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170" tabRatio="897" activeTab="6"/>
  </bookViews>
  <sheets>
    <sheet name="Sheet1" sheetId="30" r:id="rId1"/>
    <sheet name="BOM (THIS MONTH)" sheetId="1" r:id="rId2"/>
    <sheet name="F4C01003" sheetId="632" state="hidden" r:id="rId3"/>
    <sheet name="F4C04004" sheetId="633" state="hidden" r:id="rId4"/>
    <sheet name="F4C04005" sheetId="634" state="hidden" r:id="rId5"/>
    <sheet name="F4C04006" sheetId="635" r:id="rId6"/>
    <sheet name="F5102002" sheetId="636" r:id="rId7"/>
  </sheets>
  <externalReferences>
    <externalReference r:id="rId8"/>
  </externalReferences>
  <definedNames>
    <definedName name="_xlnm._FilterDatabase" localSheetId="1" hidden="1">'BOM (THIS MONTH)'!#REF!</definedName>
    <definedName name="Attrition_Part_No">'[1]Attrition (THIS MONTH)'!$D:$D</definedName>
    <definedName name="Attrition_Quantity">'[1]Attrition (THIS MONTH)'!$F:$F</definedName>
    <definedName name="Bom_Part_No">'BOM (THIS MONTH)'!$C:$C</definedName>
    <definedName name="Error_Count">[1]Sheet2!$A$3:$A$6</definedName>
    <definedName name="Error_Msg">[1]Sheet2!$B$1</definedName>
    <definedName name="Inc_Part_No">'[1]Incoming (THIS MONTH)'!$D:$D</definedName>
    <definedName name="Incoming_Quatity">'[1]Incoming (THIS MONTH)'!$E:$E</definedName>
    <definedName name="Issue">'BOM (THIS MONTH)'!$E:$E</definedName>
    <definedName name="Part_Master">[1]Plan!$B:$J</definedName>
    <definedName name="_xlnm.Print_Area" localSheetId="1">'BOM (THIS MONTH)'!#REF!</definedName>
    <definedName name="Return_Part_No">'[1]Return (THIS MONTH)'!$D:$D</definedName>
    <definedName name="Return_Quantity">'[1]Return (THIS MONTH)'!$F:$F</definedName>
  </definedNames>
  <calcPr calcId="124519"/>
</workbook>
</file>

<file path=xl/calcChain.xml><?xml version="1.0" encoding="utf-8"?>
<calcChain xmlns="http://schemas.openxmlformats.org/spreadsheetml/2006/main">
  <c r="D17" i="636"/>
  <c r="Z652"/>
  <c r="Y652"/>
  <c r="T652"/>
  <c r="R652"/>
  <c r="Z651"/>
  <c r="Y651"/>
  <c r="R651"/>
  <c r="T651" s="1"/>
  <c r="V651" s="1"/>
  <c r="X651" s="1"/>
  <c r="Z650"/>
  <c r="Y650"/>
  <c r="R650"/>
  <c r="T650" s="1"/>
  <c r="Z649"/>
  <c r="Y649"/>
  <c r="R649"/>
  <c r="T649" s="1"/>
  <c r="V649" s="1"/>
  <c r="X649" s="1"/>
  <c r="Z648"/>
  <c r="Y648"/>
  <c r="R648"/>
  <c r="T648" s="1"/>
  <c r="V648" s="1"/>
  <c r="Z647"/>
  <c r="Y647"/>
  <c r="R647"/>
  <c r="T647" s="1"/>
  <c r="Z646"/>
  <c r="Y646"/>
  <c r="R646"/>
  <c r="T646" s="1"/>
  <c r="V646" s="1"/>
  <c r="Z645"/>
  <c r="Y645"/>
  <c r="R645"/>
  <c r="T645" s="1"/>
  <c r="V645" s="1"/>
  <c r="Z644"/>
  <c r="Y644"/>
  <c r="R644"/>
  <c r="T644" s="1"/>
  <c r="V644" s="1"/>
  <c r="AB644" s="1"/>
  <c r="Z643"/>
  <c r="Y643"/>
  <c r="V643"/>
  <c r="X643" s="1"/>
  <c r="R643"/>
  <c r="T643" s="1"/>
  <c r="AC643" s="1"/>
  <c r="Z642"/>
  <c r="Y642"/>
  <c r="R642"/>
  <c r="T642" s="1"/>
  <c r="V642" s="1"/>
  <c r="Z641"/>
  <c r="Y641"/>
  <c r="R641"/>
  <c r="T641" s="1"/>
  <c r="V641" s="1"/>
  <c r="Z640"/>
  <c r="Y640"/>
  <c r="R640"/>
  <c r="T640" s="1"/>
  <c r="AC640" s="1"/>
  <c r="Z639"/>
  <c r="Y639"/>
  <c r="R639"/>
  <c r="T639" s="1"/>
  <c r="V639" s="1"/>
  <c r="Z638"/>
  <c r="Y638"/>
  <c r="R638"/>
  <c r="T638" s="1"/>
  <c r="Z637"/>
  <c r="Y637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T634"/>
  <c r="R634"/>
  <c r="Z633"/>
  <c r="Y633"/>
  <c r="R633"/>
  <c r="T633" s="1"/>
  <c r="V633" s="1"/>
  <c r="Z632"/>
  <c r="Y632"/>
  <c r="R632"/>
  <c r="T632" s="1"/>
  <c r="V632" s="1"/>
  <c r="Z631"/>
  <c r="Y631"/>
  <c r="R631"/>
  <c r="T631" s="1"/>
  <c r="V631" s="1"/>
  <c r="X631" s="1"/>
  <c r="Z630"/>
  <c r="Y630"/>
  <c r="R630"/>
  <c r="T630" s="1"/>
  <c r="V630" s="1"/>
  <c r="Z629"/>
  <c r="Y629"/>
  <c r="R629"/>
  <c r="T629" s="1"/>
  <c r="V629" s="1"/>
  <c r="Z628"/>
  <c r="Y628"/>
  <c r="R628"/>
  <c r="T628" s="1"/>
  <c r="V628" s="1"/>
  <c r="Z627"/>
  <c r="Y627"/>
  <c r="R627"/>
  <c r="T627" s="1"/>
  <c r="V627" s="1"/>
  <c r="X627" s="1"/>
  <c r="Z626"/>
  <c r="Y626"/>
  <c r="R626"/>
  <c r="T626" s="1"/>
  <c r="Z625"/>
  <c r="Y625"/>
  <c r="R625"/>
  <c r="T625" s="1"/>
  <c r="V625" s="1"/>
  <c r="X625" s="1"/>
  <c r="Z624"/>
  <c r="Y624"/>
  <c r="R624"/>
  <c r="T624" s="1"/>
  <c r="V624" s="1"/>
  <c r="Z623"/>
  <c r="Y623"/>
  <c r="R623"/>
  <c r="T623" s="1"/>
  <c r="V623" s="1"/>
  <c r="Z622"/>
  <c r="Y622"/>
  <c r="R622"/>
  <c r="T622" s="1"/>
  <c r="Z621"/>
  <c r="Y621"/>
  <c r="R621"/>
  <c r="T621" s="1"/>
  <c r="V621" s="1"/>
  <c r="Z620"/>
  <c r="Y620"/>
  <c r="R620"/>
  <c r="T620" s="1"/>
  <c r="V620" s="1"/>
  <c r="Z619"/>
  <c r="Y619"/>
  <c r="R619"/>
  <c r="T619" s="1"/>
  <c r="V619" s="1"/>
  <c r="Z618"/>
  <c r="Y618"/>
  <c r="R618"/>
  <c r="T618" s="1"/>
  <c r="Z617"/>
  <c r="Y617"/>
  <c r="R617"/>
  <c r="T617" s="1"/>
  <c r="V617" s="1"/>
  <c r="Z616"/>
  <c r="Y616"/>
  <c r="R616"/>
  <c r="T616" s="1"/>
  <c r="Z615"/>
  <c r="AC615" s="1"/>
  <c r="Y615"/>
  <c r="R615"/>
  <c r="T615" s="1"/>
  <c r="V615" s="1"/>
  <c r="Z614"/>
  <c r="Y614"/>
  <c r="R614"/>
  <c r="T614" s="1"/>
  <c r="V614" s="1"/>
  <c r="Z613"/>
  <c r="Y613"/>
  <c r="R613"/>
  <c r="T613" s="1"/>
  <c r="V613" s="1"/>
  <c r="Z612"/>
  <c r="AC612" s="1"/>
  <c r="Y612"/>
  <c r="T612"/>
  <c r="V612" s="1"/>
  <c r="R612"/>
  <c r="Z611"/>
  <c r="Y611"/>
  <c r="V611"/>
  <c r="X611" s="1"/>
  <c r="R611"/>
  <c r="T611" s="1"/>
  <c r="Z610"/>
  <c r="Y610"/>
  <c r="R610"/>
  <c r="T610" s="1"/>
  <c r="V610" s="1"/>
  <c r="Z609"/>
  <c r="Y609"/>
  <c r="R609"/>
  <c r="T609" s="1"/>
  <c r="V609" s="1"/>
  <c r="Z608"/>
  <c r="Y608"/>
  <c r="R608"/>
  <c r="T608" s="1"/>
  <c r="Z607"/>
  <c r="AC607" s="1"/>
  <c r="Y607"/>
  <c r="R607"/>
  <c r="T607" s="1"/>
  <c r="V607" s="1"/>
  <c r="X607" s="1"/>
  <c r="Z606"/>
  <c r="Y606"/>
  <c r="R606"/>
  <c r="T606" s="1"/>
  <c r="Z605"/>
  <c r="Y605"/>
  <c r="R605"/>
  <c r="T605" s="1"/>
  <c r="V605" s="1"/>
  <c r="Z604"/>
  <c r="Y604"/>
  <c r="R604"/>
  <c r="T604" s="1"/>
  <c r="V604" s="1"/>
  <c r="Z603"/>
  <c r="Y603"/>
  <c r="R603"/>
  <c r="T603" s="1"/>
  <c r="V603" s="1"/>
  <c r="Z602"/>
  <c r="Y602"/>
  <c r="R602"/>
  <c r="T602" s="1"/>
  <c r="V602" s="1"/>
  <c r="Z601"/>
  <c r="Y601"/>
  <c r="R601"/>
  <c r="T601" s="1"/>
  <c r="V601" s="1"/>
  <c r="X601" s="1"/>
  <c r="Z600"/>
  <c r="Y600"/>
  <c r="R600"/>
  <c r="T600" s="1"/>
  <c r="V600" s="1"/>
  <c r="Z599"/>
  <c r="Y599"/>
  <c r="R599"/>
  <c r="T599" s="1"/>
  <c r="V599" s="1"/>
  <c r="Z598"/>
  <c r="Y598"/>
  <c r="R598"/>
  <c r="T598" s="1"/>
  <c r="V598" s="1"/>
  <c r="Z597"/>
  <c r="Y597"/>
  <c r="X597" s="1"/>
  <c r="R597"/>
  <c r="T597" s="1"/>
  <c r="V597" s="1"/>
  <c r="Z596"/>
  <c r="Y596"/>
  <c r="R596"/>
  <c r="T596" s="1"/>
  <c r="V596" s="1"/>
  <c r="Z595"/>
  <c r="Y595"/>
  <c r="R595"/>
  <c r="T595" s="1"/>
  <c r="V595" s="1"/>
  <c r="X595" s="1"/>
  <c r="Z594"/>
  <c r="Y594"/>
  <c r="R594"/>
  <c r="T594" s="1"/>
  <c r="V594" s="1"/>
  <c r="Z593"/>
  <c r="Y593"/>
  <c r="R593"/>
  <c r="T593" s="1"/>
  <c r="V593" s="1"/>
  <c r="Z592"/>
  <c r="Y592"/>
  <c r="R592"/>
  <c r="T592" s="1"/>
  <c r="V592" s="1"/>
  <c r="Z591"/>
  <c r="Y591"/>
  <c r="R591"/>
  <c r="T591" s="1"/>
  <c r="V591" s="1"/>
  <c r="Z590"/>
  <c r="Y590"/>
  <c r="R590"/>
  <c r="T590" s="1"/>
  <c r="V590" s="1"/>
  <c r="Z589"/>
  <c r="Y589"/>
  <c r="R589"/>
  <c r="T589" s="1"/>
  <c r="V589" s="1"/>
  <c r="Z588"/>
  <c r="Y588"/>
  <c r="R588"/>
  <c r="T588" s="1"/>
  <c r="V588" s="1"/>
  <c r="Z587"/>
  <c r="Y587"/>
  <c r="R587"/>
  <c r="T587" s="1"/>
  <c r="AC587" s="1"/>
  <c r="Z586"/>
  <c r="Y586"/>
  <c r="R586"/>
  <c r="T586" s="1"/>
  <c r="Z585"/>
  <c r="Y585"/>
  <c r="R585"/>
  <c r="T585" s="1"/>
  <c r="V585" s="1"/>
  <c r="Z584"/>
  <c r="Y584"/>
  <c r="R584"/>
  <c r="T584" s="1"/>
  <c r="V584" s="1"/>
  <c r="Z583"/>
  <c r="Y583"/>
  <c r="R583"/>
  <c r="T583" s="1"/>
  <c r="Z582"/>
  <c r="Y582"/>
  <c r="R582"/>
  <c r="T582" s="1"/>
  <c r="V582" s="1"/>
  <c r="Z581"/>
  <c r="Y581"/>
  <c r="R581"/>
  <c r="T581" s="1"/>
  <c r="Z580"/>
  <c r="Y580"/>
  <c r="T580"/>
  <c r="V580" s="1"/>
  <c r="R580"/>
  <c r="Z579"/>
  <c r="Y579"/>
  <c r="X579" s="1"/>
  <c r="V579"/>
  <c r="AB579" s="1"/>
  <c r="R579"/>
  <c r="T579" s="1"/>
  <c r="Z578"/>
  <c r="Y578"/>
  <c r="R578"/>
  <c r="T578" s="1"/>
  <c r="Z577"/>
  <c r="Y577"/>
  <c r="R577"/>
  <c r="T577" s="1"/>
  <c r="V577" s="1"/>
  <c r="Z576"/>
  <c r="Y576"/>
  <c r="R576"/>
  <c r="T576" s="1"/>
  <c r="Z575"/>
  <c r="AC575" s="1"/>
  <c r="Y575"/>
  <c r="R575"/>
  <c r="T575" s="1"/>
  <c r="V575" s="1"/>
  <c r="X575" s="1"/>
  <c r="Z574"/>
  <c r="Y574"/>
  <c r="R574"/>
  <c r="T574" s="1"/>
  <c r="V574" s="1"/>
  <c r="Z573"/>
  <c r="Y573"/>
  <c r="R573"/>
  <c r="T573" s="1"/>
  <c r="V573" s="1"/>
  <c r="AB573" s="1"/>
  <c r="Z572"/>
  <c r="Y572"/>
  <c r="R572"/>
  <c r="T572" s="1"/>
  <c r="V572" s="1"/>
  <c r="Z571"/>
  <c r="Y571"/>
  <c r="R571"/>
  <c r="T571" s="1"/>
  <c r="V571" s="1"/>
  <c r="Z570"/>
  <c r="Y570"/>
  <c r="R570"/>
  <c r="T570" s="1"/>
  <c r="Z569"/>
  <c r="Y569"/>
  <c r="R569"/>
  <c r="T569" s="1"/>
  <c r="V569" s="1"/>
  <c r="X569" s="1"/>
  <c r="Z568"/>
  <c r="Y568"/>
  <c r="R568"/>
  <c r="T568" s="1"/>
  <c r="V568" s="1"/>
  <c r="Z567"/>
  <c r="Y567"/>
  <c r="R567"/>
  <c r="T567" s="1"/>
  <c r="V567" s="1"/>
  <c r="Z566"/>
  <c r="Y566"/>
  <c r="R566"/>
  <c r="T566" s="1"/>
  <c r="V566" s="1"/>
  <c r="Z565"/>
  <c r="Y565"/>
  <c r="R565"/>
  <c r="T565" s="1"/>
  <c r="V565" s="1"/>
  <c r="Z564"/>
  <c r="Y564"/>
  <c r="R564"/>
  <c r="T564" s="1"/>
  <c r="V564" s="1"/>
  <c r="Z563"/>
  <c r="Y563"/>
  <c r="V563"/>
  <c r="X563" s="1"/>
  <c r="R563"/>
  <c r="T563" s="1"/>
  <c r="Z562"/>
  <c r="Y562"/>
  <c r="R562"/>
  <c r="T562" s="1"/>
  <c r="V562" s="1"/>
  <c r="Z561"/>
  <c r="Y561"/>
  <c r="X561" s="1"/>
  <c r="R561"/>
  <c r="T561" s="1"/>
  <c r="V561" s="1"/>
  <c r="Z560"/>
  <c r="Y560"/>
  <c r="T560"/>
  <c r="V560" s="1"/>
  <c r="R560"/>
  <c r="Z559"/>
  <c r="Y559"/>
  <c r="R559"/>
  <c r="T559" s="1"/>
  <c r="V559" s="1"/>
  <c r="Z558"/>
  <c r="Y558"/>
  <c r="R558"/>
  <c r="T558" s="1"/>
  <c r="V558" s="1"/>
  <c r="Z557"/>
  <c r="Y557"/>
  <c r="R557"/>
  <c r="T557" s="1"/>
  <c r="V557" s="1"/>
  <c r="Z556"/>
  <c r="Y556"/>
  <c r="R556"/>
  <c r="T556" s="1"/>
  <c r="Z555"/>
  <c r="Y555"/>
  <c r="R555"/>
  <c r="T555" s="1"/>
  <c r="V555" s="1"/>
  <c r="X555" s="1"/>
  <c r="Z554"/>
  <c r="Y554"/>
  <c r="T554"/>
  <c r="R554"/>
  <c r="Z553"/>
  <c r="Y553"/>
  <c r="R553"/>
  <c r="T553" s="1"/>
  <c r="V553" s="1"/>
  <c r="Z552"/>
  <c r="Y552"/>
  <c r="R552"/>
  <c r="T552" s="1"/>
  <c r="V552" s="1"/>
  <c r="Z551"/>
  <c r="Y551"/>
  <c r="R551"/>
  <c r="T551" s="1"/>
  <c r="Z550"/>
  <c r="Y550"/>
  <c r="R550"/>
  <c r="T550" s="1"/>
  <c r="V550" s="1"/>
  <c r="Z549"/>
  <c r="Y549"/>
  <c r="R549"/>
  <c r="T549" s="1"/>
  <c r="V549" s="1"/>
  <c r="Z548"/>
  <c r="Y548"/>
  <c r="R548"/>
  <c r="T548" s="1"/>
  <c r="V548" s="1"/>
  <c r="Z547"/>
  <c r="Y547"/>
  <c r="R547"/>
  <c r="T547" s="1"/>
  <c r="Z546"/>
  <c r="AC546" s="1"/>
  <c r="Y546"/>
  <c r="R546"/>
  <c r="T546" s="1"/>
  <c r="V546" s="1"/>
  <c r="Z545"/>
  <c r="Y545"/>
  <c r="X545"/>
  <c r="R545"/>
  <c r="T545" s="1"/>
  <c r="V545" s="1"/>
  <c r="Z544"/>
  <c r="Y544"/>
  <c r="T544"/>
  <c r="V544" s="1"/>
  <c r="R544"/>
  <c r="Z543"/>
  <c r="Y543"/>
  <c r="R543"/>
  <c r="T543" s="1"/>
  <c r="V543" s="1"/>
  <c r="X543" s="1"/>
  <c r="Z542"/>
  <c r="Y542"/>
  <c r="R542"/>
  <c r="T542" s="1"/>
  <c r="V542" s="1"/>
  <c r="Z541"/>
  <c r="Y541"/>
  <c r="R541"/>
  <c r="T541" s="1"/>
  <c r="V541" s="1"/>
  <c r="Z540"/>
  <c r="Y540"/>
  <c r="R540"/>
  <c r="T540" s="1"/>
  <c r="V540" s="1"/>
  <c r="Z539"/>
  <c r="Y539"/>
  <c r="R539"/>
  <c r="T539" s="1"/>
  <c r="V539" s="1"/>
  <c r="Z538"/>
  <c r="Y538"/>
  <c r="R538"/>
  <c r="T538" s="1"/>
  <c r="V538" s="1"/>
  <c r="Z537"/>
  <c r="Y537"/>
  <c r="R537"/>
  <c r="T537" s="1"/>
  <c r="V537" s="1"/>
  <c r="X537" s="1"/>
  <c r="Z536"/>
  <c r="Y536"/>
  <c r="T536"/>
  <c r="V536" s="1"/>
  <c r="R536"/>
  <c r="Z535"/>
  <c r="Y535"/>
  <c r="R535"/>
  <c r="T535" s="1"/>
  <c r="V535" s="1"/>
  <c r="Z534"/>
  <c r="AC534" s="1"/>
  <c r="Y534"/>
  <c r="AB534" s="1"/>
  <c r="R534"/>
  <c r="T534" s="1"/>
  <c r="V534" s="1"/>
  <c r="Z533"/>
  <c r="Y533"/>
  <c r="R533"/>
  <c r="T533" s="1"/>
  <c r="V533" s="1"/>
  <c r="Z532"/>
  <c r="Y532"/>
  <c r="R532"/>
  <c r="T532" s="1"/>
  <c r="V532" s="1"/>
  <c r="Z531"/>
  <c r="Y531"/>
  <c r="V531"/>
  <c r="X531" s="1"/>
  <c r="R531"/>
  <c r="T531" s="1"/>
  <c r="Z530"/>
  <c r="Y530"/>
  <c r="R530"/>
  <c r="T530" s="1"/>
  <c r="V530" s="1"/>
  <c r="Z529"/>
  <c r="Y529"/>
  <c r="R529"/>
  <c r="T529" s="1"/>
  <c r="V529" s="1"/>
  <c r="Z528"/>
  <c r="Y528"/>
  <c r="R528"/>
  <c r="T528" s="1"/>
  <c r="V528" s="1"/>
  <c r="Z527"/>
  <c r="Y527"/>
  <c r="R527"/>
  <c r="T527" s="1"/>
  <c r="V527" s="1"/>
  <c r="X527" s="1"/>
  <c r="Z526"/>
  <c r="Y526"/>
  <c r="R526"/>
  <c r="T526" s="1"/>
  <c r="Z525"/>
  <c r="Y525"/>
  <c r="X525" s="1"/>
  <c r="R525"/>
  <c r="T525" s="1"/>
  <c r="V525" s="1"/>
  <c r="Z524"/>
  <c r="Y524"/>
  <c r="T524"/>
  <c r="V524" s="1"/>
  <c r="R524"/>
  <c r="Z523"/>
  <c r="Y523"/>
  <c r="R523"/>
  <c r="T523" s="1"/>
  <c r="V523" s="1"/>
  <c r="X523" s="1"/>
  <c r="Z522"/>
  <c r="Y522"/>
  <c r="R522"/>
  <c r="T522" s="1"/>
  <c r="Z521"/>
  <c r="Y521"/>
  <c r="R521"/>
  <c r="T521" s="1"/>
  <c r="V521" s="1"/>
  <c r="X521" s="1"/>
  <c r="Z520"/>
  <c r="Y520"/>
  <c r="R520"/>
  <c r="T520" s="1"/>
  <c r="V520" s="1"/>
  <c r="Z519"/>
  <c r="Y519"/>
  <c r="R519"/>
  <c r="T519" s="1"/>
  <c r="Z518"/>
  <c r="Y518"/>
  <c r="R518"/>
  <c r="T518" s="1"/>
  <c r="V518" s="1"/>
  <c r="Z517"/>
  <c r="Y517"/>
  <c r="R517"/>
  <c r="T517" s="1"/>
  <c r="Z516"/>
  <c r="AC516" s="1"/>
  <c r="Y516"/>
  <c r="R516"/>
  <c r="T516" s="1"/>
  <c r="V516" s="1"/>
  <c r="Z515"/>
  <c r="Y515"/>
  <c r="R515"/>
  <c r="T515" s="1"/>
  <c r="AC515" s="1"/>
  <c r="Z514"/>
  <c r="Y514"/>
  <c r="R514"/>
  <c r="T514" s="1"/>
  <c r="Z513"/>
  <c r="AC513" s="1"/>
  <c r="Y513"/>
  <c r="R513"/>
  <c r="T513" s="1"/>
  <c r="V513" s="1"/>
  <c r="Z512"/>
  <c r="Y512"/>
  <c r="T512"/>
  <c r="V512" s="1"/>
  <c r="R512"/>
  <c r="Z511"/>
  <c r="Y511"/>
  <c r="R511"/>
  <c r="T511" s="1"/>
  <c r="V511" s="1"/>
  <c r="Z510"/>
  <c r="Y510"/>
  <c r="R510"/>
  <c r="T510" s="1"/>
  <c r="Z509"/>
  <c r="AC509" s="1"/>
  <c r="Y509"/>
  <c r="R509"/>
  <c r="T509" s="1"/>
  <c r="V509" s="1"/>
  <c r="Z508"/>
  <c r="Y508"/>
  <c r="R508"/>
  <c r="T508" s="1"/>
  <c r="V508" s="1"/>
  <c r="Z507"/>
  <c r="Y507"/>
  <c r="R507"/>
  <c r="T507" s="1"/>
  <c r="V507" s="1"/>
  <c r="X507" s="1"/>
  <c r="Z506"/>
  <c r="Y506"/>
  <c r="T506"/>
  <c r="R506"/>
  <c r="Z505"/>
  <c r="Y505"/>
  <c r="R505"/>
  <c r="T505" s="1"/>
  <c r="V505" s="1"/>
  <c r="X505" s="1"/>
  <c r="Z504"/>
  <c r="Y504"/>
  <c r="R504"/>
  <c r="T504" s="1"/>
  <c r="V504" s="1"/>
  <c r="Z503"/>
  <c r="Y503"/>
  <c r="R503"/>
  <c r="T503" s="1"/>
  <c r="V503" s="1"/>
  <c r="Z502"/>
  <c r="Y502"/>
  <c r="R502"/>
  <c r="T502" s="1"/>
  <c r="V502" s="1"/>
  <c r="Z501"/>
  <c r="Y501"/>
  <c r="R501"/>
  <c r="T501" s="1"/>
  <c r="Z500"/>
  <c r="Y500"/>
  <c r="R500"/>
  <c r="T500" s="1"/>
  <c r="V500" s="1"/>
  <c r="Z499"/>
  <c r="Y499"/>
  <c r="R499"/>
  <c r="T499" s="1"/>
  <c r="V499" s="1"/>
  <c r="X499" s="1"/>
  <c r="Z498"/>
  <c r="Y498"/>
  <c r="R498"/>
  <c r="T498" s="1"/>
  <c r="V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X495" s="1"/>
  <c r="Z494"/>
  <c r="Y494"/>
  <c r="R494"/>
  <c r="T494" s="1"/>
  <c r="V494" s="1"/>
  <c r="Z493"/>
  <c r="Y493"/>
  <c r="R493"/>
  <c r="T493" s="1"/>
  <c r="V493" s="1"/>
  <c r="Z492"/>
  <c r="Y492"/>
  <c r="T492"/>
  <c r="V492" s="1"/>
  <c r="R492"/>
  <c r="Z491"/>
  <c r="Y491"/>
  <c r="R491"/>
  <c r="T491" s="1"/>
  <c r="V491" s="1"/>
  <c r="Z490"/>
  <c r="Y490"/>
  <c r="R490"/>
  <c r="T490" s="1"/>
  <c r="Z489"/>
  <c r="AC489" s="1"/>
  <c r="Y489"/>
  <c r="R489"/>
  <c r="T489" s="1"/>
  <c r="V489" s="1"/>
  <c r="Z488"/>
  <c r="Y488"/>
  <c r="R488"/>
  <c r="T488" s="1"/>
  <c r="Z487"/>
  <c r="Y487"/>
  <c r="R487"/>
  <c r="T487" s="1"/>
  <c r="V487" s="1"/>
  <c r="X487" s="1"/>
  <c r="Z486"/>
  <c r="Y486"/>
  <c r="R486"/>
  <c r="T486" s="1"/>
  <c r="V486" s="1"/>
  <c r="Z485"/>
  <c r="Y485"/>
  <c r="R485"/>
  <c r="T485" s="1"/>
  <c r="V485" s="1"/>
  <c r="Z484"/>
  <c r="Y484"/>
  <c r="T484"/>
  <c r="V484" s="1"/>
  <c r="R484"/>
  <c r="Z483"/>
  <c r="AC483" s="1"/>
  <c r="Y483"/>
  <c r="X483"/>
  <c r="V483"/>
  <c r="AB483" s="1"/>
  <c r="R483"/>
  <c r="T483" s="1"/>
  <c r="Z482"/>
  <c r="AC482" s="1"/>
  <c r="Y482"/>
  <c r="R482"/>
  <c r="T482" s="1"/>
  <c r="V482" s="1"/>
  <c r="Z481"/>
  <c r="Y481"/>
  <c r="R481"/>
  <c r="T481" s="1"/>
  <c r="V481" s="1"/>
  <c r="Z480"/>
  <c r="Y480"/>
  <c r="R480"/>
  <c r="T480" s="1"/>
  <c r="Z479"/>
  <c r="Y479"/>
  <c r="R479"/>
  <c r="T479" s="1"/>
  <c r="V479" s="1"/>
  <c r="X479" s="1"/>
  <c r="Z478"/>
  <c r="Y478"/>
  <c r="R478"/>
  <c r="T478" s="1"/>
  <c r="V478" s="1"/>
  <c r="Z477"/>
  <c r="Y477"/>
  <c r="X477" s="1"/>
  <c r="R477"/>
  <c r="T477" s="1"/>
  <c r="V477" s="1"/>
  <c r="Z476"/>
  <c r="Y476"/>
  <c r="R476"/>
  <c r="T476" s="1"/>
  <c r="V476" s="1"/>
  <c r="Z475"/>
  <c r="Y475"/>
  <c r="R475"/>
  <c r="T475" s="1"/>
  <c r="V475" s="1"/>
  <c r="X475" s="1"/>
  <c r="Z474"/>
  <c r="Y474"/>
  <c r="R474"/>
  <c r="T474" s="1"/>
  <c r="Z473"/>
  <c r="Y473"/>
  <c r="R473"/>
  <c r="T473" s="1"/>
  <c r="V473" s="1"/>
  <c r="Z472"/>
  <c r="Y472"/>
  <c r="R472"/>
  <c r="T472" s="1"/>
  <c r="V472" s="1"/>
  <c r="Z471"/>
  <c r="Y471"/>
  <c r="R471"/>
  <c r="T471" s="1"/>
  <c r="V471" s="1"/>
  <c r="Z470"/>
  <c r="AC470" s="1"/>
  <c r="Y470"/>
  <c r="R470"/>
  <c r="T470" s="1"/>
  <c r="V470" s="1"/>
  <c r="Z469"/>
  <c r="Y469"/>
  <c r="R469"/>
  <c r="T469" s="1"/>
  <c r="Z468"/>
  <c r="Y468"/>
  <c r="R468"/>
  <c r="T468" s="1"/>
  <c r="V468" s="1"/>
  <c r="Z467"/>
  <c r="Y467"/>
  <c r="V467"/>
  <c r="X467" s="1"/>
  <c r="R467"/>
  <c r="T467" s="1"/>
  <c r="Z466"/>
  <c r="Y466"/>
  <c r="R466"/>
  <c r="T466" s="1"/>
  <c r="Z465"/>
  <c r="Y465"/>
  <c r="R465"/>
  <c r="T465" s="1"/>
  <c r="V465" s="1"/>
  <c r="Z464"/>
  <c r="Y464"/>
  <c r="R464"/>
  <c r="T464" s="1"/>
  <c r="V464" s="1"/>
  <c r="Z463"/>
  <c r="Y463"/>
  <c r="R463"/>
  <c r="T463" s="1"/>
  <c r="V463" s="1"/>
  <c r="X463" s="1"/>
  <c r="Z462"/>
  <c r="Y462"/>
  <c r="R462"/>
  <c r="T462" s="1"/>
  <c r="V462" s="1"/>
  <c r="Z461"/>
  <c r="Y461"/>
  <c r="R461"/>
  <c r="T461" s="1"/>
  <c r="V461" s="1"/>
  <c r="Z460"/>
  <c r="Y460"/>
  <c r="T460"/>
  <c r="R460"/>
  <c r="Z459"/>
  <c r="Y459"/>
  <c r="R459"/>
  <c r="T459" s="1"/>
  <c r="Z458"/>
  <c r="Y458"/>
  <c r="R458"/>
  <c r="T458" s="1"/>
  <c r="Z457"/>
  <c r="Y457"/>
  <c r="R457"/>
  <c r="T457" s="1"/>
  <c r="V457" s="1"/>
  <c r="X457" s="1"/>
  <c r="Z456"/>
  <c r="Y456"/>
  <c r="R456"/>
  <c r="T456" s="1"/>
  <c r="Z455"/>
  <c r="Y455"/>
  <c r="R455"/>
  <c r="T455" s="1"/>
  <c r="Z454"/>
  <c r="Y454"/>
  <c r="R454"/>
  <c r="T454" s="1"/>
  <c r="V454" s="1"/>
  <c r="Z453"/>
  <c r="Y453"/>
  <c r="X453" s="1"/>
  <c r="R453"/>
  <c r="T453" s="1"/>
  <c r="V453" s="1"/>
  <c r="Z452"/>
  <c r="Y452"/>
  <c r="R452"/>
  <c r="T452" s="1"/>
  <c r="V452" s="1"/>
  <c r="Z451"/>
  <c r="Y451"/>
  <c r="R451"/>
  <c r="T451" s="1"/>
  <c r="AC451" s="1"/>
  <c r="Z450"/>
  <c r="Y450"/>
  <c r="R450"/>
  <c r="T450" s="1"/>
  <c r="V450" s="1"/>
  <c r="Z449"/>
  <c r="Y449"/>
  <c r="X449"/>
  <c r="R449"/>
  <c r="T449" s="1"/>
  <c r="V449" s="1"/>
  <c r="Z448"/>
  <c r="Y448"/>
  <c r="R448"/>
  <c r="T448" s="1"/>
  <c r="Z447"/>
  <c r="Y447"/>
  <c r="R447"/>
  <c r="T447" s="1"/>
  <c r="V447" s="1"/>
  <c r="X447" s="1"/>
  <c r="Z446"/>
  <c r="Y446"/>
  <c r="X446" s="1"/>
  <c r="R446"/>
  <c r="T446" s="1"/>
  <c r="V446" s="1"/>
  <c r="Z445"/>
  <c r="Y445"/>
  <c r="R445"/>
  <c r="T445" s="1"/>
  <c r="V445" s="1"/>
  <c r="Z444"/>
  <c r="Y444"/>
  <c r="R444"/>
  <c r="T444" s="1"/>
  <c r="V444" s="1"/>
  <c r="Z443"/>
  <c r="Y443"/>
  <c r="R443"/>
  <c r="T443" s="1"/>
  <c r="V443" s="1"/>
  <c r="X443" s="1"/>
  <c r="Z442"/>
  <c r="Y442"/>
  <c r="T442"/>
  <c r="V442" s="1"/>
  <c r="AB442" s="1"/>
  <c r="R442"/>
  <c r="Z441"/>
  <c r="Y441"/>
  <c r="R441"/>
  <c r="T441" s="1"/>
  <c r="Z440"/>
  <c r="Y440"/>
  <c r="R440"/>
  <c r="T440" s="1"/>
  <c r="V440" s="1"/>
  <c r="Z439"/>
  <c r="Y439"/>
  <c r="X439" s="1"/>
  <c r="R439"/>
  <c r="T439" s="1"/>
  <c r="V439" s="1"/>
  <c r="Z438"/>
  <c r="Y438"/>
  <c r="R438"/>
  <c r="T438" s="1"/>
  <c r="V438" s="1"/>
  <c r="Z437"/>
  <c r="Y437"/>
  <c r="R437"/>
  <c r="T437" s="1"/>
  <c r="V437" s="1"/>
  <c r="Z436"/>
  <c r="Y436"/>
  <c r="T436"/>
  <c r="V436" s="1"/>
  <c r="R436"/>
  <c r="Z435"/>
  <c r="Y435"/>
  <c r="R435"/>
  <c r="T435" s="1"/>
  <c r="V435" s="1"/>
  <c r="Z434"/>
  <c r="Y434"/>
  <c r="R434"/>
  <c r="T434" s="1"/>
  <c r="Z433"/>
  <c r="Y433"/>
  <c r="X433" s="1"/>
  <c r="R433"/>
  <c r="T433" s="1"/>
  <c r="V433" s="1"/>
  <c r="Z432"/>
  <c r="Y432"/>
  <c r="T432"/>
  <c r="V432" s="1"/>
  <c r="R432"/>
  <c r="Z431"/>
  <c r="Y431"/>
  <c r="R431"/>
  <c r="T431" s="1"/>
  <c r="V431" s="1"/>
  <c r="Z430"/>
  <c r="Y430"/>
  <c r="R430"/>
  <c r="T430" s="1"/>
  <c r="Z429"/>
  <c r="Y429"/>
  <c r="R429"/>
  <c r="T429" s="1"/>
  <c r="V429" s="1"/>
  <c r="Z428"/>
  <c r="Y428"/>
  <c r="R428"/>
  <c r="T428" s="1"/>
  <c r="Z427"/>
  <c r="Y427"/>
  <c r="R427"/>
  <c r="T427" s="1"/>
  <c r="V427" s="1"/>
  <c r="Z426"/>
  <c r="Y426"/>
  <c r="T426"/>
  <c r="V426" s="1"/>
  <c r="R426"/>
  <c r="Z425"/>
  <c r="Y425"/>
  <c r="R425"/>
  <c r="T425" s="1"/>
  <c r="Z424"/>
  <c r="Y424"/>
  <c r="V424"/>
  <c r="T424"/>
  <c r="R424"/>
  <c r="Z423"/>
  <c r="Y423"/>
  <c r="R423"/>
  <c r="T423" s="1"/>
  <c r="Z422"/>
  <c r="Y422"/>
  <c r="R422"/>
  <c r="T422" s="1"/>
  <c r="V422" s="1"/>
  <c r="Z421"/>
  <c r="Y421"/>
  <c r="R421"/>
  <c r="T421" s="1"/>
  <c r="Z420"/>
  <c r="Y420"/>
  <c r="R420"/>
  <c r="T420" s="1"/>
  <c r="Z419"/>
  <c r="Y419"/>
  <c r="AB419" s="1"/>
  <c r="V419"/>
  <c r="R419"/>
  <c r="T419" s="1"/>
  <c r="Z418"/>
  <c r="Y418"/>
  <c r="R418"/>
  <c r="T418" s="1"/>
  <c r="Z417"/>
  <c r="Y417"/>
  <c r="R417"/>
  <c r="T417" s="1"/>
  <c r="V417" s="1"/>
  <c r="Z416"/>
  <c r="Y416"/>
  <c r="T416"/>
  <c r="V416" s="1"/>
  <c r="R416"/>
  <c r="Z415"/>
  <c r="Y415"/>
  <c r="R415"/>
  <c r="T415" s="1"/>
  <c r="V415" s="1"/>
  <c r="Z414"/>
  <c r="Y414"/>
  <c r="R414"/>
  <c r="T414" s="1"/>
  <c r="Z413"/>
  <c r="Y413"/>
  <c r="R413"/>
  <c r="T413" s="1"/>
  <c r="V413" s="1"/>
  <c r="Z412"/>
  <c r="Y412"/>
  <c r="R412"/>
  <c r="T412" s="1"/>
  <c r="V412" s="1"/>
  <c r="Z411"/>
  <c r="Y411"/>
  <c r="R411"/>
  <c r="T411" s="1"/>
  <c r="V411" s="1"/>
  <c r="X411" s="1"/>
  <c r="Z410"/>
  <c r="Y410"/>
  <c r="R410"/>
  <c r="T410" s="1"/>
  <c r="Z409"/>
  <c r="Y409"/>
  <c r="R409"/>
  <c r="T409" s="1"/>
  <c r="Z408"/>
  <c r="Y408"/>
  <c r="R408"/>
  <c r="T408" s="1"/>
  <c r="V408" s="1"/>
  <c r="Z407"/>
  <c r="Y407"/>
  <c r="X407" s="1"/>
  <c r="R407"/>
  <c r="T407" s="1"/>
  <c r="V407" s="1"/>
  <c r="Z406"/>
  <c r="Y406"/>
  <c r="R406"/>
  <c r="T406" s="1"/>
  <c r="V406" s="1"/>
  <c r="Z405"/>
  <c r="Y405"/>
  <c r="R405"/>
  <c r="T405" s="1"/>
  <c r="V405" s="1"/>
  <c r="Z404"/>
  <c r="Y404"/>
  <c r="R404"/>
  <c r="T404" s="1"/>
  <c r="V404" s="1"/>
  <c r="Z403"/>
  <c r="Y403"/>
  <c r="V403"/>
  <c r="X403" s="1"/>
  <c r="R403"/>
  <c r="T403" s="1"/>
  <c r="Z402"/>
  <c r="Y402"/>
  <c r="R402"/>
  <c r="T402" s="1"/>
  <c r="Z401"/>
  <c r="Y401"/>
  <c r="R401"/>
  <c r="T401" s="1"/>
  <c r="V401" s="1"/>
  <c r="Z400"/>
  <c r="Y400"/>
  <c r="R400"/>
  <c r="T400" s="1"/>
  <c r="V400" s="1"/>
  <c r="Z399"/>
  <c r="Y399"/>
  <c r="R399"/>
  <c r="T399" s="1"/>
  <c r="V399" s="1"/>
  <c r="Z398"/>
  <c r="Y398"/>
  <c r="R398"/>
  <c r="T398" s="1"/>
  <c r="Z397"/>
  <c r="Y397"/>
  <c r="R397"/>
  <c r="T397" s="1"/>
  <c r="V397" s="1"/>
  <c r="Z396"/>
  <c r="Y396"/>
  <c r="R396"/>
  <c r="T396" s="1"/>
  <c r="V396" s="1"/>
  <c r="Z395"/>
  <c r="Y395"/>
  <c r="R395"/>
  <c r="T395" s="1"/>
  <c r="V395" s="1"/>
  <c r="Z394"/>
  <c r="Y394"/>
  <c r="T394"/>
  <c r="R394"/>
  <c r="Z393"/>
  <c r="Y393"/>
  <c r="R393"/>
  <c r="T393" s="1"/>
  <c r="V393" s="1"/>
  <c r="Z392"/>
  <c r="Y392"/>
  <c r="T392"/>
  <c r="V392" s="1"/>
  <c r="R392"/>
  <c r="Z391"/>
  <c r="Y391"/>
  <c r="R391"/>
  <c r="T391" s="1"/>
  <c r="V391" s="1"/>
  <c r="Z390"/>
  <c r="Y390"/>
  <c r="R390"/>
  <c r="T390" s="1"/>
  <c r="V390" s="1"/>
  <c r="Z389"/>
  <c r="Y389"/>
  <c r="R389"/>
  <c r="T389" s="1"/>
  <c r="V389" s="1"/>
  <c r="X389" s="1"/>
  <c r="Z388"/>
  <c r="Y388"/>
  <c r="R388"/>
  <c r="T388" s="1"/>
  <c r="V388" s="1"/>
  <c r="Z387"/>
  <c r="Y387"/>
  <c r="V387"/>
  <c r="R387"/>
  <c r="T387" s="1"/>
  <c r="Z386"/>
  <c r="Y386"/>
  <c r="R386"/>
  <c r="T386" s="1"/>
  <c r="V386" s="1"/>
  <c r="Z385"/>
  <c r="Y385"/>
  <c r="R385"/>
  <c r="T385" s="1"/>
  <c r="V385" s="1"/>
  <c r="Z384"/>
  <c r="Y384"/>
  <c r="T384"/>
  <c r="V384" s="1"/>
  <c r="R384"/>
  <c r="Z383"/>
  <c r="Y383"/>
  <c r="R383"/>
  <c r="T383" s="1"/>
  <c r="V383" s="1"/>
  <c r="X383" s="1"/>
  <c r="Z382"/>
  <c r="Y382"/>
  <c r="T382"/>
  <c r="V382" s="1"/>
  <c r="R382"/>
  <c r="Z381"/>
  <c r="Y381"/>
  <c r="R381"/>
  <c r="T381" s="1"/>
  <c r="V381" s="1"/>
  <c r="X381" s="1"/>
  <c r="Z380"/>
  <c r="Y380"/>
  <c r="T380"/>
  <c r="V380" s="1"/>
  <c r="R380"/>
  <c r="Z379"/>
  <c r="Y379"/>
  <c r="R379"/>
  <c r="T379" s="1"/>
  <c r="V379" s="1"/>
  <c r="Z378"/>
  <c r="Y378"/>
  <c r="R378"/>
  <c r="T378" s="1"/>
  <c r="V378" s="1"/>
  <c r="Z377"/>
  <c r="Y377"/>
  <c r="R377"/>
  <c r="T377" s="1"/>
  <c r="AC377" s="1"/>
  <c r="Z376"/>
  <c r="Y376"/>
  <c r="V376"/>
  <c r="R376"/>
  <c r="T376" s="1"/>
  <c r="AC376" s="1"/>
  <c r="Z375"/>
  <c r="Y375"/>
  <c r="R375"/>
  <c r="T375" s="1"/>
  <c r="V375" s="1"/>
  <c r="Z374"/>
  <c r="Y374"/>
  <c r="V374"/>
  <c r="AB374" s="1"/>
  <c r="T374"/>
  <c r="R374"/>
  <c r="Z373"/>
  <c r="Y373"/>
  <c r="V373"/>
  <c r="R373"/>
  <c r="T373" s="1"/>
  <c r="Z372"/>
  <c r="Y372"/>
  <c r="X372" s="1"/>
  <c r="R372"/>
  <c r="T372" s="1"/>
  <c r="V372" s="1"/>
  <c r="Z371"/>
  <c r="Y371"/>
  <c r="R371"/>
  <c r="T371" s="1"/>
  <c r="V371" s="1"/>
  <c r="Z370"/>
  <c r="Y370"/>
  <c r="R370"/>
  <c r="T370" s="1"/>
  <c r="V370" s="1"/>
  <c r="Z369"/>
  <c r="AC369" s="1"/>
  <c r="Y369"/>
  <c r="R369"/>
  <c r="T369" s="1"/>
  <c r="V369" s="1"/>
  <c r="Z368"/>
  <c r="Y368"/>
  <c r="R368"/>
  <c r="T368" s="1"/>
  <c r="V368" s="1"/>
  <c r="Z367"/>
  <c r="Y367"/>
  <c r="R367"/>
  <c r="T367" s="1"/>
  <c r="V367" s="1"/>
  <c r="Z366"/>
  <c r="Y366"/>
  <c r="R366"/>
  <c r="T366" s="1"/>
  <c r="Z365"/>
  <c r="Y365"/>
  <c r="R365"/>
  <c r="T365" s="1"/>
  <c r="V365" s="1"/>
  <c r="AB365" s="1"/>
  <c r="Z364"/>
  <c r="Y364"/>
  <c r="X364" s="1"/>
  <c r="R364"/>
  <c r="T364" s="1"/>
  <c r="V364" s="1"/>
  <c r="Z363"/>
  <c r="Y363"/>
  <c r="R363"/>
  <c r="T363" s="1"/>
  <c r="V363" s="1"/>
  <c r="Z362"/>
  <c r="Y362"/>
  <c r="R362"/>
  <c r="T362" s="1"/>
  <c r="V362" s="1"/>
  <c r="Z361"/>
  <c r="Y361"/>
  <c r="R361"/>
  <c r="T361" s="1"/>
  <c r="V361" s="1"/>
  <c r="Z360"/>
  <c r="Y360"/>
  <c r="R360"/>
  <c r="T360" s="1"/>
  <c r="V360" s="1"/>
  <c r="Z359"/>
  <c r="Y359"/>
  <c r="R359"/>
  <c r="T359" s="1"/>
  <c r="V359" s="1"/>
  <c r="Z358"/>
  <c r="Y358"/>
  <c r="R358"/>
  <c r="T358" s="1"/>
  <c r="V358" s="1"/>
  <c r="AB358" s="1"/>
  <c r="Z357"/>
  <c r="Y357"/>
  <c r="R357"/>
  <c r="T357" s="1"/>
  <c r="V357" s="1"/>
  <c r="Z356"/>
  <c r="Y356"/>
  <c r="R356"/>
  <c r="T356" s="1"/>
  <c r="V356" s="1"/>
  <c r="Z355"/>
  <c r="Y355"/>
  <c r="R355"/>
  <c r="T355" s="1"/>
  <c r="V355" s="1"/>
  <c r="Z354"/>
  <c r="Y354"/>
  <c r="R354"/>
  <c r="T354" s="1"/>
  <c r="V354" s="1"/>
  <c r="AB354" s="1"/>
  <c r="Z353"/>
  <c r="Y353"/>
  <c r="V353"/>
  <c r="R353"/>
  <c r="T353" s="1"/>
  <c r="Z352"/>
  <c r="Y352"/>
  <c r="R352"/>
  <c r="T352" s="1"/>
  <c r="V352" s="1"/>
  <c r="Z351"/>
  <c r="Y351"/>
  <c r="V351"/>
  <c r="R351"/>
  <c r="T351" s="1"/>
  <c r="Z350"/>
  <c r="Y350"/>
  <c r="R350"/>
  <c r="T350" s="1"/>
  <c r="V350" s="1"/>
  <c r="Z349"/>
  <c r="AC349" s="1"/>
  <c r="Y349"/>
  <c r="R349"/>
  <c r="T349" s="1"/>
  <c r="V349" s="1"/>
  <c r="AB349" s="1"/>
  <c r="Z348"/>
  <c r="Y348"/>
  <c r="X348" s="1"/>
  <c r="R348"/>
  <c r="T348" s="1"/>
  <c r="V348" s="1"/>
  <c r="Z347"/>
  <c r="Y347"/>
  <c r="X347" s="1"/>
  <c r="V347"/>
  <c r="R347"/>
  <c r="T347" s="1"/>
  <c r="AC347" s="1"/>
  <c r="Z346"/>
  <c r="Y346"/>
  <c r="R346"/>
  <c r="T346" s="1"/>
  <c r="V346" s="1"/>
  <c r="Z345"/>
  <c r="Y345"/>
  <c r="V345"/>
  <c r="R345"/>
  <c r="T345" s="1"/>
  <c r="AC345" s="1"/>
  <c r="Z344"/>
  <c r="Y344"/>
  <c r="R344"/>
  <c r="T344" s="1"/>
  <c r="V344" s="1"/>
  <c r="Z343"/>
  <c r="Y343"/>
  <c r="R343"/>
  <c r="T343" s="1"/>
  <c r="V343" s="1"/>
  <c r="Z342"/>
  <c r="Y342"/>
  <c r="T342"/>
  <c r="V342" s="1"/>
  <c r="R342"/>
  <c r="Z341"/>
  <c r="Y341"/>
  <c r="R341"/>
  <c r="T341" s="1"/>
  <c r="V341" s="1"/>
  <c r="Z340"/>
  <c r="Y340"/>
  <c r="R340"/>
  <c r="T340" s="1"/>
  <c r="V340" s="1"/>
  <c r="Z339"/>
  <c r="Y339"/>
  <c r="R339"/>
  <c r="T339" s="1"/>
  <c r="V339" s="1"/>
  <c r="Z338"/>
  <c r="AC338" s="1"/>
  <c r="Y338"/>
  <c r="R338"/>
  <c r="T338" s="1"/>
  <c r="V338" s="1"/>
  <c r="Z337"/>
  <c r="Y337"/>
  <c r="V337"/>
  <c r="AB337" s="1"/>
  <c r="R337"/>
  <c r="T337" s="1"/>
  <c r="Z336"/>
  <c r="Y336"/>
  <c r="V336"/>
  <c r="R336"/>
  <c r="T336" s="1"/>
  <c r="Z335"/>
  <c r="Y335"/>
  <c r="V335"/>
  <c r="AB335" s="1"/>
  <c r="R335"/>
  <c r="T335" s="1"/>
  <c r="Z334"/>
  <c r="Y334"/>
  <c r="R334"/>
  <c r="T334" s="1"/>
  <c r="Z333"/>
  <c r="Y333"/>
  <c r="R333"/>
  <c r="T333" s="1"/>
  <c r="AC333" s="1"/>
  <c r="Z332"/>
  <c r="Y332"/>
  <c r="R332"/>
  <c r="T332" s="1"/>
  <c r="V332" s="1"/>
  <c r="Z331"/>
  <c r="Y331"/>
  <c r="V331"/>
  <c r="R331"/>
  <c r="T331" s="1"/>
  <c r="Z330"/>
  <c r="Y330"/>
  <c r="R330"/>
  <c r="T330" s="1"/>
  <c r="V330" s="1"/>
  <c r="Z329"/>
  <c r="Y329"/>
  <c r="R329"/>
  <c r="T329" s="1"/>
  <c r="Z328"/>
  <c r="Y328"/>
  <c r="V328"/>
  <c r="R328"/>
  <c r="T328" s="1"/>
  <c r="Z327"/>
  <c r="Y327"/>
  <c r="R327"/>
  <c r="T327" s="1"/>
  <c r="V327" s="1"/>
  <c r="Z326"/>
  <c r="Y326"/>
  <c r="T326"/>
  <c r="V326" s="1"/>
  <c r="R326"/>
  <c r="Z325"/>
  <c r="Y325"/>
  <c r="V325"/>
  <c r="R325"/>
  <c r="T325" s="1"/>
  <c r="Z324"/>
  <c r="Y324"/>
  <c r="R324"/>
  <c r="T324" s="1"/>
  <c r="V324" s="1"/>
  <c r="Z323"/>
  <c r="Y323"/>
  <c r="R323"/>
  <c r="T323" s="1"/>
  <c r="V323" s="1"/>
  <c r="Z322"/>
  <c r="Y322"/>
  <c r="R322"/>
  <c r="T322" s="1"/>
  <c r="V322" s="1"/>
  <c r="Z321"/>
  <c r="Y321"/>
  <c r="R321"/>
  <c r="T321" s="1"/>
  <c r="V321" s="1"/>
  <c r="Z320"/>
  <c r="Y320"/>
  <c r="R320"/>
  <c r="T320" s="1"/>
  <c r="V320" s="1"/>
  <c r="Z319"/>
  <c r="Y319"/>
  <c r="R319"/>
  <c r="T319" s="1"/>
  <c r="V319" s="1"/>
  <c r="Z318"/>
  <c r="Y318"/>
  <c r="R318"/>
  <c r="T318" s="1"/>
  <c r="V318" s="1"/>
  <c r="Z317"/>
  <c r="Y317"/>
  <c r="R317"/>
  <c r="T317" s="1"/>
  <c r="V317" s="1"/>
  <c r="AB317" s="1"/>
  <c r="Z316"/>
  <c r="Y316"/>
  <c r="R316"/>
  <c r="T316" s="1"/>
  <c r="V316" s="1"/>
  <c r="Z315"/>
  <c r="Y315"/>
  <c r="R315"/>
  <c r="T315" s="1"/>
  <c r="V315" s="1"/>
  <c r="Z314"/>
  <c r="Y314"/>
  <c r="R314"/>
  <c r="T314" s="1"/>
  <c r="V314" s="1"/>
  <c r="Z313"/>
  <c r="Y313"/>
  <c r="X313" s="1"/>
  <c r="V313"/>
  <c r="R313"/>
  <c r="T313" s="1"/>
  <c r="Z312"/>
  <c r="Y312"/>
  <c r="R312"/>
  <c r="T312" s="1"/>
  <c r="V312" s="1"/>
  <c r="Z311"/>
  <c r="Y311"/>
  <c r="V311"/>
  <c r="R311"/>
  <c r="T311" s="1"/>
  <c r="Z310"/>
  <c r="Y310"/>
  <c r="R310"/>
  <c r="T310" s="1"/>
  <c r="V310" s="1"/>
  <c r="Z309"/>
  <c r="Y309"/>
  <c r="R309"/>
  <c r="T309" s="1"/>
  <c r="V309" s="1"/>
  <c r="Z308"/>
  <c r="Y308"/>
  <c r="R308"/>
  <c r="T308" s="1"/>
  <c r="V308" s="1"/>
  <c r="Z307"/>
  <c r="Y307"/>
  <c r="R307"/>
  <c r="T307" s="1"/>
  <c r="V307" s="1"/>
  <c r="Z306"/>
  <c r="Y306"/>
  <c r="R306"/>
  <c r="T306" s="1"/>
  <c r="V306" s="1"/>
  <c r="Z305"/>
  <c r="Y305"/>
  <c r="R305"/>
  <c r="T305" s="1"/>
  <c r="V305" s="1"/>
  <c r="Z304"/>
  <c r="Y304"/>
  <c r="R304"/>
  <c r="T304" s="1"/>
  <c r="Z303"/>
  <c r="Y303"/>
  <c r="R303"/>
  <c r="T303" s="1"/>
  <c r="Z302"/>
  <c r="Y302"/>
  <c r="T302"/>
  <c r="V302" s="1"/>
  <c r="R302"/>
  <c r="Z301"/>
  <c r="Y301"/>
  <c r="V301"/>
  <c r="R301"/>
  <c r="T301" s="1"/>
  <c r="Z300"/>
  <c r="Y300"/>
  <c r="V300"/>
  <c r="R300"/>
  <c r="T300" s="1"/>
  <c r="Z299"/>
  <c r="Y299"/>
  <c r="R299"/>
  <c r="T299" s="1"/>
  <c r="V299" s="1"/>
  <c r="Z298"/>
  <c r="Y298"/>
  <c r="R298"/>
  <c r="T298" s="1"/>
  <c r="V298" s="1"/>
  <c r="Z297"/>
  <c r="Y297"/>
  <c r="R297"/>
  <c r="T297" s="1"/>
  <c r="V297" s="1"/>
  <c r="Z296"/>
  <c r="Y296"/>
  <c r="V296"/>
  <c r="R296"/>
  <c r="T296" s="1"/>
  <c r="Z295"/>
  <c r="Y295"/>
  <c r="R295"/>
  <c r="T295" s="1"/>
  <c r="V295" s="1"/>
  <c r="Z294"/>
  <c r="Y294"/>
  <c r="R294"/>
  <c r="T294" s="1"/>
  <c r="V294" s="1"/>
  <c r="Z293"/>
  <c r="Y293"/>
  <c r="R293"/>
  <c r="T293" s="1"/>
  <c r="V293" s="1"/>
  <c r="Z292"/>
  <c r="Y292"/>
  <c r="R292"/>
  <c r="T292" s="1"/>
  <c r="V292" s="1"/>
  <c r="Z291"/>
  <c r="Y291"/>
  <c r="R291"/>
  <c r="T291" s="1"/>
  <c r="V291" s="1"/>
  <c r="Z290"/>
  <c r="Y290"/>
  <c r="R290"/>
  <c r="T290" s="1"/>
  <c r="V290" s="1"/>
  <c r="Z289"/>
  <c r="Y289"/>
  <c r="R289"/>
  <c r="T289" s="1"/>
  <c r="V289" s="1"/>
  <c r="X289" s="1"/>
  <c r="Z288"/>
  <c r="Y288"/>
  <c r="V288"/>
  <c r="R288"/>
  <c r="T288" s="1"/>
  <c r="Z287"/>
  <c r="Y287"/>
  <c r="R287"/>
  <c r="T287" s="1"/>
  <c r="V287" s="1"/>
  <c r="Z286"/>
  <c r="Y286"/>
  <c r="V286"/>
  <c r="T286"/>
  <c r="R286"/>
  <c r="Z285"/>
  <c r="Y285"/>
  <c r="R285"/>
  <c r="T285" s="1"/>
  <c r="V285" s="1"/>
  <c r="Z284"/>
  <c r="Y284"/>
  <c r="R284"/>
  <c r="T284" s="1"/>
  <c r="V284" s="1"/>
  <c r="Z283"/>
  <c r="Y283"/>
  <c r="R283"/>
  <c r="T283" s="1"/>
  <c r="V283" s="1"/>
  <c r="Z282"/>
  <c r="Y282"/>
  <c r="R282"/>
  <c r="T282" s="1"/>
  <c r="V282" s="1"/>
  <c r="Z281"/>
  <c r="Y281"/>
  <c r="AB281" s="1"/>
  <c r="V281"/>
  <c r="R281"/>
  <c r="T281" s="1"/>
  <c r="Z280"/>
  <c r="Y280"/>
  <c r="V280"/>
  <c r="R280"/>
  <c r="T280" s="1"/>
  <c r="Z279"/>
  <c r="Y279"/>
  <c r="V279"/>
  <c r="R279"/>
  <c r="T279" s="1"/>
  <c r="Z278"/>
  <c r="Y278"/>
  <c r="R278"/>
  <c r="T278" s="1"/>
  <c r="Z277"/>
  <c r="Y277"/>
  <c r="R277"/>
  <c r="T277" s="1"/>
  <c r="V277" s="1"/>
  <c r="Z276"/>
  <c r="Y276"/>
  <c r="R276"/>
  <c r="T276" s="1"/>
  <c r="V276" s="1"/>
  <c r="Z275"/>
  <c r="Y275"/>
  <c r="R275"/>
  <c r="T275" s="1"/>
  <c r="V275" s="1"/>
  <c r="Z274"/>
  <c r="Y274"/>
  <c r="R274"/>
  <c r="T274" s="1"/>
  <c r="V274" s="1"/>
  <c r="Z273"/>
  <c r="Y273"/>
  <c r="R273"/>
  <c r="T273" s="1"/>
  <c r="V273" s="1"/>
  <c r="Z272"/>
  <c r="Y272"/>
  <c r="R272"/>
  <c r="T272" s="1"/>
  <c r="V272" s="1"/>
  <c r="Z271"/>
  <c r="Y271"/>
  <c r="V271"/>
  <c r="R271"/>
  <c r="T271" s="1"/>
  <c r="Z270"/>
  <c r="Y270"/>
  <c r="R270"/>
  <c r="T270" s="1"/>
  <c r="V270" s="1"/>
  <c r="Z269"/>
  <c r="Y269"/>
  <c r="R269"/>
  <c r="T269" s="1"/>
  <c r="V269" s="1"/>
  <c r="Z268"/>
  <c r="Y268"/>
  <c r="R268"/>
  <c r="T268" s="1"/>
  <c r="V268" s="1"/>
  <c r="Z267"/>
  <c r="Y267"/>
  <c r="V267"/>
  <c r="R267"/>
  <c r="T267" s="1"/>
  <c r="Z266"/>
  <c r="Y266"/>
  <c r="R266"/>
  <c r="T266" s="1"/>
  <c r="V266" s="1"/>
  <c r="Z265"/>
  <c r="Y265"/>
  <c r="V265"/>
  <c r="AB265" s="1"/>
  <c r="R265"/>
  <c r="T265" s="1"/>
  <c r="AC265" s="1"/>
  <c r="Z264"/>
  <c r="Y264"/>
  <c r="R264"/>
  <c r="T264" s="1"/>
  <c r="V264" s="1"/>
  <c r="Z263"/>
  <c r="Y263"/>
  <c r="R263"/>
  <c r="T263" s="1"/>
  <c r="V263" s="1"/>
  <c r="Z262"/>
  <c r="Y262"/>
  <c r="R262"/>
  <c r="T262" s="1"/>
  <c r="V262" s="1"/>
  <c r="Z261"/>
  <c r="Y261"/>
  <c r="R261"/>
  <c r="T261" s="1"/>
  <c r="V261" s="1"/>
  <c r="Z260"/>
  <c r="Y260"/>
  <c r="R260"/>
  <c r="T260" s="1"/>
  <c r="V260" s="1"/>
  <c r="Z259"/>
  <c r="Y259"/>
  <c r="R259"/>
  <c r="T259" s="1"/>
  <c r="V259" s="1"/>
  <c r="Z258"/>
  <c r="Y258"/>
  <c r="R258"/>
  <c r="T258" s="1"/>
  <c r="V258" s="1"/>
  <c r="Z257"/>
  <c r="Y257"/>
  <c r="V257"/>
  <c r="R257"/>
  <c r="T257" s="1"/>
  <c r="Z256"/>
  <c r="Y256"/>
  <c r="V256"/>
  <c r="R256"/>
  <c r="T256" s="1"/>
  <c r="Z255"/>
  <c r="Y255"/>
  <c r="V255"/>
  <c r="R255"/>
  <c r="T255" s="1"/>
  <c r="Z254"/>
  <c r="Y254"/>
  <c r="R254"/>
  <c r="T254" s="1"/>
  <c r="Z253"/>
  <c r="Y253"/>
  <c r="R253"/>
  <c r="T253" s="1"/>
  <c r="V253" s="1"/>
  <c r="Z252"/>
  <c r="Y252"/>
  <c r="R252"/>
  <c r="T252" s="1"/>
  <c r="V252" s="1"/>
  <c r="Z251"/>
  <c r="Y251"/>
  <c r="R251"/>
  <c r="T251" s="1"/>
  <c r="V251" s="1"/>
  <c r="Z250"/>
  <c r="Y250"/>
  <c r="R250"/>
  <c r="T250" s="1"/>
  <c r="V250" s="1"/>
  <c r="Z249"/>
  <c r="Y249"/>
  <c r="R249"/>
  <c r="T249" s="1"/>
  <c r="V249" s="1"/>
  <c r="AB249" s="1"/>
  <c r="Z248"/>
  <c r="Y248"/>
  <c r="R248"/>
  <c r="T248" s="1"/>
  <c r="AC248" s="1"/>
  <c r="Z247"/>
  <c r="Y247"/>
  <c r="V247"/>
  <c r="R247"/>
  <c r="T247" s="1"/>
  <c r="Z246"/>
  <c r="Y246"/>
  <c r="R246"/>
  <c r="T246" s="1"/>
  <c r="V246" s="1"/>
  <c r="Z245"/>
  <c r="AC245" s="1"/>
  <c r="Y245"/>
  <c r="R245"/>
  <c r="T245" s="1"/>
  <c r="V245" s="1"/>
  <c r="Z244"/>
  <c r="Y244"/>
  <c r="R244"/>
  <c r="T244" s="1"/>
  <c r="V244" s="1"/>
  <c r="Z243"/>
  <c r="Y243"/>
  <c r="R243"/>
  <c r="T243" s="1"/>
  <c r="V243" s="1"/>
  <c r="Z242"/>
  <c r="Y242"/>
  <c r="R242"/>
  <c r="T242" s="1"/>
  <c r="V242" s="1"/>
  <c r="Z241"/>
  <c r="Y241"/>
  <c r="R241"/>
  <c r="T241" s="1"/>
  <c r="V241" s="1"/>
  <c r="Z240"/>
  <c r="Y240"/>
  <c r="R240"/>
  <c r="T240" s="1"/>
  <c r="Z239"/>
  <c r="Y239"/>
  <c r="R239"/>
  <c r="T239" s="1"/>
  <c r="V239" s="1"/>
  <c r="Z238"/>
  <c r="Y238"/>
  <c r="T238"/>
  <c r="V238" s="1"/>
  <c r="R238"/>
  <c r="Z237"/>
  <c r="Y237"/>
  <c r="R237"/>
  <c r="T237" s="1"/>
  <c r="V237" s="1"/>
  <c r="Z236"/>
  <c r="Y236"/>
  <c r="V236"/>
  <c r="R236"/>
  <c r="T236" s="1"/>
  <c r="Z235"/>
  <c r="Y235"/>
  <c r="R235"/>
  <c r="T235" s="1"/>
  <c r="V235" s="1"/>
  <c r="Z234"/>
  <c r="Y234"/>
  <c r="R234"/>
  <c r="T234" s="1"/>
  <c r="V234" s="1"/>
  <c r="Z233"/>
  <c r="AC233" s="1"/>
  <c r="Y233"/>
  <c r="R233"/>
  <c r="T233" s="1"/>
  <c r="V233" s="1"/>
  <c r="Z232"/>
  <c r="Y232"/>
  <c r="R232"/>
  <c r="T232" s="1"/>
  <c r="AC232" s="1"/>
  <c r="Z231"/>
  <c r="AC231" s="1"/>
  <c r="Y231"/>
  <c r="R231"/>
  <c r="T231" s="1"/>
  <c r="V231" s="1"/>
  <c r="Z230"/>
  <c r="Y230"/>
  <c r="R230"/>
  <c r="T230" s="1"/>
  <c r="Z229"/>
  <c r="Y229"/>
  <c r="R229"/>
  <c r="T229" s="1"/>
  <c r="AC229" s="1"/>
  <c r="Z228"/>
  <c r="Y228"/>
  <c r="R228"/>
  <c r="T228" s="1"/>
  <c r="V228" s="1"/>
  <c r="Z227"/>
  <c r="Y227"/>
  <c r="R227"/>
  <c r="T227" s="1"/>
  <c r="V227" s="1"/>
  <c r="Z226"/>
  <c r="AC226" s="1"/>
  <c r="Y226"/>
  <c r="R226"/>
  <c r="T226" s="1"/>
  <c r="V226" s="1"/>
  <c r="Z225"/>
  <c r="Y225"/>
  <c r="V225"/>
  <c r="X225" s="1"/>
  <c r="R225"/>
  <c r="T225" s="1"/>
  <c r="Z224"/>
  <c r="Y224"/>
  <c r="V224"/>
  <c r="R224"/>
  <c r="T224" s="1"/>
  <c r="AC224" s="1"/>
  <c r="Z223"/>
  <c r="Y223"/>
  <c r="V223"/>
  <c r="R223"/>
  <c r="T223" s="1"/>
  <c r="Z222"/>
  <c r="Y222"/>
  <c r="R222"/>
  <c r="T222" s="1"/>
  <c r="V222" s="1"/>
  <c r="Z221"/>
  <c r="Y221"/>
  <c r="R221"/>
  <c r="T221" s="1"/>
  <c r="V221" s="1"/>
  <c r="Z220"/>
  <c r="Y220"/>
  <c r="R220"/>
  <c r="T220" s="1"/>
  <c r="V220" s="1"/>
  <c r="Z219"/>
  <c r="Y219"/>
  <c r="R219"/>
  <c r="T219" s="1"/>
  <c r="V219" s="1"/>
  <c r="Z218"/>
  <c r="AC218" s="1"/>
  <c r="Y218"/>
  <c r="R218"/>
  <c r="T218" s="1"/>
  <c r="V218" s="1"/>
  <c r="Z217"/>
  <c r="Y217"/>
  <c r="V217"/>
  <c r="X217" s="1"/>
  <c r="R217"/>
  <c r="T217" s="1"/>
  <c r="Z216"/>
  <c r="Y216"/>
  <c r="R216"/>
  <c r="T216" s="1"/>
  <c r="V216" s="1"/>
  <c r="Z215"/>
  <c r="Y215"/>
  <c r="V215"/>
  <c r="R215"/>
  <c r="T215" s="1"/>
  <c r="AC215" s="1"/>
  <c r="Z214"/>
  <c r="Y214"/>
  <c r="R214"/>
  <c r="T214" s="1"/>
  <c r="V214" s="1"/>
  <c r="Z213"/>
  <c r="Y213"/>
  <c r="R213"/>
  <c r="T213" s="1"/>
  <c r="V213" s="1"/>
  <c r="Z212"/>
  <c r="Y212"/>
  <c r="R212"/>
  <c r="T212" s="1"/>
  <c r="V212" s="1"/>
  <c r="Z211"/>
  <c r="Y211"/>
  <c r="V211"/>
  <c r="R211"/>
  <c r="T211" s="1"/>
  <c r="Z210"/>
  <c r="Y210"/>
  <c r="R210"/>
  <c r="T210" s="1"/>
  <c r="V210" s="1"/>
  <c r="Z209"/>
  <c r="Y209"/>
  <c r="R209"/>
  <c r="T209" s="1"/>
  <c r="V209" s="1"/>
  <c r="Z208"/>
  <c r="Y208"/>
  <c r="R208"/>
  <c r="T208" s="1"/>
  <c r="Z207"/>
  <c r="AC207" s="1"/>
  <c r="Y207"/>
  <c r="R207"/>
  <c r="T207" s="1"/>
  <c r="V207" s="1"/>
  <c r="Z206"/>
  <c r="Y206"/>
  <c r="R206"/>
  <c r="T206" s="1"/>
  <c r="V206" s="1"/>
  <c r="Z205"/>
  <c r="Y205"/>
  <c r="X205" s="1"/>
  <c r="V205"/>
  <c r="R205"/>
  <c r="T205" s="1"/>
  <c r="Z204"/>
  <c r="Y204"/>
  <c r="R204"/>
  <c r="T204" s="1"/>
  <c r="V204" s="1"/>
  <c r="Z203"/>
  <c r="Y203"/>
  <c r="V203"/>
  <c r="R203"/>
  <c r="T203" s="1"/>
  <c r="Z202"/>
  <c r="Y202"/>
  <c r="R202"/>
  <c r="T202" s="1"/>
  <c r="V202" s="1"/>
  <c r="Z201"/>
  <c r="AC201" s="1"/>
  <c r="Y201"/>
  <c r="R201"/>
  <c r="T201" s="1"/>
  <c r="V201" s="1"/>
  <c r="X201" s="1"/>
  <c r="Z200"/>
  <c r="Y200"/>
  <c r="R200"/>
  <c r="T200" s="1"/>
  <c r="AC200" s="1"/>
  <c r="Z199"/>
  <c r="Y199"/>
  <c r="R199"/>
  <c r="T199" s="1"/>
  <c r="V199" s="1"/>
  <c r="Z198"/>
  <c r="Y198"/>
  <c r="R198"/>
  <c r="T198" s="1"/>
  <c r="V198" s="1"/>
  <c r="Z197"/>
  <c r="Y197"/>
  <c r="R197"/>
  <c r="T197" s="1"/>
  <c r="V197" s="1"/>
  <c r="Z196"/>
  <c r="Y196"/>
  <c r="R196"/>
  <c r="T196" s="1"/>
  <c r="V196" s="1"/>
  <c r="Z195"/>
  <c r="Y195"/>
  <c r="R195"/>
  <c r="T195" s="1"/>
  <c r="V195" s="1"/>
  <c r="Z194"/>
  <c r="Y194"/>
  <c r="R194"/>
  <c r="T194" s="1"/>
  <c r="V194" s="1"/>
  <c r="AB194" s="1"/>
  <c r="Z193"/>
  <c r="Y193"/>
  <c r="V193"/>
  <c r="R193"/>
  <c r="T193" s="1"/>
  <c r="Z192"/>
  <c r="Y192"/>
  <c r="R192"/>
  <c r="T192" s="1"/>
  <c r="V192" s="1"/>
  <c r="Z191"/>
  <c r="Y191"/>
  <c r="V191"/>
  <c r="R191"/>
  <c r="T191" s="1"/>
  <c r="Z190"/>
  <c r="Y190"/>
  <c r="R190"/>
  <c r="T190" s="1"/>
  <c r="V190" s="1"/>
  <c r="Z189"/>
  <c r="Y189"/>
  <c r="R189"/>
  <c r="T189" s="1"/>
  <c r="V189" s="1"/>
  <c r="Z188"/>
  <c r="Y188"/>
  <c r="R188"/>
  <c r="T188" s="1"/>
  <c r="V188" s="1"/>
  <c r="Z187"/>
  <c r="Y187"/>
  <c r="R187"/>
  <c r="T187" s="1"/>
  <c r="V187" s="1"/>
  <c r="Z186"/>
  <c r="Y186"/>
  <c r="R186"/>
  <c r="T186" s="1"/>
  <c r="V186" s="1"/>
  <c r="AB186" s="1"/>
  <c r="Z185"/>
  <c r="Y185"/>
  <c r="V185"/>
  <c r="R185"/>
  <c r="T185" s="1"/>
  <c r="Z184"/>
  <c r="Y184"/>
  <c r="R184"/>
  <c r="T184" s="1"/>
  <c r="Z183"/>
  <c r="AC183" s="1"/>
  <c r="Y183"/>
  <c r="R183"/>
  <c r="T183" s="1"/>
  <c r="V183" s="1"/>
  <c r="Z182"/>
  <c r="Y182"/>
  <c r="R182"/>
  <c r="T182" s="1"/>
  <c r="V182" s="1"/>
  <c r="Z181"/>
  <c r="Y181"/>
  <c r="V181"/>
  <c r="R181"/>
  <c r="T181" s="1"/>
  <c r="Z180"/>
  <c r="Y180"/>
  <c r="R180"/>
  <c r="T180" s="1"/>
  <c r="V180" s="1"/>
  <c r="Z179"/>
  <c r="Y179"/>
  <c r="R179"/>
  <c r="T179" s="1"/>
  <c r="V179" s="1"/>
  <c r="Z178"/>
  <c r="Y178"/>
  <c r="R178"/>
  <c r="T178" s="1"/>
  <c r="V178" s="1"/>
  <c r="AB178" s="1"/>
  <c r="Z177"/>
  <c r="Y177"/>
  <c r="R177"/>
  <c r="T177" s="1"/>
  <c r="V177" s="1"/>
  <c r="Z176"/>
  <c r="Y176"/>
  <c r="R176"/>
  <c r="T176" s="1"/>
  <c r="AC176" s="1"/>
  <c r="Z175"/>
  <c r="Y175"/>
  <c r="R175"/>
  <c r="T175" s="1"/>
  <c r="Z174"/>
  <c r="Y174"/>
  <c r="R174"/>
  <c r="T174" s="1"/>
  <c r="V174" s="1"/>
  <c r="Z173"/>
  <c r="Y173"/>
  <c r="V173"/>
  <c r="R173"/>
  <c r="T173" s="1"/>
  <c r="Z172"/>
  <c r="Y172"/>
  <c r="R172"/>
  <c r="T172" s="1"/>
  <c r="V172" s="1"/>
  <c r="Z171"/>
  <c r="Y171"/>
  <c r="R171"/>
  <c r="T171" s="1"/>
  <c r="V171" s="1"/>
  <c r="Z170"/>
  <c r="Y170"/>
  <c r="R170"/>
  <c r="T170" s="1"/>
  <c r="V170" s="1"/>
  <c r="Z169"/>
  <c r="Y169"/>
  <c r="V169"/>
  <c r="R169"/>
  <c r="T169" s="1"/>
  <c r="Z168"/>
  <c r="Y168"/>
  <c r="V168"/>
  <c r="R168"/>
  <c r="T168" s="1"/>
  <c r="Z167"/>
  <c r="Y167"/>
  <c r="V167"/>
  <c r="R167"/>
  <c r="T167" s="1"/>
  <c r="Z166"/>
  <c r="Y166"/>
  <c r="R166"/>
  <c r="T166" s="1"/>
  <c r="V166" s="1"/>
  <c r="Z165"/>
  <c r="Y165"/>
  <c r="R165"/>
  <c r="T165" s="1"/>
  <c r="AC165" s="1"/>
  <c r="Z164"/>
  <c r="Y164"/>
  <c r="R164"/>
  <c r="T164" s="1"/>
  <c r="V164" s="1"/>
  <c r="Z163"/>
  <c r="Y163"/>
  <c r="R163"/>
  <c r="T163" s="1"/>
  <c r="V163" s="1"/>
  <c r="Z162"/>
  <c r="Y162"/>
  <c r="R162"/>
  <c r="T162" s="1"/>
  <c r="V162" s="1"/>
  <c r="Z161"/>
  <c r="Y161"/>
  <c r="R161"/>
  <c r="T161" s="1"/>
  <c r="V161" s="1"/>
  <c r="X161" s="1"/>
  <c r="Z160"/>
  <c r="Y160"/>
  <c r="V160"/>
  <c r="R160"/>
  <c r="T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Y156"/>
  <c r="R156"/>
  <c r="T156" s="1"/>
  <c r="V156" s="1"/>
  <c r="Z155"/>
  <c r="Y155"/>
  <c r="R155"/>
  <c r="T155" s="1"/>
  <c r="V155" s="1"/>
  <c r="Z154"/>
  <c r="Y154"/>
  <c r="R154"/>
  <c r="T154" s="1"/>
  <c r="V154" s="1"/>
  <c r="Z153"/>
  <c r="Y153"/>
  <c r="R153"/>
  <c r="T153" s="1"/>
  <c r="V153" s="1"/>
  <c r="X153" s="1"/>
  <c r="Z152"/>
  <c r="Y152"/>
  <c r="V152"/>
  <c r="R152"/>
  <c r="T152" s="1"/>
  <c r="Z151"/>
  <c r="AC151" s="1"/>
  <c r="Y151"/>
  <c r="R151"/>
  <c r="T151" s="1"/>
  <c r="V151" s="1"/>
  <c r="Z150"/>
  <c r="Y150"/>
  <c r="R150"/>
  <c r="T150" s="1"/>
  <c r="Z149"/>
  <c r="Y149"/>
  <c r="R149"/>
  <c r="T149" s="1"/>
  <c r="V149" s="1"/>
  <c r="Z148"/>
  <c r="Y148"/>
  <c r="R148"/>
  <c r="T148" s="1"/>
  <c r="V148" s="1"/>
  <c r="Z147"/>
  <c r="Y147"/>
  <c r="R147"/>
  <c r="T147" s="1"/>
  <c r="AC147" s="1"/>
  <c r="Z146"/>
  <c r="Y146"/>
  <c r="R146"/>
  <c r="T146" s="1"/>
  <c r="V146" s="1"/>
  <c r="Z145"/>
  <c r="Y145"/>
  <c r="R145"/>
  <c r="T145" s="1"/>
  <c r="V145" s="1"/>
  <c r="Z144"/>
  <c r="Y144"/>
  <c r="R144"/>
  <c r="T144" s="1"/>
  <c r="AC144" s="1"/>
  <c r="Z143"/>
  <c r="Y143"/>
  <c r="X143" s="1"/>
  <c r="V143"/>
  <c r="R143"/>
  <c r="T143" s="1"/>
  <c r="Z142"/>
  <c r="Y142"/>
  <c r="T142"/>
  <c r="V142" s="1"/>
  <c r="R142"/>
  <c r="Z141"/>
  <c r="Y141"/>
  <c r="R141"/>
  <c r="T141" s="1"/>
  <c r="Z140"/>
  <c r="Y140"/>
  <c r="R140"/>
  <c r="T140" s="1"/>
  <c r="V140" s="1"/>
  <c r="Z139"/>
  <c r="Y139"/>
  <c r="R139"/>
  <c r="T139" s="1"/>
  <c r="V139" s="1"/>
  <c r="Z138"/>
  <c r="Y138"/>
  <c r="R138"/>
  <c r="T138" s="1"/>
  <c r="Z137"/>
  <c r="Y137"/>
  <c r="R137"/>
  <c r="T137" s="1"/>
  <c r="Z136"/>
  <c r="Y136"/>
  <c r="T136"/>
  <c r="V136" s="1"/>
  <c r="R136"/>
  <c r="Z135"/>
  <c r="AC135" s="1"/>
  <c r="Y135"/>
  <c r="T135"/>
  <c r="V135" s="1"/>
  <c r="R135"/>
  <c r="Z134"/>
  <c r="Y134"/>
  <c r="T134"/>
  <c r="V134" s="1"/>
  <c r="R134"/>
  <c r="Z133"/>
  <c r="Y133"/>
  <c r="R133"/>
  <c r="T133" s="1"/>
  <c r="Z132"/>
  <c r="Y132"/>
  <c r="R132"/>
  <c r="T132" s="1"/>
  <c r="V132" s="1"/>
  <c r="X132" s="1"/>
  <c r="Z131"/>
  <c r="Y131"/>
  <c r="T131"/>
  <c r="V131" s="1"/>
  <c r="R131"/>
  <c r="Z130"/>
  <c r="Y130"/>
  <c r="R130"/>
  <c r="T130" s="1"/>
  <c r="V130" s="1"/>
  <c r="X130" s="1"/>
  <c r="Z129"/>
  <c r="Y129"/>
  <c r="R129"/>
  <c r="T129" s="1"/>
  <c r="Z128"/>
  <c r="Y128"/>
  <c r="T128"/>
  <c r="V128" s="1"/>
  <c r="X128" s="1"/>
  <c r="R128"/>
  <c r="Z127"/>
  <c r="Y127"/>
  <c r="X127" s="1"/>
  <c r="T127"/>
  <c r="V127" s="1"/>
  <c r="R127"/>
  <c r="Z126"/>
  <c r="Y126"/>
  <c r="T126"/>
  <c r="V126" s="1"/>
  <c r="X126" s="1"/>
  <c r="R126"/>
  <c r="Z125"/>
  <c r="Y125"/>
  <c r="R125"/>
  <c r="T125" s="1"/>
  <c r="Z124"/>
  <c r="Y124"/>
  <c r="R124"/>
  <c r="T124" s="1"/>
  <c r="V124" s="1"/>
  <c r="Z123"/>
  <c r="Y123"/>
  <c r="R123"/>
  <c r="T123" s="1"/>
  <c r="V123" s="1"/>
  <c r="Z122"/>
  <c r="Y122"/>
  <c r="R122"/>
  <c r="T122" s="1"/>
  <c r="V122" s="1"/>
  <c r="X122" s="1"/>
  <c r="Z121"/>
  <c r="Y121"/>
  <c r="R121"/>
  <c r="T121" s="1"/>
  <c r="Z120"/>
  <c r="Y120"/>
  <c r="T120"/>
  <c r="V120" s="1"/>
  <c r="R120"/>
  <c r="Z119"/>
  <c r="Y119"/>
  <c r="T119"/>
  <c r="V119" s="1"/>
  <c r="R119"/>
  <c r="Z118"/>
  <c r="Y118"/>
  <c r="R118"/>
  <c r="T118" s="1"/>
  <c r="V118" s="1"/>
  <c r="X118" s="1"/>
  <c r="Z117"/>
  <c r="Y117"/>
  <c r="R117"/>
  <c r="T117" s="1"/>
  <c r="Z116"/>
  <c r="Y116"/>
  <c r="R116"/>
  <c r="T116" s="1"/>
  <c r="Z115"/>
  <c r="Y115"/>
  <c r="X115" s="1"/>
  <c r="T115"/>
  <c r="V115" s="1"/>
  <c r="R115"/>
  <c r="Z114"/>
  <c r="Y114"/>
  <c r="R114"/>
  <c r="T114" s="1"/>
  <c r="V114" s="1"/>
  <c r="X114" s="1"/>
  <c r="Z113"/>
  <c r="Y113"/>
  <c r="R113"/>
  <c r="T113" s="1"/>
  <c r="Z112"/>
  <c r="Y112"/>
  <c r="T112"/>
  <c r="V112" s="1"/>
  <c r="X112" s="1"/>
  <c r="R112"/>
  <c r="Z111"/>
  <c r="Y111"/>
  <c r="R111"/>
  <c r="T111" s="1"/>
  <c r="V111" s="1"/>
  <c r="Z110"/>
  <c r="Y110"/>
  <c r="T110"/>
  <c r="V110" s="1"/>
  <c r="X110" s="1"/>
  <c r="R110"/>
  <c r="Z109"/>
  <c r="Y109"/>
  <c r="R109"/>
  <c r="T109" s="1"/>
  <c r="Z108"/>
  <c r="Y108"/>
  <c r="R108"/>
  <c r="T108" s="1"/>
  <c r="Z107"/>
  <c r="Y107"/>
  <c r="R107"/>
  <c r="T107" s="1"/>
  <c r="V107" s="1"/>
  <c r="Z106"/>
  <c r="Y106"/>
  <c r="R106"/>
  <c r="T106" s="1"/>
  <c r="V106" s="1"/>
  <c r="Z105"/>
  <c r="Y105"/>
  <c r="R105"/>
  <c r="T105" s="1"/>
  <c r="Z104"/>
  <c r="Y104"/>
  <c r="R104"/>
  <c r="T104" s="1"/>
  <c r="V104" s="1"/>
  <c r="Z103"/>
  <c r="Y103"/>
  <c r="T103"/>
  <c r="V103" s="1"/>
  <c r="R103"/>
  <c r="Z102"/>
  <c r="Y102"/>
  <c r="R102"/>
  <c r="T102" s="1"/>
  <c r="V102" s="1"/>
  <c r="X102" s="1"/>
  <c r="Z101"/>
  <c r="Y101"/>
  <c r="R101"/>
  <c r="T101" s="1"/>
  <c r="Z100"/>
  <c r="Y100"/>
  <c r="R100"/>
  <c r="T100" s="1"/>
  <c r="V100" s="1"/>
  <c r="X100" s="1"/>
  <c r="Z99"/>
  <c r="Y99"/>
  <c r="X99" s="1"/>
  <c r="T99"/>
  <c r="V99" s="1"/>
  <c r="R99"/>
  <c r="Z98"/>
  <c r="Y98"/>
  <c r="R98"/>
  <c r="T98" s="1"/>
  <c r="Z97"/>
  <c r="Y97"/>
  <c r="R97"/>
  <c r="T97" s="1"/>
  <c r="Z96"/>
  <c r="Y96"/>
  <c r="T96"/>
  <c r="V96" s="1"/>
  <c r="X96" s="1"/>
  <c r="R96"/>
  <c r="Z95"/>
  <c r="Y95"/>
  <c r="R95"/>
  <c r="T95" s="1"/>
  <c r="V95" s="1"/>
  <c r="Z94"/>
  <c r="Y94"/>
  <c r="T94"/>
  <c r="V94" s="1"/>
  <c r="X94" s="1"/>
  <c r="R94"/>
  <c r="Z93"/>
  <c r="Y93"/>
  <c r="R93"/>
  <c r="T93" s="1"/>
  <c r="Z92"/>
  <c r="Y92"/>
  <c r="R92"/>
  <c r="T92" s="1"/>
  <c r="V92" s="1"/>
  <c r="Z91"/>
  <c r="AC91" s="1"/>
  <c r="Y91"/>
  <c r="R91"/>
  <c r="T91" s="1"/>
  <c r="V91" s="1"/>
  <c r="Z90"/>
  <c r="Y90"/>
  <c r="R90"/>
  <c r="T90" s="1"/>
  <c r="V90" s="1"/>
  <c r="Z89"/>
  <c r="Y89"/>
  <c r="R89"/>
  <c r="T89" s="1"/>
  <c r="Z88"/>
  <c r="Y88"/>
  <c r="R88"/>
  <c r="T88" s="1"/>
  <c r="V88" s="1"/>
  <c r="X88" s="1"/>
  <c r="Z87"/>
  <c r="Y87"/>
  <c r="T87"/>
  <c r="V87" s="1"/>
  <c r="R87"/>
  <c r="Z86"/>
  <c r="Y86"/>
  <c r="R86"/>
  <c r="T86" s="1"/>
  <c r="V86" s="1"/>
  <c r="X86" s="1"/>
  <c r="Z85"/>
  <c r="Y85"/>
  <c r="R85"/>
  <c r="T85" s="1"/>
  <c r="Z84"/>
  <c r="Y84"/>
  <c r="R84"/>
  <c r="T84" s="1"/>
  <c r="V84" s="1"/>
  <c r="X84" s="1"/>
  <c r="Z83"/>
  <c r="Y83"/>
  <c r="X83" s="1"/>
  <c r="T83"/>
  <c r="V83" s="1"/>
  <c r="R83"/>
  <c r="Z82"/>
  <c r="Y82"/>
  <c r="R82"/>
  <c r="T82" s="1"/>
  <c r="Z81"/>
  <c r="Y81"/>
  <c r="R81"/>
  <c r="T81" s="1"/>
  <c r="Z80"/>
  <c r="Y80"/>
  <c r="T80"/>
  <c r="V80" s="1"/>
  <c r="R80"/>
  <c r="Z79"/>
  <c r="Y79"/>
  <c r="R79"/>
  <c r="T79" s="1"/>
  <c r="V79" s="1"/>
  <c r="Z78"/>
  <c r="Y78"/>
  <c r="T78"/>
  <c r="V78" s="1"/>
  <c r="X78" s="1"/>
  <c r="R78"/>
  <c r="Z77"/>
  <c r="Y77"/>
  <c r="R77"/>
  <c r="T77" s="1"/>
  <c r="Z76"/>
  <c r="Y76"/>
  <c r="R76"/>
  <c r="T76" s="1"/>
  <c r="V76" s="1"/>
  <c r="Z75"/>
  <c r="Y75"/>
  <c r="R75"/>
  <c r="T75" s="1"/>
  <c r="V75" s="1"/>
  <c r="Z74"/>
  <c r="Y74"/>
  <c r="R74"/>
  <c r="T74" s="1"/>
  <c r="V74" s="1"/>
  <c r="Z73"/>
  <c r="Y73"/>
  <c r="R73"/>
  <c r="T73" s="1"/>
  <c r="Z72"/>
  <c r="Y72"/>
  <c r="R72"/>
  <c r="T72" s="1"/>
  <c r="V72" s="1"/>
  <c r="Z71"/>
  <c r="Y71"/>
  <c r="R71"/>
  <c r="T71" s="1"/>
  <c r="V71" s="1"/>
  <c r="Z70"/>
  <c r="Y70"/>
  <c r="T70"/>
  <c r="V70" s="1"/>
  <c r="X70" s="1"/>
  <c r="R70"/>
  <c r="Z69"/>
  <c r="Y69"/>
  <c r="R69"/>
  <c r="T69" s="1"/>
  <c r="V69" s="1"/>
  <c r="Z68"/>
  <c r="Y68"/>
  <c r="R68"/>
  <c r="T68" s="1"/>
  <c r="V68" s="1"/>
  <c r="Z67"/>
  <c r="Y67"/>
  <c r="R67"/>
  <c r="T67" s="1"/>
  <c r="V67" s="1"/>
  <c r="Z66"/>
  <c r="Y66"/>
  <c r="R66"/>
  <c r="T66" s="1"/>
  <c r="V66" s="1"/>
  <c r="X66" s="1"/>
  <c r="Z65"/>
  <c r="Y65"/>
  <c r="T65"/>
  <c r="V65" s="1"/>
  <c r="R65"/>
  <c r="Z64"/>
  <c r="Y64"/>
  <c r="R64"/>
  <c r="T64" s="1"/>
  <c r="V64" s="1"/>
  <c r="Z63"/>
  <c r="Y63"/>
  <c r="R63"/>
  <c r="T63" s="1"/>
  <c r="Z62"/>
  <c r="Y62"/>
  <c r="R62"/>
  <c r="T62" s="1"/>
  <c r="V62" s="1"/>
  <c r="AB62" s="1"/>
  <c r="Z61"/>
  <c r="Y61"/>
  <c r="T61"/>
  <c r="V61" s="1"/>
  <c r="R61"/>
  <c r="Z60"/>
  <c r="Y60"/>
  <c r="R60"/>
  <c r="T60" s="1"/>
  <c r="V60" s="1"/>
  <c r="AB60" s="1"/>
  <c r="Z59"/>
  <c r="Y59"/>
  <c r="X59" s="1"/>
  <c r="T59"/>
  <c r="V59" s="1"/>
  <c r="R59"/>
  <c r="Z58"/>
  <c r="Y58"/>
  <c r="R58"/>
  <c r="T58" s="1"/>
  <c r="V58" s="1"/>
  <c r="X58" s="1"/>
  <c r="Z57"/>
  <c r="Y57"/>
  <c r="R57"/>
  <c r="T57" s="1"/>
  <c r="V57" s="1"/>
  <c r="Z56"/>
  <c r="Y56"/>
  <c r="R56"/>
  <c r="T56" s="1"/>
  <c r="V56" s="1"/>
  <c r="Z55"/>
  <c r="Y55"/>
  <c r="R55"/>
  <c r="T55" s="1"/>
  <c r="V55" s="1"/>
  <c r="Z54"/>
  <c r="Y54"/>
  <c r="T54"/>
  <c r="AC54" s="1"/>
  <c r="R54"/>
  <c r="Z53"/>
  <c r="Y53"/>
  <c r="R53"/>
  <c r="T53" s="1"/>
  <c r="V53" s="1"/>
  <c r="X53" s="1"/>
  <c r="Z52"/>
  <c r="Y52"/>
  <c r="T52"/>
  <c r="V52" s="1"/>
  <c r="AB52" s="1"/>
  <c r="R52"/>
  <c r="Z51"/>
  <c r="Y51"/>
  <c r="R51"/>
  <c r="T51" s="1"/>
  <c r="V51" s="1"/>
  <c r="X51" s="1"/>
  <c r="Z50"/>
  <c r="Y50"/>
  <c r="T50"/>
  <c r="V50" s="1"/>
  <c r="X50" s="1"/>
  <c r="R50"/>
  <c r="Z49"/>
  <c r="Y49"/>
  <c r="R49"/>
  <c r="T49" s="1"/>
  <c r="Z48"/>
  <c r="Y48"/>
  <c r="R48"/>
  <c r="T48" s="1"/>
  <c r="V48" s="1"/>
  <c r="Z47"/>
  <c r="Y47"/>
  <c r="R47"/>
  <c r="T47" s="1"/>
  <c r="V47" s="1"/>
  <c r="Z46"/>
  <c r="Y46"/>
  <c r="R46"/>
  <c r="T46" s="1"/>
  <c r="V46" s="1"/>
  <c r="X46" s="1"/>
  <c r="Z45"/>
  <c r="Y45"/>
  <c r="T45"/>
  <c r="V45" s="1"/>
  <c r="X45" s="1"/>
  <c r="R45"/>
  <c r="Z44"/>
  <c r="Y44"/>
  <c r="R44"/>
  <c r="T44" s="1"/>
  <c r="V44" s="1"/>
  <c r="AB44" s="1"/>
  <c r="Z43"/>
  <c r="Y43"/>
  <c r="V43"/>
  <c r="T43"/>
  <c r="R43"/>
  <c r="Z42"/>
  <c r="Y42"/>
  <c r="R42"/>
  <c r="T42" s="1"/>
  <c r="V42" s="1"/>
  <c r="X42" s="1"/>
  <c r="Z41"/>
  <c r="Y41"/>
  <c r="R41"/>
  <c r="T41" s="1"/>
  <c r="Z40"/>
  <c r="Y40"/>
  <c r="T40"/>
  <c r="V40" s="1"/>
  <c r="R40"/>
  <c r="Z39"/>
  <c r="Y39"/>
  <c r="T39"/>
  <c r="AC39" s="1"/>
  <c r="R39"/>
  <c r="Z38"/>
  <c r="Y38"/>
  <c r="R38"/>
  <c r="T38" s="1"/>
  <c r="V38" s="1"/>
  <c r="X38" s="1"/>
  <c r="Z37"/>
  <c r="Y37"/>
  <c r="R37"/>
  <c r="T37" s="1"/>
  <c r="Z36"/>
  <c r="Y36"/>
  <c r="R36"/>
  <c r="T36" s="1"/>
  <c r="V36" s="1"/>
  <c r="Z35"/>
  <c r="Y35"/>
  <c r="R35"/>
  <c r="T35" s="1"/>
  <c r="V35" s="1"/>
  <c r="X35" s="1"/>
  <c r="Z34"/>
  <c r="Y34"/>
  <c r="T34"/>
  <c r="V34" s="1"/>
  <c r="R34"/>
  <c r="Z33"/>
  <c r="Y33"/>
  <c r="R33"/>
  <c r="T33" s="1"/>
  <c r="Z32"/>
  <c r="Y32"/>
  <c r="T32"/>
  <c r="V32" s="1"/>
  <c r="R32"/>
  <c r="Z31"/>
  <c r="Y31"/>
  <c r="R31"/>
  <c r="T31" s="1"/>
  <c r="V31" s="1"/>
  <c r="Z30"/>
  <c r="Y30"/>
  <c r="R30"/>
  <c r="T30" s="1"/>
  <c r="V30" s="1"/>
  <c r="X30" s="1"/>
  <c r="Z29"/>
  <c r="Y29"/>
  <c r="R29"/>
  <c r="T29" s="1"/>
  <c r="V29" s="1"/>
  <c r="Z28"/>
  <c r="Y28"/>
  <c r="R28"/>
  <c r="T28" s="1"/>
  <c r="V28" s="1"/>
  <c r="Z27"/>
  <c r="Y27"/>
  <c r="R27"/>
  <c r="T27" s="1"/>
  <c r="V27" s="1"/>
  <c r="Z26"/>
  <c r="Y26"/>
  <c r="R26"/>
  <c r="T26" s="1"/>
  <c r="V26" s="1"/>
  <c r="Z25"/>
  <c r="Y25"/>
  <c r="R25"/>
  <c r="T25" s="1"/>
  <c r="V25" s="1"/>
  <c r="Z24"/>
  <c r="Y24"/>
  <c r="R24"/>
  <c r="T24" s="1"/>
  <c r="V24" s="1"/>
  <c r="Z23"/>
  <c r="Y23"/>
  <c r="R23"/>
  <c r="T23" s="1"/>
  <c r="V23" s="1"/>
  <c r="Z22"/>
  <c r="Y22"/>
  <c r="R22"/>
  <c r="T22" s="1"/>
  <c r="V22" s="1"/>
  <c r="Z21"/>
  <c r="Y21"/>
  <c r="T21"/>
  <c r="V21" s="1"/>
  <c r="X21" s="1"/>
  <c r="R21"/>
  <c r="Z20"/>
  <c r="Y20"/>
  <c r="R20"/>
  <c r="T20" s="1"/>
  <c r="V20" s="1"/>
  <c r="Z19"/>
  <c r="Y19"/>
  <c r="R19"/>
  <c r="T19" s="1"/>
  <c r="V19" s="1"/>
  <c r="Z18"/>
  <c r="Y18"/>
  <c r="R18"/>
  <c r="T18" s="1"/>
  <c r="V18" s="1"/>
  <c r="Z17"/>
  <c r="Y17"/>
  <c r="R17"/>
  <c r="T17" s="1"/>
  <c r="V17" s="1"/>
  <c r="Z16"/>
  <c r="Y16"/>
  <c r="R16"/>
  <c r="T16" s="1"/>
  <c r="V16" s="1"/>
  <c r="Z15"/>
  <c r="Y15"/>
  <c r="R15"/>
  <c r="T15" s="1"/>
  <c r="V15" s="1"/>
  <c r="X15" s="1"/>
  <c r="Z14"/>
  <c r="Y14"/>
  <c r="R14"/>
  <c r="T14" s="1"/>
  <c r="V14" s="1"/>
  <c r="Z13"/>
  <c r="Y13"/>
  <c r="R13"/>
  <c r="T13" s="1"/>
  <c r="Z12"/>
  <c r="Y12"/>
  <c r="T12"/>
  <c r="V12" s="1"/>
  <c r="R12"/>
  <c r="Z11"/>
  <c r="Y11"/>
  <c r="R11"/>
  <c r="T11" s="1"/>
  <c r="V11" s="1"/>
  <c r="Z10"/>
  <c r="Y10"/>
  <c r="R10"/>
  <c r="T10" s="1"/>
  <c r="V10" s="1"/>
  <c r="X10" s="1"/>
  <c r="F49" i="1"/>
  <c r="F48"/>
  <c r="F47"/>
  <c r="F46"/>
  <c r="F45"/>
  <c r="Y9" i="636" s="1"/>
  <c r="F44" i="1"/>
  <c r="F43"/>
  <c r="F42"/>
  <c r="F41"/>
  <c r="L783" i="636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AC651"/>
  <c r="P651"/>
  <c r="P650"/>
  <c r="AC649"/>
  <c r="AB649"/>
  <c r="P649"/>
  <c r="P648"/>
  <c r="P647"/>
  <c r="P646"/>
  <c r="P645"/>
  <c r="P644"/>
  <c r="P643"/>
  <c r="AC642"/>
  <c r="P642"/>
  <c r="AC641"/>
  <c r="P641"/>
  <c r="P640"/>
  <c r="P639"/>
  <c r="P638"/>
  <c r="AC637"/>
  <c r="AB637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AC619"/>
  <c r="P619"/>
  <c r="P618"/>
  <c r="AB617"/>
  <c r="P617"/>
  <c r="P616"/>
  <c r="P615"/>
  <c r="P614"/>
  <c r="P613"/>
  <c r="AB612"/>
  <c r="P612"/>
  <c r="P611"/>
  <c r="AC610"/>
  <c r="P610"/>
  <c r="P609"/>
  <c r="P608"/>
  <c r="P607"/>
  <c r="P606"/>
  <c r="AC605"/>
  <c r="AB605"/>
  <c r="P605"/>
  <c r="P604"/>
  <c r="P603"/>
  <c r="P602"/>
  <c r="P601"/>
  <c r="P600"/>
  <c r="P599"/>
  <c r="P598"/>
  <c r="P597"/>
  <c r="P596"/>
  <c r="P595"/>
  <c r="P594"/>
  <c r="P593"/>
  <c r="P592"/>
  <c r="P591"/>
  <c r="AC590"/>
  <c r="P590"/>
  <c r="P589"/>
  <c r="P588"/>
  <c r="P587"/>
  <c r="P586"/>
  <c r="AC585"/>
  <c r="P585"/>
  <c r="P584"/>
  <c r="P583"/>
  <c r="P582"/>
  <c r="P581"/>
  <c r="AC580"/>
  <c r="P580"/>
  <c r="AC579"/>
  <c r="P579"/>
  <c r="P578"/>
  <c r="P577"/>
  <c r="P576"/>
  <c r="P575"/>
  <c r="P574"/>
  <c r="AC573"/>
  <c r="P573"/>
  <c r="P572"/>
  <c r="P571"/>
  <c r="P570"/>
  <c r="P569"/>
  <c r="P568"/>
  <c r="P567"/>
  <c r="P566"/>
  <c r="P565"/>
  <c r="P564"/>
  <c r="P563"/>
  <c r="AC562"/>
  <c r="P562"/>
  <c r="AC561"/>
  <c r="P561"/>
  <c r="P560"/>
  <c r="P559"/>
  <c r="P558"/>
  <c r="P557"/>
  <c r="P556"/>
  <c r="P555"/>
  <c r="P554"/>
  <c r="P553"/>
  <c r="P552"/>
  <c r="P551"/>
  <c r="AC550"/>
  <c r="P550"/>
  <c r="P549"/>
  <c r="P548"/>
  <c r="P547"/>
  <c r="P546"/>
  <c r="AC545"/>
  <c r="P545"/>
  <c r="P544"/>
  <c r="P543"/>
  <c r="P542"/>
  <c r="AC541"/>
  <c r="AB541"/>
  <c r="P541"/>
  <c r="P540"/>
  <c r="P539"/>
  <c r="P538"/>
  <c r="AB537"/>
  <c r="P537"/>
  <c r="P536"/>
  <c r="P535"/>
  <c r="P534"/>
  <c r="P533"/>
  <c r="P532"/>
  <c r="P531"/>
  <c r="AC530"/>
  <c r="P530"/>
  <c r="P529"/>
  <c r="P528"/>
  <c r="P527"/>
  <c r="P526"/>
  <c r="P525"/>
  <c r="P524"/>
  <c r="AC523"/>
  <c r="P523"/>
  <c r="P522"/>
  <c r="P521"/>
  <c r="P520"/>
  <c r="P519"/>
  <c r="AC518"/>
  <c r="P518"/>
  <c r="P517"/>
  <c r="P516"/>
  <c r="P515"/>
  <c r="P514"/>
  <c r="P513"/>
  <c r="AC512"/>
  <c r="P512"/>
  <c r="P511"/>
  <c r="P510"/>
  <c r="AB509"/>
  <c r="P509"/>
  <c r="P508"/>
  <c r="P507"/>
  <c r="P506"/>
  <c r="P505"/>
  <c r="P504"/>
  <c r="P503"/>
  <c r="AC502"/>
  <c r="P502"/>
  <c r="P501"/>
  <c r="P500"/>
  <c r="P499"/>
  <c r="AC498"/>
  <c r="AB498"/>
  <c r="P498"/>
  <c r="P497"/>
  <c r="P496"/>
  <c r="P495"/>
  <c r="P494"/>
  <c r="P493"/>
  <c r="P492"/>
  <c r="AC491"/>
  <c r="P491"/>
  <c r="P490"/>
  <c r="P489"/>
  <c r="P488"/>
  <c r="P487"/>
  <c r="P486"/>
  <c r="P485"/>
  <c r="AC484"/>
  <c r="P484"/>
  <c r="P483"/>
  <c r="P482"/>
  <c r="P481"/>
  <c r="P480"/>
  <c r="AC479"/>
  <c r="P479"/>
  <c r="AC478"/>
  <c r="P478"/>
  <c r="AC477"/>
  <c r="P477"/>
  <c r="P476"/>
  <c r="P475"/>
  <c r="P474"/>
  <c r="AB473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AB453"/>
  <c r="P453"/>
  <c r="P452"/>
  <c r="P451"/>
  <c r="P450"/>
  <c r="P449"/>
  <c r="P448"/>
  <c r="P447"/>
  <c r="P446"/>
  <c r="AC445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AC427"/>
  <c r="P427"/>
  <c r="P426"/>
  <c r="P425"/>
  <c r="P424"/>
  <c r="P423"/>
  <c r="P422"/>
  <c r="P421"/>
  <c r="P420"/>
  <c r="AC419"/>
  <c r="P419"/>
  <c r="P418"/>
  <c r="AB417"/>
  <c r="P417"/>
  <c r="P416"/>
  <c r="AC415"/>
  <c r="P415"/>
  <c r="P414"/>
  <c r="P413"/>
  <c r="P412"/>
  <c r="P411"/>
  <c r="P410"/>
  <c r="P409"/>
  <c r="P408"/>
  <c r="P407"/>
  <c r="AC406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AC386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AC367"/>
  <c r="P367"/>
  <c r="P366"/>
  <c r="P365"/>
  <c r="P364"/>
  <c r="AC363"/>
  <c r="P363"/>
  <c r="P362"/>
  <c r="P361"/>
  <c r="P360"/>
  <c r="P359"/>
  <c r="P358"/>
  <c r="P357"/>
  <c r="P356"/>
  <c r="P355"/>
  <c r="P354"/>
  <c r="P353"/>
  <c r="P352"/>
  <c r="AC351"/>
  <c r="P351"/>
  <c r="P350"/>
  <c r="P349"/>
  <c r="AC348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AC326"/>
  <c r="P326"/>
  <c r="P325"/>
  <c r="P324"/>
  <c r="P323"/>
  <c r="P322"/>
  <c r="P321"/>
  <c r="P320"/>
  <c r="AC319"/>
  <c r="P319"/>
  <c r="P318"/>
  <c r="AC317"/>
  <c r="P317"/>
  <c r="P316"/>
  <c r="AC315"/>
  <c r="P315"/>
  <c r="P314"/>
  <c r="AC313"/>
  <c r="P313"/>
  <c r="P312"/>
  <c r="P311"/>
  <c r="P310"/>
  <c r="P309"/>
  <c r="P308"/>
  <c r="P307"/>
  <c r="P306"/>
  <c r="AC305"/>
  <c r="P305"/>
  <c r="P304"/>
  <c r="P303"/>
  <c r="P302"/>
  <c r="P301"/>
  <c r="P300"/>
  <c r="P299"/>
  <c r="P298"/>
  <c r="P297"/>
  <c r="P296"/>
  <c r="AC295"/>
  <c r="P295"/>
  <c r="P294"/>
  <c r="P293"/>
  <c r="P292"/>
  <c r="P291"/>
  <c r="P290"/>
  <c r="AC289"/>
  <c r="P289"/>
  <c r="AC288"/>
  <c r="P288"/>
  <c r="AC287"/>
  <c r="P287"/>
  <c r="P286"/>
  <c r="P285"/>
  <c r="P284"/>
  <c r="P283"/>
  <c r="P282"/>
  <c r="AC281"/>
  <c r="P281"/>
  <c r="P280"/>
  <c r="AC279"/>
  <c r="P279"/>
  <c r="P278"/>
  <c r="P277"/>
  <c r="P276"/>
  <c r="P275"/>
  <c r="P274"/>
  <c r="P273"/>
  <c r="P272"/>
  <c r="AC271"/>
  <c r="P271"/>
  <c r="P270"/>
  <c r="P269"/>
  <c r="P268"/>
  <c r="P267"/>
  <c r="P266"/>
  <c r="P265"/>
  <c r="P264"/>
  <c r="P263"/>
  <c r="P262"/>
  <c r="P261"/>
  <c r="P260"/>
  <c r="P259"/>
  <c r="P258"/>
  <c r="P257"/>
  <c r="P256"/>
  <c r="AC255"/>
  <c r="P255"/>
  <c r="P254"/>
  <c r="P253"/>
  <c r="P252"/>
  <c r="P251"/>
  <c r="P250"/>
  <c r="AC249"/>
  <c r="P249"/>
  <c r="P248"/>
  <c r="P247"/>
  <c r="P246"/>
  <c r="P245"/>
  <c r="P244"/>
  <c r="P243"/>
  <c r="P242"/>
  <c r="P241"/>
  <c r="P240"/>
  <c r="P239"/>
  <c r="P238"/>
  <c r="P237"/>
  <c r="P236"/>
  <c r="P235"/>
  <c r="AC234"/>
  <c r="P234"/>
  <c r="P233"/>
  <c r="P232"/>
  <c r="P231"/>
  <c r="P230"/>
  <c r="P229"/>
  <c r="P228"/>
  <c r="P227"/>
  <c r="P226"/>
  <c r="AC225"/>
  <c r="P225"/>
  <c r="P224"/>
  <c r="AC223"/>
  <c r="P223"/>
  <c r="P222"/>
  <c r="P221"/>
  <c r="P220"/>
  <c r="P219"/>
  <c r="P218"/>
  <c r="AC217"/>
  <c r="P217"/>
  <c r="AC216"/>
  <c r="P216"/>
  <c r="P215"/>
  <c r="P214"/>
  <c r="AC213"/>
  <c r="P213"/>
  <c r="P212"/>
  <c r="P211"/>
  <c r="P210"/>
  <c r="AC209"/>
  <c r="P209"/>
  <c r="P208"/>
  <c r="P207"/>
  <c r="P206"/>
  <c r="P205"/>
  <c r="P204"/>
  <c r="P203"/>
  <c r="AB202"/>
  <c r="P202"/>
  <c r="P201"/>
  <c r="P200"/>
  <c r="P199"/>
  <c r="P198"/>
  <c r="P197"/>
  <c r="P196"/>
  <c r="P195"/>
  <c r="P194"/>
  <c r="P193"/>
  <c r="AC192"/>
  <c r="P192"/>
  <c r="AC191"/>
  <c r="P191"/>
  <c r="P190"/>
  <c r="P189"/>
  <c r="P188"/>
  <c r="P187"/>
  <c r="P186"/>
  <c r="P185"/>
  <c r="P184"/>
  <c r="P183"/>
  <c r="P182"/>
  <c r="P181"/>
  <c r="P180"/>
  <c r="P179"/>
  <c r="P178"/>
  <c r="AC177"/>
  <c r="P177"/>
  <c r="P176"/>
  <c r="P175"/>
  <c r="P174"/>
  <c r="P173"/>
  <c r="P172"/>
  <c r="P171"/>
  <c r="AB170"/>
  <c r="P170"/>
  <c r="AC169"/>
  <c r="P169"/>
  <c r="P168"/>
  <c r="AC167"/>
  <c r="P167"/>
  <c r="P166"/>
  <c r="P165"/>
  <c r="P164"/>
  <c r="P163"/>
  <c r="P162"/>
  <c r="P161"/>
  <c r="AC160"/>
  <c r="P160"/>
  <c r="P159"/>
  <c r="P158"/>
  <c r="P157"/>
  <c r="P156"/>
  <c r="P155"/>
  <c r="P154"/>
  <c r="P153"/>
  <c r="AC152"/>
  <c r="P152"/>
  <c r="P151"/>
  <c r="P150"/>
  <c r="P149"/>
  <c r="AC148"/>
  <c r="P148"/>
  <c r="P147"/>
  <c r="P146"/>
  <c r="P145"/>
  <c r="P144"/>
  <c r="AC143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AB112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Z9"/>
  <c r="R9"/>
  <c r="T9" s="1"/>
  <c r="V9" s="1"/>
  <c r="P9"/>
  <c r="L783" i="635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Z652"/>
  <c r="AC652" s="1"/>
  <c r="Y652"/>
  <c r="AB652" s="1"/>
  <c r="T652"/>
  <c r="V652" s="1"/>
  <c r="R652"/>
  <c r="P652"/>
  <c r="Z651"/>
  <c r="Y651"/>
  <c r="R651"/>
  <c r="T651" s="1"/>
  <c r="P651"/>
  <c r="Z650"/>
  <c r="AC650" s="1"/>
  <c r="Y650"/>
  <c r="V650"/>
  <c r="T650"/>
  <c r="R650"/>
  <c r="P650"/>
  <c r="Z649"/>
  <c r="AC649" s="1"/>
  <c r="Y649"/>
  <c r="V649"/>
  <c r="T649"/>
  <c r="R649"/>
  <c r="P649"/>
  <c r="Z648"/>
  <c r="AC648" s="1"/>
  <c r="Y648"/>
  <c r="T648"/>
  <c r="V648" s="1"/>
  <c r="R648"/>
  <c r="P648"/>
  <c r="Z647"/>
  <c r="Y647"/>
  <c r="T647"/>
  <c r="R647"/>
  <c r="P647"/>
  <c r="Z646"/>
  <c r="AC646" s="1"/>
  <c r="Y646"/>
  <c r="AB646" s="1"/>
  <c r="V646"/>
  <c r="T646"/>
  <c r="R646"/>
  <c r="P646"/>
  <c r="Z645"/>
  <c r="AC645" s="1"/>
  <c r="Y645"/>
  <c r="X645" s="1"/>
  <c r="V645"/>
  <c r="T645"/>
  <c r="R645"/>
  <c r="P645"/>
  <c r="Z644"/>
  <c r="Y644"/>
  <c r="T644"/>
  <c r="R644"/>
  <c r="P644"/>
  <c r="Z643"/>
  <c r="Y643"/>
  <c r="V643"/>
  <c r="T643"/>
  <c r="R643"/>
  <c r="P643"/>
  <c r="Z642"/>
  <c r="AC642" s="1"/>
  <c r="Y642"/>
  <c r="V642"/>
  <c r="T642"/>
  <c r="R642"/>
  <c r="P642"/>
  <c r="Z641"/>
  <c r="AC641" s="1"/>
  <c r="Y641"/>
  <c r="V641"/>
  <c r="T641"/>
  <c r="R641"/>
  <c r="P641"/>
  <c r="Z640"/>
  <c r="Y640"/>
  <c r="X640" s="1"/>
  <c r="T640"/>
  <c r="V640" s="1"/>
  <c r="R640"/>
  <c r="P640"/>
  <c r="Z639"/>
  <c r="Y639"/>
  <c r="X639" s="1"/>
  <c r="V639"/>
  <c r="R639"/>
  <c r="T639" s="1"/>
  <c r="P639"/>
  <c r="Z638"/>
  <c r="AC638" s="1"/>
  <c r="Y638"/>
  <c r="V638"/>
  <c r="T638"/>
  <c r="R638"/>
  <c r="P638"/>
  <c r="Z637"/>
  <c r="AC637" s="1"/>
  <c r="Y637"/>
  <c r="V637"/>
  <c r="T637"/>
  <c r="R637"/>
  <c r="P637"/>
  <c r="Z636"/>
  <c r="Y636"/>
  <c r="T636"/>
  <c r="R636"/>
  <c r="P636"/>
  <c r="Z635"/>
  <c r="Y635"/>
  <c r="T635"/>
  <c r="R635"/>
  <c r="P635"/>
  <c r="Z634"/>
  <c r="AC634" s="1"/>
  <c r="Y634"/>
  <c r="AB634" s="1"/>
  <c r="V634"/>
  <c r="T634"/>
  <c r="R634"/>
  <c r="P634"/>
  <c r="Z633"/>
  <c r="AC633" s="1"/>
  <c r="Y633"/>
  <c r="X633" s="1"/>
  <c r="V633"/>
  <c r="T633"/>
  <c r="R633"/>
  <c r="P633"/>
  <c r="Z632"/>
  <c r="Y632"/>
  <c r="X632" s="1"/>
  <c r="T632"/>
  <c r="V632" s="1"/>
  <c r="R632"/>
  <c r="P632"/>
  <c r="Z631"/>
  <c r="Y631"/>
  <c r="T631"/>
  <c r="R631"/>
  <c r="P631"/>
  <c r="Z630"/>
  <c r="AC630" s="1"/>
  <c r="Y630"/>
  <c r="V630"/>
  <c r="T630"/>
  <c r="R630"/>
  <c r="P630"/>
  <c r="Z629"/>
  <c r="AC629" s="1"/>
  <c r="Y629"/>
  <c r="X629" s="1"/>
  <c r="V629"/>
  <c r="T629"/>
  <c r="R629"/>
  <c r="P629"/>
  <c r="Z628"/>
  <c r="AC628" s="1"/>
  <c r="Y628"/>
  <c r="X628" s="1"/>
  <c r="T628"/>
  <c r="V628" s="1"/>
  <c r="R628"/>
  <c r="P628"/>
  <c r="Z627"/>
  <c r="Y627"/>
  <c r="R627"/>
  <c r="T627" s="1"/>
  <c r="P627"/>
  <c r="Z626"/>
  <c r="AC626" s="1"/>
  <c r="Y626"/>
  <c r="V626"/>
  <c r="T626"/>
  <c r="R626"/>
  <c r="P626"/>
  <c r="Z625"/>
  <c r="AC625" s="1"/>
  <c r="Y625"/>
  <c r="V625"/>
  <c r="T625"/>
  <c r="R625"/>
  <c r="P625"/>
  <c r="Z624"/>
  <c r="AC624" s="1"/>
  <c r="Y624"/>
  <c r="AB624" s="1"/>
  <c r="T624"/>
  <c r="V624" s="1"/>
  <c r="R624"/>
  <c r="P624"/>
  <c r="Z623"/>
  <c r="Y623"/>
  <c r="R623"/>
  <c r="T623" s="1"/>
  <c r="P623"/>
  <c r="Z622"/>
  <c r="AC622" s="1"/>
  <c r="Y622"/>
  <c r="AB622" s="1"/>
  <c r="V622"/>
  <c r="T622"/>
  <c r="R622"/>
  <c r="P622"/>
  <c r="Z621"/>
  <c r="AC621" s="1"/>
  <c r="Y621"/>
  <c r="X621" s="1"/>
  <c r="V621"/>
  <c r="T621"/>
  <c r="R621"/>
  <c r="P621"/>
  <c r="Z620"/>
  <c r="AC620" s="1"/>
  <c r="Y620"/>
  <c r="AB620" s="1"/>
  <c r="T620"/>
  <c r="V620" s="1"/>
  <c r="R620"/>
  <c r="P620"/>
  <c r="Z619"/>
  <c r="Y619"/>
  <c r="R619"/>
  <c r="T619" s="1"/>
  <c r="P619"/>
  <c r="Z618"/>
  <c r="AC618" s="1"/>
  <c r="Y618"/>
  <c r="V618"/>
  <c r="T618"/>
  <c r="R618"/>
  <c r="P618"/>
  <c r="Z617"/>
  <c r="AC617" s="1"/>
  <c r="Y617"/>
  <c r="X617" s="1"/>
  <c r="V617"/>
  <c r="T617"/>
  <c r="R617"/>
  <c r="P617"/>
  <c r="Z616"/>
  <c r="AC616" s="1"/>
  <c r="Y616"/>
  <c r="T616"/>
  <c r="V616" s="1"/>
  <c r="R616"/>
  <c r="P616"/>
  <c r="Z615"/>
  <c r="Y615"/>
  <c r="R615"/>
  <c r="T615" s="1"/>
  <c r="P615"/>
  <c r="Z614"/>
  <c r="AC614" s="1"/>
  <c r="Y614"/>
  <c r="AB614" s="1"/>
  <c r="V614"/>
  <c r="T614"/>
  <c r="R614"/>
  <c r="P614"/>
  <c r="Z613"/>
  <c r="AC613" s="1"/>
  <c r="Y613"/>
  <c r="X613" s="1"/>
  <c r="V613"/>
  <c r="T613"/>
  <c r="R613"/>
  <c r="P613"/>
  <c r="Z612"/>
  <c r="Y612"/>
  <c r="T612"/>
  <c r="R612"/>
  <c r="P612"/>
  <c r="Z611"/>
  <c r="Y611"/>
  <c r="V611"/>
  <c r="T611"/>
  <c r="R611"/>
  <c r="P611"/>
  <c r="Z610"/>
  <c r="AC610" s="1"/>
  <c r="Y610"/>
  <c r="V610"/>
  <c r="T610"/>
  <c r="R610"/>
  <c r="P610"/>
  <c r="Z609"/>
  <c r="AC609" s="1"/>
  <c r="Y609"/>
  <c r="V609"/>
  <c r="T609"/>
  <c r="R609"/>
  <c r="P609"/>
  <c r="Z608"/>
  <c r="Y608"/>
  <c r="X608" s="1"/>
  <c r="T608"/>
  <c r="V608" s="1"/>
  <c r="R608"/>
  <c r="P608"/>
  <c r="Z607"/>
  <c r="Y607"/>
  <c r="R607"/>
  <c r="T607" s="1"/>
  <c r="P607"/>
  <c r="Z606"/>
  <c r="AC606" s="1"/>
  <c r="Y606"/>
  <c r="V606"/>
  <c r="T606"/>
  <c r="R606"/>
  <c r="P606"/>
  <c r="Z605"/>
  <c r="AC605" s="1"/>
  <c r="Y605"/>
  <c r="V605"/>
  <c r="T605"/>
  <c r="R605"/>
  <c r="P605"/>
  <c r="Z604"/>
  <c r="Y604"/>
  <c r="T604"/>
  <c r="R604"/>
  <c r="P604"/>
  <c r="Z603"/>
  <c r="Y603"/>
  <c r="T603"/>
  <c r="R603"/>
  <c r="P603"/>
  <c r="Z602"/>
  <c r="AC602" s="1"/>
  <c r="Y602"/>
  <c r="AB602" s="1"/>
  <c r="V602"/>
  <c r="T602"/>
  <c r="R602"/>
  <c r="P602"/>
  <c r="Z601"/>
  <c r="AC601" s="1"/>
  <c r="Y601"/>
  <c r="X601" s="1"/>
  <c r="V601"/>
  <c r="T601"/>
  <c r="R601"/>
  <c r="P601"/>
  <c r="Z600"/>
  <c r="AC600" s="1"/>
  <c r="Y600"/>
  <c r="X600" s="1"/>
  <c r="T600"/>
  <c r="V600" s="1"/>
  <c r="R600"/>
  <c r="P600"/>
  <c r="Z599"/>
  <c r="Y599"/>
  <c r="T599"/>
  <c r="R599"/>
  <c r="P599"/>
  <c r="Z598"/>
  <c r="AC598" s="1"/>
  <c r="Y598"/>
  <c r="V598"/>
  <c r="T598"/>
  <c r="R598"/>
  <c r="P598"/>
  <c r="Z597"/>
  <c r="AC597" s="1"/>
  <c r="Y597"/>
  <c r="X597" s="1"/>
  <c r="V597"/>
  <c r="T597"/>
  <c r="R597"/>
  <c r="P597"/>
  <c r="Z596"/>
  <c r="AC596" s="1"/>
  <c r="Y596"/>
  <c r="X596" s="1"/>
  <c r="T596"/>
  <c r="V596" s="1"/>
  <c r="R596"/>
  <c r="P596"/>
  <c r="Z595"/>
  <c r="Y595"/>
  <c r="R595"/>
  <c r="T595" s="1"/>
  <c r="P595"/>
  <c r="Z594"/>
  <c r="AC594" s="1"/>
  <c r="Y594"/>
  <c r="X594" s="1"/>
  <c r="V594"/>
  <c r="T594"/>
  <c r="R594"/>
  <c r="P594"/>
  <c r="Z593"/>
  <c r="AC593" s="1"/>
  <c r="Y593"/>
  <c r="V593"/>
  <c r="T593"/>
  <c r="R593"/>
  <c r="P593"/>
  <c r="Z592"/>
  <c r="AC592" s="1"/>
  <c r="Y592"/>
  <c r="AB592" s="1"/>
  <c r="T592"/>
  <c r="V592" s="1"/>
  <c r="R592"/>
  <c r="P592"/>
  <c r="Z591"/>
  <c r="Y591"/>
  <c r="R591"/>
  <c r="T591" s="1"/>
  <c r="P591"/>
  <c r="Z590"/>
  <c r="AC590" s="1"/>
  <c r="Y590"/>
  <c r="AB590" s="1"/>
  <c r="V590"/>
  <c r="T590"/>
  <c r="R590"/>
  <c r="P590"/>
  <c r="Z589"/>
  <c r="AC589" s="1"/>
  <c r="Y589"/>
  <c r="X589" s="1"/>
  <c r="V589"/>
  <c r="T589"/>
  <c r="R589"/>
  <c r="P589"/>
  <c r="Z588"/>
  <c r="AC588" s="1"/>
  <c r="Y588"/>
  <c r="AB588" s="1"/>
  <c r="T588"/>
  <c r="V588" s="1"/>
  <c r="R588"/>
  <c r="P588"/>
  <c r="Z587"/>
  <c r="Y587"/>
  <c r="R587"/>
  <c r="T587" s="1"/>
  <c r="P587"/>
  <c r="Z586"/>
  <c r="AC586" s="1"/>
  <c r="Y586"/>
  <c r="V586"/>
  <c r="T586"/>
  <c r="R586"/>
  <c r="P586"/>
  <c r="Z585"/>
  <c r="AC585" s="1"/>
  <c r="Y585"/>
  <c r="X585" s="1"/>
  <c r="V585"/>
  <c r="T585"/>
  <c r="R585"/>
  <c r="P585"/>
  <c r="Z584"/>
  <c r="Y584"/>
  <c r="T584"/>
  <c r="V584" s="1"/>
  <c r="R584"/>
  <c r="P584"/>
  <c r="Z583"/>
  <c r="Y583"/>
  <c r="R583"/>
  <c r="T583" s="1"/>
  <c r="P583"/>
  <c r="Z582"/>
  <c r="AC582" s="1"/>
  <c r="Y582"/>
  <c r="AB582" s="1"/>
  <c r="V582"/>
  <c r="T582"/>
  <c r="R582"/>
  <c r="P582"/>
  <c r="Z581"/>
  <c r="AC581" s="1"/>
  <c r="Y581"/>
  <c r="X581" s="1"/>
  <c r="V581"/>
  <c r="T581"/>
  <c r="R581"/>
  <c r="P581"/>
  <c r="Z580"/>
  <c r="Y580"/>
  <c r="T580"/>
  <c r="R580"/>
  <c r="P580"/>
  <c r="Z579"/>
  <c r="Y579"/>
  <c r="V579"/>
  <c r="T579"/>
  <c r="R579"/>
  <c r="P579"/>
  <c r="Z578"/>
  <c r="AC578" s="1"/>
  <c r="Y578"/>
  <c r="V578"/>
  <c r="T578"/>
  <c r="R578"/>
  <c r="P578"/>
  <c r="Z577"/>
  <c r="AC577" s="1"/>
  <c r="Y577"/>
  <c r="V577"/>
  <c r="T577"/>
  <c r="R577"/>
  <c r="P577"/>
  <c r="Z576"/>
  <c r="Y576"/>
  <c r="X576" s="1"/>
  <c r="T576"/>
  <c r="V576" s="1"/>
  <c r="R576"/>
  <c r="P576"/>
  <c r="Z575"/>
  <c r="Y575"/>
  <c r="R575"/>
  <c r="T575" s="1"/>
  <c r="P575"/>
  <c r="Z574"/>
  <c r="AC574" s="1"/>
  <c r="Y574"/>
  <c r="X574" s="1"/>
  <c r="V574"/>
  <c r="T574"/>
  <c r="R574"/>
  <c r="P574"/>
  <c r="Z573"/>
  <c r="AC573" s="1"/>
  <c r="Y573"/>
  <c r="V573"/>
  <c r="T573"/>
  <c r="R573"/>
  <c r="P573"/>
  <c r="Z572"/>
  <c r="Y572"/>
  <c r="T572"/>
  <c r="R572"/>
  <c r="P572"/>
  <c r="Z571"/>
  <c r="Y571"/>
  <c r="R571"/>
  <c r="T571" s="1"/>
  <c r="P571"/>
  <c r="Z570"/>
  <c r="AC570" s="1"/>
  <c r="Y570"/>
  <c r="AB570" s="1"/>
  <c r="V570"/>
  <c r="T570"/>
  <c r="R570"/>
  <c r="P570"/>
  <c r="Z569"/>
  <c r="AC569" s="1"/>
  <c r="Y569"/>
  <c r="V569"/>
  <c r="T569"/>
  <c r="R569"/>
  <c r="P569"/>
  <c r="Z568"/>
  <c r="AC568" s="1"/>
  <c r="Y568"/>
  <c r="T568"/>
  <c r="V568" s="1"/>
  <c r="R568"/>
  <c r="P568"/>
  <c r="Z567"/>
  <c r="Y567"/>
  <c r="T567"/>
  <c r="R567"/>
  <c r="P567"/>
  <c r="Z566"/>
  <c r="AC566" s="1"/>
  <c r="Y566"/>
  <c r="V566"/>
  <c r="T566"/>
  <c r="R566"/>
  <c r="P566"/>
  <c r="Z565"/>
  <c r="AC565" s="1"/>
  <c r="Y565"/>
  <c r="X565" s="1"/>
  <c r="V565"/>
  <c r="T565"/>
  <c r="R565"/>
  <c r="P565"/>
  <c r="Z564"/>
  <c r="AC564" s="1"/>
  <c r="Y564"/>
  <c r="X564" s="1"/>
  <c r="T564"/>
  <c r="V564" s="1"/>
  <c r="R564"/>
  <c r="P564"/>
  <c r="Z563"/>
  <c r="Y563"/>
  <c r="R563"/>
  <c r="T563" s="1"/>
  <c r="P563"/>
  <c r="Z562"/>
  <c r="AC562" s="1"/>
  <c r="Y562"/>
  <c r="X562" s="1"/>
  <c r="V562"/>
  <c r="T562"/>
  <c r="R562"/>
  <c r="P562"/>
  <c r="Z561"/>
  <c r="AC561" s="1"/>
  <c r="Y561"/>
  <c r="V561"/>
  <c r="T561"/>
  <c r="R561"/>
  <c r="P561"/>
  <c r="AB560"/>
  <c r="Z560"/>
  <c r="AC560" s="1"/>
  <c r="Y560"/>
  <c r="T560"/>
  <c r="V560" s="1"/>
  <c r="R560"/>
  <c r="P560"/>
  <c r="Z559"/>
  <c r="Y559"/>
  <c r="R559"/>
  <c r="T559" s="1"/>
  <c r="P559"/>
  <c r="Z558"/>
  <c r="AC558" s="1"/>
  <c r="Y558"/>
  <c r="AB558" s="1"/>
  <c r="V558"/>
  <c r="T558"/>
  <c r="R558"/>
  <c r="P558"/>
  <c r="AB557"/>
  <c r="Z557"/>
  <c r="AC557" s="1"/>
  <c r="Y557"/>
  <c r="X557" s="1"/>
  <c r="V557"/>
  <c r="T557"/>
  <c r="R557"/>
  <c r="P557"/>
  <c r="Z556"/>
  <c r="AC556" s="1"/>
  <c r="Y556"/>
  <c r="AB556" s="1"/>
  <c r="T556"/>
  <c r="V556" s="1"/>
  <c r="R556"/>
  <c r="P556"/>
  <c r="Z555"/>
  <c r="Y555"/>
  <c r="R555"/>
  <c r="T555" s="1"/>
  <c r="P555"/>
  <c r="Z554"/>
  <c r="AC554" s="1"/>
  <c r="Y554"/>
  <c r="V554"/>
  <c r="T554"/>
  <c r="R554"/>
  <c r="P554"/>
  <c r="Z553"/>
  <c r="AC553" s="1"/>
  <c r="Y553"/>
  <c r="X553" s="1"/>
  <c r="V553"/>
  <c r="T553"/>
  <c r="R553"/>
  <c r="P553"/>
  <c r="Z552"/>
  <c r="AC552" s="1"/>
  <c r="Y552"/>
  <c r="T552"/>
  <c r="V552" s="1"/>
  <c r="R552"/>
  <c r="P552"/>
  <c r="Z551"/>
  <c r="Y551"/>
  <c r="R551"/>
  <c r="T551" s="1"/>
  <c r="P551"/>
  <c r="Z550"/>
  <c r="AC550" s="1"/>
  <c r="Y550"/>
  <c r="AB550" s="1"/>
  <c r="V550"/>
  <c r="T550"/>
  <c r="R550"/>
  <c r="P550"/>
  <c r="Z549"/>
  <c r="AC549" s="1"/>
  <c r="Y549"/>
  <c r="X549" s="1"/>
  <c r="V549"/>
  <c r="T549"/>
  <c r="R549"/>
  <c r="P549"/>
  <c r="Z548"/>
  <c r="Y548"/>
  <c r="T548"/>
  <c r="R548"/>
  <c r="P548"/>
  <c r="Z547"/>
  <c r="Y547"/>
  <c r="V547"/>
  <c r="T547"/>
  <c r="R547"/>
  <c r="P547"/>
  <c r="Z546"/>
  <c r="AC546" s="1"/>
  <c r="Y546"/>
  <c r="V546"/>
  <c r="T546"/>
  <c r="R546"/>
  <c r="P546"/>
  <c r="Z545"/>
  <c r="AC545" s="1"/>
  <c r="Y545"/>
  <c r="V545"/>
  <c r="T545"/>
  <c r="R545"/>
  <c r="P545"/>
  <c r="Z544"/>
  <c r="Y544"/>
  <c r="X544" s="1"/>
  <c r="T544"/>
  <c r="V544" s="1"/>
  <c r="R544"/>
  <c r="P544"/>
  <c r="Z543"/>
  <c r="Y543"/>
  <c r="R543"/>
  <c r="T543" s="1"/>
  <c r="P543"/>
  <c r="Z542"/>
  <c r="AC542" s="1"/>
  <c r="Y542"/>
  <c r="X542" s="1"/>
  <c r="V542"/>
  <c r="T542"/>
  <c r="R542"/>
  <c r="P542"/>
  <c r="Z541"/>
  <c r="AC541" s="1"/>
  <c r="Y541"/>
  <c r="V541"/>
  <c r="T541"/>
  <c r="R541"/>
  <c r="P541"/>
  <c r="Z540"/>
  <c r="Y540"/>
  <c r="T540"/>
  <c r="R540"/>
  <c r="P540"/>
  <c r="Z539"/>
  <c r="Y539"/>
  <c r="R539"/>
  <c r="T539" s="1"/>
  <c r="P539"/>
  <c r="Z538"/>
  <c r="AC538" s="1"/>
  <c r="Y538"/>
  <c r="AB538" s="1"/>
  <c r="V538"/>
  <c r="T538"/>
  <c r="R538"/>
  <c r="P538"/>
  <c r="Z537"/>
  <c r="AC537" s="1"/>
  <c r="Y537"/>
  <c r="X537" s="1"/>
  <c r="V537"/>
  <c r="T537"/>
  <c r="R537"/>
  <c r="P537"/>
  <c r="Z536"/>
  <c r="AC536" s="1"/>
  <c r="Y536"/>
  <c r="X536" s="1"/>
  <c r="T536"/>
  <c r="V536" s="1"/>
  <c r="R536"/>
  <c r="P536"/>
  <c r="Z535"/>
  <c r="Y535"/>
  <c r="V535"/>
  <c r="T535"/>
  <c r="R535"/>
  <c r="P535"/>
  <c r="Z534"/>
  <c r="AC534" s="1"/>
  <c r="Y534"/>
  <c r="V534"/>
  <c r="T534"/>
  <c r="R534"/>
  <c r="P534"/>
  <c r="Z533"/>
  <c r="AC533" s="1"/>
  <c r="Y533"/>
  <c r="X533" s="1"/>
  <c r="V533"/>
  <c r="T533"/>
  <c r="R533"/>
  <c r="P533"/>
  <c r="Z532"/>
  <c r="AC532" s="1"/>
  <c r="Y532"/>
  <c r="T532"/>
  <c r="V532" s="1"/>
  <c r="R532"/>
  <c r="P532"/>
  <c r="Z531"/>
  <c r="Y531"/>
  <c r="V531"/>
  <c r="R531"/>
  <c r="T531" s="1"/>
  <c r="P531"/>
  <c r="Z530"/>
  <c r="AC530" s="1"/>
  <c r="Y530"/>
  <c r="X530" s="1"/>
  <c r="V530"/>
  <c r="T530"/>
  <c r="R530"/>
  <c r="P530"/>
  <c r="Z529"/>
  <c r="AC529" s="1"/>
  <c r="Y529"/>
  <c r="V529"/>
  <c r="T529"/>
  <c r="R529"/>
  <c r="P529"/>
  <c r="Z528"/>
  <c r="AC528" s="1"/>
  <c r="Y528"/>
  <c r="AB528" s="1"/>
  <c r="T528"/>
  <c r="V528" s="1"/>
  <c r="R528"/>
  <c r="P528"/>
  <c r="Z527"/>
  <c r="Y527"/>
  <c r="R527"/>
  <c r="T527" s="1"/>
  <c r="P527"/>
  <c r="Z526"/>
  <c r="AC526" s="1"/>
  <c r="Y526"/>
  <c r="V526"/>
  <c r="T526"/>
  <c r="R526"/>
  <c r="P526"/>
  <c r="Z525"/>
  <c r="AC525" s="1"/>
  <c r="Y525"/>
  <c r="X525" s="1"/>
  <c r="V525"/>
  <c r="T525"/>
  <c r="R525"/>
  <c r="P525"/>
  <c r="Z524"/>
  <c r="AC524" s="1"/>
  <c r="Y524"/>
  <c r="AB524" s="1"/>
  <c r="T524"/>
  <c r="V524" s="1"/>
  <c r="R524"/>
  <c r="P524"/>
  <c r="Z523"/>
  <c r="Y523"/>
  <c r="R523"/>
  <c r="T523" s="1"/>
  <c r="P523"/>
  <c r="Z522"/>
  <c r="AC522" s="1"/>
  <c r="Y522"/>
  <c r="V522"/>
  <c r="T522"/>
  <c r="R522"/>
  <c r="P522"/>
  <c r="Z521"/>
  <c r="AC521" s="1"/>
  <c r="Y521"/>
  <c r="X521" s="1"/>
  <c r="V521"/>
  <c r="T521"/>
  <c r="R521"/>
  <c r="P521"/>
  <c r="Z520"/>
  <c r="AC520" s="1"/>
  <c r="Y520"/>
  <c r="T520"/>
  <c r="V520" s="1"/>
  <c r="R520"/>
  <c r="P520"/>
  <c r="Z519"/>
  <c r="Y519"/>
  <c r="T519"/>
  <c r="R519"/>
  <c r="P519"/>
  <c r="Z518"/>
  <c r="AC518" s="1"/>
  <c r="Y518"/>
  <c r="AB518" s="1"/>
  <c r="V518"/>
  <c r="T518"/>
  <c r="R518"/>
  <c r="P518"/>
  <c r="Z517"/>
  <c r="AC517" s="1"/>
  <c r="Y517"/>
  <c r="X517" s="1"/>
  <c r="V517"/>
  <c r="T517"/>
  <c r="R517"/>
  <c r="P517"/>
  <c r="Z516"/>
  <c r="Y516"/>
  <c r="T516"/>
  <c r="R516"/>
  <c r="P516"/>
  <c r="Z515"/>
  <c r="Y515"/>
  <c r="V515"/>
  <c r="T515"/>
  <c r="R515"/>
  <c r="P515"/>
  <c r="Z514"/>
  <c r="AC514" s="1"/>
  <c r="Y514"/>
  <c r="V514"/>
  <c r="T514"/>
  <c r="R514"/>
  <c r="P514"/>
  <c r="Z513"/>
  <c r="AC513" s="1"/>
  <c r="Y513"/>
  <c r="V513"/>
  <c r="T513"/>
  <c r="R513"/>
  <c r="P513"/>
  <c r="Z512"/>
  <c r="Y512"/>
  <c r="X512" s="1"/>
  <c r="T512"/>
  <c r="V512" s="1"/>
  <c r="R512"/>
  <c r="P512"/>
  <c r="Z511"/>
  <c r="Y511"/>
  <c r="V511"/>
  <c r="R511"/>
  <c r="T511" s="1"/>
  <c r="P511"/>
  <c r="Z510"/>
  <c r="AC510" s="1"/>
  <c r="Y510"/>
  <c r="X510" s="1"/>
  <c r="V510"/>
  <c r="T510"/>
  <c r="R510"/>
  <c r="P510"/>
  <c r="Z509"/>
  <c r="AC509" s="1"/>
  <c r="Y509"/>
  <c r="V509"/>
  <c r="T509"/>
  <c r="R509"/>
  <c r="P509"/>
  <c r="Z508"/>
  <c r="Y508"/>
  <c r="T508"/>
  <c r="R508"/>
  <c r="P508"/>
  <c r="Z507"/>
  <c r="Y507"/>
  <c r="R507"/>
  <c r="T507" s="1"/>
  <c r="P507"/>
  <c r="Z506"/>
  <c r="AC506" s="1"/>
  <c r="Y506"/>
  <c r="V506"/>
  <c r="T506"/>
  <c r="R506"/>
  <c r="P506"/>
  <c r="Z505"/>
  <c r="AC505" s="1"/>
  <c r="Y505"/>
  <c r="V505"/>
  <c r="T505"/>
  <c r="R505"/>
  <c r="P505"/>
  <c r="Z504"/>
  <c r="AC504" s="1"/>
  <c r="Y504"/>
  <c r="T504"/>
  <c r="V504" s="1"/>
  <c r="R504"/>
  <c r="P504"/>
  <c r="Z503"/>
  <c r="Y503"/>
  <c r="V503"/>
  <c r="T503"/>
  <c r="R503"/>
  <c r="P503"/>
  <c r="Z502"/>
  <c r="AC502" s="1"/>
  <c r="Y502"/>
  <c r="V502"/>
  <c r="T502"/>
  <c r="R502"/>
  <c r="P502"/>
  <c r="Z501"/>
  <c r="AC501" s="1"/>
  <c r="Y501"/>
  <c r="X501" s="1"/>
  <c r="V501"/>
  <c r="T501"/>
  <c r="R501"/>
  <c r="P501"/>
  <c r="AC500"/>
  <c r="Z500"/>
  <c r="Y500"/>
  <c r="X500" s="1"/>
  <c r="T500"/>
  <c r="V500" s="1"/>
  <c r="R500"/>
  <c r="P500"/>
  <c r="Z499"/>
  <c r="Y499"/>
  <c r="V499"/>
  <c r="R499"/>
  <c r="T499" s="1"/>
  <c r="P499"/>
  <c r="Z498"/>
  <c r="AC498" s="1"/>
  <c r="Y498"/>
  <c r="V498"/>
  <c r="T498"/>
  <c r="R498"/>
  <c r="P498"/>
  <c r="Z497"/>
  <c r="AC497" s="1"/>
  <c r="Y497"/>
  <c r="V497"/>
  <c r="T497"/>
  <c r="R497"/>
  <c r="P497"/>
  <c r="Z496"/>
  <c r="AC496" s="1"/>
  <c r="Y496"/>
  <c r="AB496" s="1"/>
  <c r="T496"/>
  <c r="V496" s="1"/>
  <c r="R496"/>
  <c r="P496"/>
  <c r="Z495"/>
  <c r="Y495"/>
  <c r="R495"/>
  <c r="T495" s="1"/>
  <c r="P495"/>
  <c r="Z494"/>
  <c r="AC494" s="1"/>
  <c r="Y494"/>
  <c r="AB494" s="1"/>
  <c r="V494"/>
  <c r="T494"/>
  <c r="R494"/>
  <c r="P494"/>
  <c r="Z493"/>
  <c r="AC493" s="1"/>
  <c r="Y493"/>
  <c r="X493" s="1"/>
  <c r="V493"/>
  <c r="T493"/>
  <c r="R493"/>
  <c r="P493"/>
  <c r="Z492"/>
  <c r="AC492" s="1"/>
  <c r="Y492"/>
  <c r="AB492" s="1"/>
  <c r="T492"/>
  <c r="V492" s="1"/>
  <c r="R492"/>
  <c r="P492"/>
  <c r="Z491"/>
  <c r="Y491"/>
  <c r="R491"/>
  <c r="T491" s="1"/>
  <c r="P491"/>
  <c r="Z490"/>
  <c r="AC490" s="1"/>
  <c r="Y490"/>
  <c r="V490"/>
  <c r="T490"/>
  <c r="R490"/>
  <c r="P490"/>
  <c r="Z489"/>
  <c r="AC489" s="1"/>
  <c r="Y489"/>
  <c r="X489" s="1"/>
  <c r="V489"/>
  <c r="T489"/>
  <c r="R489"/>
  <c r="P489"/>
  <c r="Z488"/>
  <c r="AC488" s="1"/>
  <c r="Y488"/>
  <c r="T488"/>
  <c r="V488" s="1"/>
  <c r="R488"/>
  <c r="P488"/>
  <c r="Z487"/>
  <c r="Y487"/>
  <c r="T487"/>
  <c r="R487"/>
  <c r="P487"/>
  <c r="Z486"/>
  <c r="AC486" s="1"/>
  <c r="Y486"/>
  <c r="AB486" s="1"/>
  <c r="V486"/>
  <c r="T486"/>
  <c r="R486"/>
  <c r="P486"/>
  <c r="Z485"/>
  <c r="AC485" s="1"/>
  <c r="Y485"/>
  <c r="X485" s="1"/>
  <c r="V485"/>
  <c r="T485"/>
  <c r="R485"/>
  <c r="P485"/>
  <c r="Z484"/>
  <c r="Y484"/>
  <c r="T484"/>
  <c r="R484"/>
  <c r="P484"/>
  <c r="Z483"/>
  <c r="Y483"/>
  <c r="T483"/>
  <c r="R483"/>
  <c r="P483"/>
  <c r="Z482"/>
  <c r="AC482" s="1"/>
  <c r="Y482"/>
  <c r="V482"/>
  <c r="T482"/>
  <c r="R482"/>
  <c r="P482"/>
  <c r="Z481"/>
  <c r="AC481" s="1"/>
  <c r="Y481"/>
  <c r="V481"/>
  <c r="T481"/>
  <c r="R481"/>
  <c r="P481"/>
  <c r="Z480"/>
  <c r="Y480"/>
  <c r="X480" s="1"/>
  <c r="T480"/>
  <c r="V480" s="1"/>
  <c r="R480"/>
  <c r="P480"/>
  <c r="Z479"/>
  <c r="Y479"/>
  <c r="V479"/>
  <c r="R479"/>
  <c r="T479" s="1"/>
  <c r="P479"/>
  <c r="Z478"/>
  <c r="AC478" s="1"/>
  <c r="Y478"/>
  <c r="V478"/>
  <c r="T478"/>
  <c r="R478"/>
  <c r="P478"/>
  <c r="Z477"/>
  <c r="AC477" s="1"/>
  <c r="Y477"/>
  <c r="V477"/>
  <c r="T477"/>
  <c r="R477"/>
  <c r="P477"/>
  <c r="Z476"/>
  <c r="Y476"/>
  <c r="T476"/>
  <c r="R476"/>
  <c r="P476"/>
  <c r="Z475"/>
  <c r="Y475"/>
  <c r="T475"/>
  <c r="R475"/>
  <c r="P475"/>
  <c r="Z474"/>
  <c r="AC474" s="1"/>
  <c r="Y474"/>
  <c r="AB474" s="1"/>
  <c r="V474"/>
  <c r="T474"/>
  <c r="R474"/>
  <c r="P474"/>
  <c r="Z473"/>
  <c r="AC473" s="1"/>
  <c r="Y473"/>
  <c r="X473" s="1"/>
  <c r="V473"/>
  <c r="T473"/>
  <c r="R473"/>
  <c r="P473"/>
  <c r="Z472"/>
  <c r="Y472"/>
  <c r="T472"/>
  <c r="V472" s="1"/>
  <c r="R472"/>
  <c r="P472"/>
  <c r="Z471"/>
  <c r="Y471"/>
  <c r="V471"/>
  <c r="T471"/>
  <c r="R471"/>
  <c r="P471"/>
  <c r="Z470"/>
  <c r="AC470" s="1"/>
  <c r="Y470"/>
  <c r="T470"/>
  <c r="V470" s="1"/>
  <c r="R470"/>
  <c r="P470"/>
  <c r="Z469"/>
  <c r="AC469" s="1"/>
  <c r="Y469"/>
  <c r="X469" s="1"/>
  <c r="V469"/>
  <c r="T469"/>
  <c r="R469"/>
  <c r="P469"/>
  <c r="Z468"/>
  <c r="AC468" s="1"/>
  <c r="Y468"/>
  <c r="AB468" s="1"/>
  <c r="T468"/>
  <c r="V468" s="1"/>
  <c r="R468"/>
  <c r="P468"/>
  <c r="Z467"/>
  <c r="Y467"/>
  <c r="R467"/>
  <c r="T467" s="1"/>
  <c r="P467"/>
  <c r="Z466"/>
  <c r="AC466" s="1"/>
  <c r="Y466"/>
  <c r="V466"/>
  <c r="T466"/>
  <c r="R466"/>
  <c r="P466"/>
  <c r="Z465"/>
  <c r="AC465" s="1"/>
  <c r="Y465"/>
  <c r="X465" s="1"/>
  <c r="V465"/>
  <c r="T465"/>
  <c r="R465"/>
  <c r="P465"/>
  <c r="Z464"/>
  <c r="Y464"/>
  <c r="T464"/>
  <c r="R464"/>
  <c r="P464"/>
  <c r="Z463"/>
  <c r="Y463"/>
  <c r="R463"/>
  <c r="T463" s="1"/>
  <c r="P463"/>
  <c r="Z462"/>
  <c r="Y462"/>
  <c r="V462"/>
  <c r="T462"/>
  <c r="R462"/>
  <c r="P462"/>
  <c r="Z461"/>
  <c r="AC461" s="1"/>
  <c r="Y461"/>
  <c r="V461"/>
  <c r="T461"/>
  <c r="R461"/>
  <c r="P461"/>
  <c r="Z460"/>
  <c r="Y460"/>
  <c r="T460"/>
  <c r="V460" s="1"/>
  <c r="R460"/>
  <c r="P460"/>
  <c r="Z459"/>
  <c r="AC459" s="1"/>
  <c r="Y459"/>
  <c r="V459"/>
  <c r="R459"/>
  <c r="T459" s="1"/>
  <c r="P459"/>
  <c r="Z458"/>
  <c r="AC458" s="1"/>
  <c r="Y458"/>
  <c r="X458" s="1"/>
  <c r="V458"/>
  <c r="T458"/>
  <c r="R458"/>
  <c r="P458"/>
  <c r="Z457"/>
  <c r="AC457" s="1"/>
  <c r="Y457"/>
  <c r="V457"/>
  <c r="T457"/>
  <c r="R457"/>
  <c r="P457"/>
  <c r="Z456"/>
  <c r="AC456" s="1"/>
  <c r="Y456"/>
  <c r="X456" s="1"/>
  <c r="T456"/>
  <c r="V456" s="1"/>
  <c r="R456"/>
  <c r="P456"/>
  <c r="Z455"/>
  <c r="Y455"/>
  <c r="R455"/>
  <c r="T455" s="1"/>
  <c r="P455"/>
  <c r="Z454"/>
  <c r="AC454" s="1"/>
  <c r="Y454"/>
  <c r="T454"/>
  <c r="V454" s="1"/>
  <c r="R454"/>
  <c r="P454"/>
  <c r="Z453"/>
  <c r="AC453" s="1"/>
  <c r="Y453"/>
  <c r="V453"/>
  <c r="T453"/>
  <c r="R453"/>
  <c r="P453"/>
  <c r="Z452"/>
  <c r="AC452" s="1"/>
  <c r="Y452"/>
  <c r="X452" s="1"/>
  <c r="T452"/>
  <c r="V452" s="1"/>
  <c r="R452"/>
  <c r="P452"/>
  <c r="Z451"/>
  <c r="Y451"/>
  <c r="T451"/>
  <c r="R451"/>
  <c r="P451"/>
  <c r="Z450"/>
  <c r="Y450"/>
  <c r="AB450" s="1"/>
  <c r="T450"/>
  <c r="V450" s="1"/>
  <c r="R450"/>
  <c r="P450"/>
  <c r="Z449"/>
  <c r="AC449" s="1"/>
  <c r="Y449"/>
  <c r="V449"/>
  <c r="T449"/>
  <c r="R449"/>
  <c r="P449"/>
  <c r="Z448"/>
  <c r="AC448" s="1"/>
  <c r="Y448"/>
  <c r="T448"/>
  <c r="V448" s="1"/>
  <c r="R448"/>
  <c r="P448"/>
  <c r="Z447"/>
  <c r="Y447"/>
  <c r="R447"/>
  <c r="T447" s="1"/>
  <c r="P447"/>
  <c r="Z446"/>
  <c r="AC446" s="1"/>
  <c r="Y446"/>
  <c r="AB446" s="1"/>
  <c r="T446"/>
  <c r="V446" s="1"/>
  <c r="R446"/>
  <c r="P446"/>
  <c r="Z445"/>
  <c r="AC445" s="1"/>
  <c r="Y445"/>
  <c r="AB445" s="1"/>
  <c r="V445"/>
  <c r="T445"/>
  <c r="R445"/>
  <c r="P445"/>
  <c r="Z444"/>
  <c r="AC444" s="1"/>
  <c r="Y444"/>
  <c r="T444"/>
  <c r="V444" s="1"/>
  <c r="R444"/>
  <c r="P444"/>
  <c r="Z443"/>
  <c r="AC443" s="1"/>
  <c r="Y443"/>
  <c r="V443"/>
  <c r="T443"/>
  <c r="R443"/>
  <c r="P443"/>
  <c r="Z442"/>
  <c r="Y442"/>
  <c r="T442"/>
  <c r="V442" s="1"/>
  <c r="R442"/>
  <c r="P442"/>
  <c r="Z441"/>
  <c r="AC441" s="1"/>
  <c r="Y441"/>
  <c r="AB441" s="1"/>
  <c r="V441"/>
  <c r="T441"/>
  <c r="R441"/>
  <c r="P441"/>
  <c r="Z440"/>
  <c r="AC440" s="1"/>
  <c r="Y440"/>
  <c r="AB440" s="1"/>
  <c r="T440"/>
  <c r="V440" s="1"/>
  <c r="R440"/>
  <c r="P440"/>
  <c r="Z439"/>
  <c r="Y439"/>
  <c r="T439"/>
  <c r="R439"/>
  <c r="P439"/>
  <c r="Z438"/>
  <c r="Y438"/>
  <c r="V438"/>
  <c r="T438"/>
  <c r="R438"/>
  <c r="P438"/>
  <c r="Z437"/>
  <c r="AC437" s="1"/>
  <c r="Y437"/>
  <c r="AB437" s="1"/>
  <c r="V437"/>
  <c r="T437"/>
  <c r="R437"/>
  <c r="P437"/>
  <c r="Z436"/>
  <c r="AC436" s="1"/>
  <c r="Y436"/>
  <c r="AB436" s="1"/>
  <c r="T436"/>
  <c r="V436" s="1"/>
  <c r="R436"/>
  <c r="P436"/>
  <c r="Z435"/>
  <c r="Y435"/>
  <c r="R435"/>
  <c r="T435" s="1"/>
  <c r="P435"/>
  <c r="Z434"/>
  <c r="AC434" s="1"/>
  <c r="Y434"/>
  <c r="V434"/>
  <c r="T434"/>
  <c r="R434"/>
  <c r="P434"/>
  <c r="Z433"/>
  <c r="AC433" s="1"/>
  <c r="Y433"/>
  <c r="X433" s="1"/>
  <c r="V433"/>
  <c r="T433"/>
  <c r="R433"/>
  <c r="P433"/>
  <c r="Z432"/>
  <c r="Y432"/>
  <c r="T432"/>
  <c r="R432"/>
  <c r="P432"/>
  <c r="Z431"/>
  <c r="Y431"/>
  <c r="V431"/>
  <c r="R431"/>
  <c r="T431" s="1"/>
  <c r="P431"/>
  <c r="Z430"/>
  <c r="Y430"/>
  <c r="X430" s="1"/>
  <c r="V430"/>
  <c r="T430"/>
  <c r="R430"/>
  <c r="P430"/>
  <c r="Z429"/>
  <c r="AC429" s="1"/>
  <c r="Y429"/>
  <c r="V429"/>
  <c r="T429"/>
  <c r="R429"/>
  <c r="P429"/>
  <c r="Z428"/>
  <c r="AC428" s="1"/>
  <c r="Y428"/>
  <c r="T428"/>
  <c r="V428" s="1"/>
  <c r="R428"/>
  <c r="P428"/>
  <c r="Z427"/>
  <c r="AC427" s="1"/>
  <c r="Y427"/>
  <c r="R427"/>
  <c r="T427" s="1"/>
  <c r="V427" s="1"/>
  <c r="P427"/>
  <c r="Z426"/>
  <c r="AC426" s="1"/>
  <c r="Y426"/>
  <c r="V426"/>
  <c r="T426"/>
  <c r="R426"/>
  <c r="P426"/>
  <c r="Z425"/>
  <c r="AC425" s="1"/>
  <c r="Y425"/>
  <c r="V425"/>
  <c r="T425"/>
  <c r="R425"/>
  <c r="P425"/>
  <c r="AC424"/>
  <c r="Z424"/>
  <c r="Y424"/>
  <c r="X424" s="1"/>
  <c r="T424"/>
  <c r="V424" s="1"/>
  <c r="R424"/>
  <c r="P424"/>
  <c r="Z423"/>
  <c r="AC423" s="1"/>
  <c r="Y423"/>
  <c r="T423"/>
  <c r="V423" s="1"/>
  <c r="R423"/>
  <c r="P423"/>
  <c r="Z422"/>
  <c r="Y422"/>
  <c r="T422"/>
  <c r="V422" s="1"/>
  <c r="R422"/>
  <c r="P422"/>
  <c r="Z421"/>
  <c r="AC421" s="1"/>
  <c r="Y421"/>
  <c r="V421"/>
  <c r="T421"/>
  <c r="R421"/>
  <c r="P421"/>
  <c r="Z420"/>
  <c r="AC420" s="1"/>
  <c r="Y420"/>
  <c r="X420" s="1"/>
  <c r="T420"/>
  <c r="V420" s="1"/>
  <c r="R420"/>
  <c r="P420"/>
  <c r="Z419"/>
  <c r="Y419"/>
  <c r="R419"/>
  <c r="T419" s="1"/>
  <c r="P419"/>
  <c r="Z418"/>
  <c r="Y418"/>
  <c r="X418" s="1"/>
  <c r="T418"/>
  <c r="V418" s="1"/>
  <c r="R418"/>
  <c r="P418"/>
  <c r="Z417"/>
  <c r="AC417" s="1"/>
  <c r="Y417"/>
  <c r="X417" s="1"/>
  <c r="V417"/>
  <c r="T417"/>
  <c r="R417"/>
  <c r="P417"/>
  <c r="Z416"/>
  <c r="AC416" s="1"/>
  <c r="Y416"/>
  <c r="X416" s="1"/>
  <c r="T416"/>
  <c r="V416" s="1"/>
  <c r="R416"/>
  <c r="P416"/>
  <c r="AC415"/>
  <c r="Z415"/>
  <c r="Y415"/>
  <c r="R415"/>
  <c r="T415" s="1"/>
  <c r="V415" s="1"/>
  <c r="P415"/>
  <c r="Z414"/>
  <c r="AC414" s="1"/>
  <c r="Y414"/>
  <c r="T414"/>
  <c r="V414" s="1"/>
  <c r="R414"/>
  <c r="P414"/>
  <c r="Z413"/>
  <c r="AC413" s="1"/>
  <c r="Y413"/>
  <c r="X413" s="1"/>
  <c r="V413"/>
  <c r="T413"/>
  <c r="R413"/>
  <c r="P413"/>
  <c r="Z412"/>
  <c r="Y412"/>
  <c r="T412"/>
  <c r="V412" s="1"/>
  <c r="R412"/>
  <c r="P412"/>
  <c r="Z411"/>
  <c r="Y411"/>
  <c r="T411"/>
  <c r="V411" s="1"/>
  <c r="R411"/>
  <c r="P411"/>
  <c r="Z410"/>
  <c r="Y410"/>
  <c r="V410"/>
  <c r="T410"/>
  <c r="R410"/>
  <c r="P410"/>
  <c r="Z409"/>
  <c r="AC409" s="1"/>
  <c r="Y409"/>
  <c r="AB409" s="1"/>
  <c r="V409"/>
  <c r="T409"/>
  <c r="R409"/>
  <c r="P409"/>
  <c r="Z408"/>
  <c r="AC408" s="1"/>
  <c r="Y408"/>
  <c r="AB408" s="1"/>
  <c r="T408"/>
  <c r="V408" s="1"/>
  <c r="R408"/>
  <c r="P408"/>
  <c r="Z407"/>
  <c r="Y407"/>
  <c r="V407"/>
  <c r="T407"/>
  <c r="R407"/>
  <c r="P407"/>
  <c r="Z406"/>
  <c r="Y406"/>
  <c r="V406"/>
  <c r="T406"/>
  <c r="R406"/>
  <c r="P406"/>
  <c r="Z405"/>
  <c r="AC405" s="1"/>
  <c r="Y405"/>
  <c r="V405"/>
  <c r="T405"/>
  <c r="R405"/>
  <c r="P405"/>
  <c r="Z404"/>
  <c r="AC404" s="1"/>
  <c r="Y404"/>
  <c r="AB404" s="1"/>
  <c r="T404"/>
  <c r="V404" s="1"/>
  <c r="R404"/>
  <c r="P404"/>
  <c r="Z403"/>
  <c r="Y403"/>
  <c r="R403"/>
  <c r="T403" s="1"/>
  <c r="P403"/>
  <c r="Z402"/>
  <c r="AC402" s="1"/>
  <c r="Y402"/>
  <c r="V402"/>
  <c r="T402"/>
  <c r="R402"/>
  <c r="P402"/>
  <c r="Z401"/>
  <c r="AC401" s="1"/>
  <c r="Y401"/>
  <c r="X401" s="1"/>
  <c r="V401"/>
  <c r="T401"/>
  <c r="R401"/>
  <c r="P401"/>
  <c r="Z400"/>
  <c r="Y400"/>
  <c r="T400"/>
  <c r="R400"/>
  <c r="P400"/>
  <c r="Z399"/>
  <c r="Y399"/>
  <c r="R399"/>
  <c r="T399" s="1"/>
  <c r="P399"/>
  <c r="Z398"/>
  <c r="Y398"/>
  <c r="V398"/>
  <c r="T398"/>
  <c r="R398"/>
  <c r="P398"/>
  <c r="Z397"/>
  <c r="AC397" s="1"/>
  <c r="Y397"/>
  <c r="V397"/>
  <c r="T397"/>
  <c r="R397"/>
  <c r="P397"/>
  <c r="Z396"/>
  <c r="Y396"/>
  <c r="AB396" s="1"/>
  <c r="T396"/>
  <c r="V396" s="1"/>
  <c r="R396"/>
  <c r="P396"/>
  <c r="Z395"/>
  <c r="AC395" s="1"/>
  <c r="Y395"/>
  <c r="V395"/>
  <c r="R395"/>
  <c r="T395" s="1"/>
  <c r="P395"/>
  <c r="Z394"/>
  <c r="AC394" s="1"/>
  <c r="Y394"/>
  <c r="X394" s="1"/>
  <c r="V394"/>
  <c r="T394"/>
  <c r="R394"/>
  <c r="P394"/>
  <c r="Z393"/>
  <c r="AC393" s="1"/>
  <c r="Y393"/>
  <c r="V393"/>
  <c r="T393"/>
  <c r="R393"/>
  <c r="P393"/>
  <c r="Z392"/>
  <c r="AC392" s="1"/>
  <c r="Y392"/>
  <c r="T392"/>
  <c r="V392" s="1"/>
  <c r="R392"/>
  <c r="P392"/>
  <c r="Z391"/>
  <c r="Y391"/>
  <c r="R391"/>
  <c r="T391" s="1"/>
  <c r="P391"/>
  <c r="Z390"/>
  <c r="Y390"/>
  <c r="T390"/>
  <c r="V390" s="1"/>
  <c r="R390"/>
  <c r="P390"/>
  <c r="Z389"/>
  <c r="AC389" s="1"/>
  <c r="Y389"/>
  <c r="AB389" s="1"/>
  <c r="V389"/>
  <c r="T389"/>
  <c r="R389"/>
  <c r="P389"/>
  <c r="Z388"/>
  <c r="AC388" s="1"/>
  <c r="Y388"/>
  <c r="X388" s="1"/>
  <c r="T388"/>
  <c r="V388" s="1"/>
  <c r="R388"/>
  <c r="P388"/>
  <c r="Z387"/>
  <c r="Y387"/>
  <c r="R387"/>
  <c r="T387" s="1"/>
  <c r="P387"/>
  <c r="Z386"/>
  <c r="Y386"/>
  <c r="T386"/>
  <c r="V386" s="1"/>
  <c r="R386"/>
  <c r="P386"/>
  <c r="Z385"/>
  <c r="AC385" s="1"/>
  <c r="Y385"/>
  <c r="AB385" s="1"/>
  <c r="V385"/>
  <c r="T385"/>
  <c r="R385"/>
  <c r="P385"/>
  <c r="Z384"/>
  <c r="AC384" s="1"/>
  <c r="Y384"/>
  <c r="X384" s="1"/>
  <c r="T384"/>
  <c r="V384" s="1"/>
  <c r="R384"/>
  <c r="P384"/>
  <c r="Z383"/>
  <c r="AC383" s="1"/>
  <c r="Y383"/>
  <c r="X383" s="1"/>
  <c r="R383"/>
  <c r="T383" s="1"/>
  <c r="V383" s="1"/>
  <c r="P383"/>
  <c r="Z382"/>
  <c r="AC382" s="1"/>
  <c r="Y382"/>
  <c r="AB382" s="1"/>
  <c r="T382"/>
  <c r="V382" s="1"/>
  <c r="R382"/>
  <c r="P382"/>
  <c r="Z381"/>
  <c r="AC381" s="1"/>
  <c r="Y381"/>
  <c r="X381" s="1"/>
  <c r="V381"/>
  <c r="T381"/>
  <c r="R381"/>
  <c r="P381"/>
  <c r="Z380"/>
  <c r="AC380" s="1"/>
  <c r="Y380"/>
  <c r="T380"/>
  <c r="V380" s="1"/>
  <c r="R380"/>
  <c r="P380"/>
  <c r="Z379"/>
  <c r="AC379" s="1"/>
  <c r="Y379"/>
  <c r="V379"/>
  <c r="T379"/>
  <c r="R379"/>
  <c r="P379"/>
  <c r="Z378"/>
  <c r="Y378"/>
  <c r="T378"/>
  <c r="V378" s="1"/>
  <c r="R378"/>
  <c r="P378"/>
  <c r="Z377"/>
  <c r="AC377" s="1"/>
  <c r="Y377"/>
  <c r="V377"/>
  <c r="T377"/>
  <c r="R377"/>
  <c r="P377"/>
  <c r="Z376"/>
  <c r="AC376" s="1"/>
  <c r="Y376"/>
  <c r="T376"/>
  <c r="V376" s="1"/>
  <c r="R376"/>
  <c r="P376"/>
  <c r="Z375"/>
  <c r="Y375"/>
  <c r="V375"/>
  <c r="T375"/>
  <c r="R375"/>
  <c r="P375"/>
  <c r="Z374"/>
  <c r="Y374"/>
  <c r="T374"/>
  <c r="V374" s="1"/>
  <c r="R374"/>
  <c r="P374"/>
  <c r="Z373"/>
  <c r="AC373" s="1"/>
  <c r="Y373"/>
  <c r="V373"/>
  <c r="T373"/>
  <c r="R373"/>
  <c r="P373"/>
  <c r="Z372"/>
  <c r="AC372" s="1"/>
  <c r="Y372"/>
  <c r="AB372" s="1"/>
  <c r="T372"/>
  <c r="V372" s="1"/>
  <c r="R372"/>
  <c r="P372"/>
  <c r="Z371"/>
  <c r="Y371"/>
  <c r="R371"/>
  <c r="T371" s="1"/>
  <c r="P371"/>
  <c r="Z370"/>
  <c r="AC370" s="1"/>
  <c r="Y370"/>
  <c r="V370"/>
  <c r="T370"/>
  <c r="R370"/>
  <c r="P370"/>
  <c r="Z369"/>
  <c r="AC369" s="1"/>
  <c r="Y369"/>
  <c r="X369" s="1"/>
  <c r="V369"/>
  <c r="T369"/>
  <c r="R369"/>
  <c r="P369"/>
  <c r="Z368"/>
  <c r="Y368"/>
  <c r="T368"/>
  <c r="R368"/>
  <c r="P368"/>
  <c r="Z367"/>
  <c r="Y367"/>
  <c r="V367"/>
  <c r="R367"/>
  <c r="T367" s="1"/>
  <c r="P367"/>
  <c r="Z366"/>
  <c r="Y366"/>
  <c r="X366" s="1"/>
  <c r="V366"/>
  <c r="T366"/>
  <c r="R366"/>
  <c r="P366"/>
  <c r="Z365"/>
  <c r="AC365" s="1"/>
  <c r="Y365"/>
  <c r="V365"/>
  <c r="T365"/>
  <c r="R365"/>
  <c r="P365"/>
  <c r="Z364"/>
  <c r="Y364"/>
  <c r="T364"/>
  <c r="V364" s="1"/>
  <c r="R364"/>
  <c r="P364"/>
  <c r="Z363"/>
  <c r="Y363"/>
  <c r="R363"/>
  <c r="T363" s="1"/>
  <c r="P363"/>
  <c r="Z362"/>
  <c r="AC362" s="1"/>
  <c r="Y362"/>
  <c r="X362" s="1"/>
  <c r="V362"/>
  <c r="T362"/>
  <c r="R362"/>
  <c r="P362"/>
  <c r="Z361"/>
  <c r="AC361" s="1"/>
  <c r="Y361"/>
  <c r="V361"/>
  <c r="T361"/>
  <c r="R361"/>
  <c r="P361"/>
  <c r="Z360"/>
  <c r="AC360" s="1"/>
  <c r="Y360"/>
  <c r="X360" s="1"/>
  <c r="T360"/>
  <c r="V360" s="1"/>
  <c r="R360"/>
  <c r="P360"/>
  <c r="Z359"/>
  <c r="Y359"/>
  <c r="T359"/>
  <c r="V359" s="1"/>
  <c r="R359"/>
  <c r="P359"/>
  <c r="Z358"/>
  <c r="AC358" s="1"/>
  <c r="Y358"/>
  <c r="T358"/>
  <c r="V358" s="1"/>
  <c r="R358"/>
  <c r="P358"/>
  <c r="Z357"/>
  <c r="AC357" s="1"/>
  <c r="Y357"/>
  <c r="AB357" s="1"/>
  <c r="V357"/>
  <c r="T357"/>
  <c r="R357"/>
  <c r="P357"/>
  <c r="Z356"/>
  <c r="AC356" s="1"/>
  <c r="Y356"/>
  <c r="X356" s="1"/>
  <c r="T356"/>
  <c r="V356" s="1"/>
  <c r="R356"/>
  <c r="P356"/>
  <c r="Z355"/>
  <c r="Y355"/>
  <c r="T355"/>
  <c r="R355"/>
  <c r="P355"/>
  <c r="Z354"/>
  <c r="Y354"/>
  <c r="AB354" s="1"/>
  <c r="T354"/>
  <c r="V354" s="1"/>
  <c r="R354"/>
  <c r="P354"/>
  <c r="Z353"/>
  <c r="AC353" s="1"/>
  <c r="Y353"/>
  <c r="X353" s="1"/>
  <c r="V353"/>
  <c r="T353"/>
  <c r="R353"/>
  <c r="P353"/>
  <c r="AC352"/>
  <c r="Z352"/>
  <c r="Y352"/>
  <c r="X352" s="1"/>
  <c r="T352"/>
  <c r="V352" s="1"/>
  <c r="R352"/>
  <c r="P352"/>
  <c r="Z351"/>
  <c r="Y351"/>
  <c r="R351"/>
  <c r="T351" s="1"/>
  <c r="V351" s="1"/>
  <c r="P351"/>
  <c r="Z350"/>
  <c r="AC350" s="1"/>
  <c r="Y350"/>
  <c r="AB350" s="1"/>
  <c r="T350"/>
  <c r="V350" s="1"/>
  <c r="R350"/>
  <c r="P350"/>
  <c r="AB349"/>
  <c r="Z349"/>
  <c r="AC349" s="1"/>
  <c r="Y349"/>
  <c r="X349" s="1"/>
  <c r="V349"/>
  <c r="T349"/>
  <c r="R349"/>
  <c r="P349"/>
  <c r="Z348"/>
  <c r="AC348" s="1"/>
  <c r="Y348"/>
  <c r="T348"/>
  <c r="V348" s="1"/>
  <c r="R348"/>
  <c r="P348"/>
  <c r="Z347"/>
  <c r="Y347"/>
  <c r="T347"/>
  <c r="R347"/>
  <c r="P347"/>
  <c r="Z346"/>
  <c r="Y346"/>
  <c r="V346"/>
  <c r="T346"/>
  <c r="R346"/>
  <c r="P346"/>
  <c r="Z345"/>
  <c r="AC345" s="1"/>
  <c r="Y345"/>
  <c r="AB345" s="1"/>
  <c r="V345"/>
  <c r="T345"/>
  <c r="R345"/>
  <c r="P345"/>
  <c r="Z344"/>
  <c r="Y344"/>
  <c r="T344"/>
  <c r="V344" s="1"/>
  <c r="R344"/>
  <c r="P344"/>
  <c r="Z343"/>
  <c r="Y343"/>
  <c r="T343"/>
  <c r="R343"/>
  <c r="P343"/>
  <c r="Z342"/>
  <c r="Y342"/>
  <c r="T342"/>
  <c r="V342" s="1"/>
  <c r="R342"/>
  <c r="P342"/>
  <c r="Z341"/>
  <c r="AC341" s="1"/>
  <c r="Y341"/>
  <c r="AB341" s="1"/>
  <c r="V341"/>
  <c r="T341"/>
  <c r="R341"/>
  <c r="P341"/>
  <c r="Z340"/>
  <c r="AC340" s="1"/>
  <c r="Y340"/>
  <c r="AB340" s="1"/>
  <c r="T340"/>
  <c r="V340" s="1"/>
  <c r="R340"/>
  <c r="P340"/>
  <c r="Z339"/>
  <c r="Y339"/>
  <c r="R339"/>
  <c r="T339" s="1"/>
  <c r="P339"/>
  <c r="Z338"/>
  <c r="AC338" s="1"/>
  <c r="Y338"/>
  <c r="V338"/>
  <c r="T338"/>
  <c r="R338"/>
  <c r="P338"/>
  <c r="Z337"/>
  <c r="AC337" s="1"/>
  <c r="Y337"/>
  <c r="X337" s="1"/>
  <c r="V337"/>
  <c r="T337"/>
  <c r="R337"/>
  <c r="P337"/>
  <c r="Z336"/>
  <c r="Y336"/>
  <c r="T336"/>
  <c r="R336"/>
  <c r="P336"/>
  <c r="Z335"/>
  <c r="Y335"/>
  <c r="R335"/>
  <c r="T335" s="1"/>
  <c r="P335"/>
  <c r="Z334"/>
  <c r="Y334"/>
  <c r="X334" s="1"/>
  <c r="V334"/>
  <c r="T334"/>
  <c r="R334"/>
  <c r="P334"/>
  <c r="Z333"/>
  <c r="AC333" s="1"/>
  <c r="Y333"/>
  <c r="V333"/>
  <c r="T333"/>
  <c r="R333"/>
  <c r="P333"/>
  <c r="Z332"/>
  <c r="AC332" s="1"/>
  <c r="Y332"/>
  <c r="X332" s="1"/>
  <c r="T332"/>
  <c r="V332" s="1"/>
  <c r="R332"/>
  <c r="P332"/>
  <c r="Z331"/>
  <c r="AC331" s="1"/>
  <c r="Y331"/>
  <c r="X331" s="1"/>
  <c r="V331"/>
  <c r="R331"/>
  <c r="T331" s="1"/>
  <c r="P331"/>
  <c r="Z330"/>
  <c r="AC330" s="1"/>
  <c r="Y330"/>
  <c r="V330"/>
  <c r="T330"/>
  <c r="R330"/>
  <c r="P330"/>
  <c r="Z329"/>
  <c r="AC329" s="1"/>
  <c r="Y329"/>
  <c r="V329"/>
  <c r="T329"/>
  <c r="R329"/>
  <c r="P329"/>
  <c r="Z328"/>
  <c r="AC328" s="1"/>
  <c r="Y328"/>
  <c r="X328" s="1"/>
  <c r="T328"/>
  <c r="V328" s="1"/>
  <c r="R328"/>
  <c r="P328"/>
  <c r="Z327"/>
  <c r="Y327"/>
  <c r="T327"/>
  <c r="R327"/>
  <c r="P327"/>
  <c r="Z326"/>
  <c r="Y326"/>
  <c r="T326"/>
  <c r="V326" s="1"/>
  <c r="R326"/>
  <c r="P326"/>
  <c r="Z325"/>
  <c r="AC325" s="1"/>
  <c r="Y325"/>
  <c r="AB325" s="1"/>
  <c r="V325"/>
  <c r="T325"/>
  <c r="R325"/>
  <c r="P325"/>
  <c r="Z324"/>
  <c r="AC324" s="1"/>
  <c r="Y324"/>
  <c r="X324" s="1"/>
  <c r="T324"/>
  <c r="V324" s="1"/>
  <c r="R324"/>
  <c r="P324"/>
  <c r="Z323"/>
  <c r="Y323"/>
  <c r="R323"/>
  <c r="T323" s="1"/>
  <c r="P323"/>
  <c r="Z322"/>
  <c r="Y322"/>
  <c r="AB322" s="1"/>
  <c r="T322"/>
  <c r="V322" s="1"/>
  <c r="R322"/>
  <c r="P322"/>
  <c r="Z321"/>
  <c r="AC321" s="1"/>
  <c r="Y321"/>
  <c r="V321"/>
  <c r="T321"/>
  <c r="R321"/>
  <c r="P321"/>
  <c r="Z320"/>
  <c r="AC320" s="1"/>
  <c r="Y320"/>
  <c r="T320"/>
  <c r="V320" s="1"/>
  <c r="R320"/>
  <c r="P320"/>
  <c r="Z319"/>
  <c r="AC319" s="1"/>
  <c r="Y319"/>
  <c r="X319" s="1"/>
  <c r="R319"/>
  <c r="T319" s="1"/>
  <c r="V319" s="1"/>
  <c r="P319"/>
  <c r="Z318"/>
  <c r="AC318" s="1"/>
  <c r="Y318"/>
  <c r="T318"/>
  <c r="V318" s="1"/>
  <c r="R318"/>
  <c r="P318"/>
  <c r="Z317"/>
  <c r="AC317" s="1"/>
  <c r="Y317"/>
  <c r="AB317" s="1"/>
  <c r="V317"/>
  <c r="T317"/>
  <c r="R317"/>
  <c r="P317"/>
  <c r="Z316"/>
  <c r="AC316" s="1"/>
  <c r="Y316"/>
  <c r="T316"/>
  <c r="V316" s="1"/>
  <c r="R316"/>
  <c r="P316"/>
  <c r="Z315"/>
  <c r="Y315"/>
  <c r="V315"/>
  <c r="T315"/>
  <c r="R315"/>
  <c r="P315"/>
  <c r="Z314"/>
  <c r="Y314"/>
  <c r="V314"/>
  <c r="T314"/>
  <c r="R314"/>
  <c r="P314"/>
  <c r="Z313"/>
  <c r="AC313" s="1"/>
  <c r="Y313"/>
  <c r="AB313" s="1"/>
  <c r="V313"/>
  <c r="T313"/>
  <c r="R313"/>
  <c r="P313"/>
  <c r="Z312"/>
  <c r="Y312"/>
  <c r="T312"/>
  <c r="V312" s="1"/>
  <c r="R312"/>
  <c r="P312"/>
  <c r="Z311"/>
  <c r="Y311"/>
  <c r="T311"/>
  <c r="R311"/>
  <c r="P311"/>
  <c r="Z310"/>
  <c r="AC310" s="1"/>
  <c r="Y310"/>
  <c r="V310"/>
  <c r="T310"/>
  <c r="R310"/>
  <c r="P310"/>
  <c r="Z309"/>
  <c r="AC309" s="1"/>
  <c r="Y309"/>
  <c r="X309" s="1"/>
  <c r="V309"/>
  <c r="T309"/>
  <c r="R309"/>
  <c r="P309"/>
  <c r="Z308"/>
  <c r="AC308" s="1"/>
  <c r="Y308"/>
  <c r="AB308" s="1"/>
  <c r="T308"/>
  <c r="V308" s="1"/>
  <c r="R308"/>
  <c r="P308"/>
  <c r="Z307"/>
  <c r="Y307"/>
  <c r="R307"/>
  <c r="T307" s="1"/>
  <c r="P307"/>
  <c r="Z306"/>
  <c r="AC306" s="1"/>
  <c r="Y306"/>
  <c r="V306"/>
  <c r="T306"/>
  <c r="R306"/>
  <c r="P306"/>
  <c r="Z305"/>
  <c r="AC305" s="1"/>
  <c r="Y305"/>
  <c r="V305"/>
  <c r="T305"/>
  <c r="R305"/>
  <c r="P305"/>
  <c r="Z304"/>
  <c r="Y304"/>
  <c r="T304"/>
  <c r="R304"/>
  <c r="P304"/>
  <c r="Z303"/>
  <c r="Y303"/>
  <c r="X303" s="1"/>
  <c r="V303"/>
  <c r="R303"/>
  <c r="T303" s="1"/>
  <c r="P303"/>
  <c r="Z302"/>
  <c r="Y302"/>
  <c r="V302"/>
  <c r="T302"/>
  <c r="R302"/>
  <c r="P302"/>
  <c r="Z301"/>
  <c r="AC301" s="1"/>
  <c r="Y301"/>
  <c r="V301"/>
  <c r="T301"/>
  <c r="R301"/>
  <c r="P301"/>
  <c r="Z300"/>
  <c r="Y300"/>
  <c r="T300"/>
  <c r="R300"/>
  <c r="P300"/>
  <c r="Z299"/>
  <c r="Y299"/>
  <c r="V299"/>
  <c r="R299"/>
  <c r="T299" s="1"/>
  <c r="P299"/>
  <c r="Z298"/>
  <c r="AC298" s="1"/>
  <c r="Y298"/>
  <c r="V298"/>
  <c r="T298"/>
  <c r="R298"/>
  <c r="P298"/>
  <c r="Z297"/>
  <c r="AC297" s="1"/>
  <c r="Y297"/>
  <c r="T297"/>
  <c r="V297" s="1"/>
  <c r="R297"/>
  <c r="P297"/>
  <c r="Z296"/>
  <c r="AC296" s="1"/>
  <c r="Y296"/>
  <c r="AB296" s="1"/>
  <c r="T296"/>
  <c r="V296" s="1"/>
  <c r="R296"/>
  <c r="P296"/>
  <c r="Z295"/>
  <c r="Y295"/>
  <c r="R295"/>
  <c r="T295" s="1"/>
  <c r="P295"/>
  <c r="Z294"/>
  <c r="AC294" s="1"/>
  <c r="Y294"/>
  <c r="V294"/>
  <c r="T294"/>
  <c r="R294"/>
  <c r="P294"/>
  <c r="Z293"/>
  <c r="AC293" s="1"/>
  <c r="Y293"/>
  <c r="X293" s="1"/>
  <c r="T293"/>
  <c r="V293" s="1"/>
  <c r="R293"/>
  <c r="P293"/>
  <c r="Z292"/>
  <c r="Y292"/>
  <c r="T292"/>
  <c r="V292" s="1"/>
  <c r="R292"/>
  <c r="P292"/>
  <c r="Z291"/>
  <c r="AC291" s="1"/>
  <c r="Y291"/>
  <c r="V291"/>
  <c r="T291"/>
  <c r="R291"/>
  <c r="P291"/>
  <c r="Z290"/>
  <c r="Y290"/>
  <c r="T290"/>
  <c r="V290" s="1"/>
  <c r="R290"/>
  <c r="P290"/>
  <c r="Z289"/>
  <c r="AC289" s="1"/>
  <c r="Y289"/>
  <c r="AB289" s="1"/>
  <c r="T289"/>
  <c r="V289" s="1"/>
  <c r="R289"/>
  <c r="P289"/>
  <c r="Z288"/>
  <c r="AC288" s="1"/>
  <c r="Y288"/>
  <c r="T288"/>
  <c r="V288" s="1"/>
  <c r="R288"/>
  <c r="P288"/>
  <c r="Z287"/>
  <c r="Y287"/>
  <c r="R287"/>
  <c r="T287" s="1"/>
  <c r="P287"/>
  <c r="Z286"/>
  <c r="Y286"/>
  <c r="AB286" s="1"/>
  <c r="T286"/>
  <c r="V286" s="1"/>
  <c r="R286"/>
  <c r="P286"/>
  <c r="Z285"/>
  <c r="AC285" s="1"/>
  <c r="Y285"/>
  <c r="T285"/>
  <c r="V285" s="1"/>
  <c r="R285"/>
  <c r="P285"/>
  <c r="Z284"/>
  <c r="Y284"/>
  <c r="AB284" s="1"/>
  <c r="T284"/>
  <c r="V284" s="1"/>
  <c r="R284"/>
  <c r="P284"/>
  <c r="Z283"/>
  <c r="AC283" s="1"/>
  <c r="Y283"/>
  <c r="V283"/>
  <c r="R283"/>
  <c r="T283" s="1"/>
  <c r="P283"/>
  <c r="Z282"/>
  <c r="AC282" s="1"/>
  <c r="Y282"/>
  <c r="X282" s="1"/>
  <c r="V282"/>
  <c r="T282"/>
  <c r="R282"/>
  <c r="P282"/>
  <c r="Z281"/>
  <c r="AC281" s="1"/>
  <c r="Y281"/>
  <c r="T281"/>
  <c r="V281" s="1"/>
  <c r="R281"/>
  <c r="P281"/>
  <c r="Z280"/>
  <c r="AC280" s="1"/>
  <c r="Y280"/>
  <c r="AB280" s="1"/>
  <c r="T280"/>
  <c r="V280" s="1"/>
  <c r="R280"/>
  <c r="P280"/>
  <c r="Z279"/>
  <c r="Y279"/>
  <c r="R279"/>
  <c r="T279" s="1"/>
  <c r="P279"/>
  <c r="Z278"/>
  <c r="AC278" s="1"/>
  <c r="Y278"/>
  <c r="V278"/>
  <c r="T278"/>
  <c r="R278"/>
  <c r="P278"/>
  <c r="Z277"/>
  <c r="AC277" s="1"/>
  <c r="Y277"/>
  <c r="T277"/>
  <c r="V277" s="1"/>
  <c r="R277"/>
  <c r="P277"/>
  <c r="Z276"/>
  <c r="AC276" s="1"/>
  <c r="Y276"/>
  <c r="T276"/>
  <c r="V276" s="1"/>
  <c r="R276"/>
  <c r="P276"/>
  <c r="Z275"/>
  <c r="AC275" s="1"/>
  <c r="Y275"/>
  <c r="V275"/>
  <c r="T275"/>
  <c r="R275"/>
  <c r="P275"/>
  <c r="Z274"/>
  <c r="Y274"/>
  <c r="T274"/>
  <c r="V274" s="1"/>
  <c r="R274"/>
  <c r="P274"/>
  <c r="Z273"/>
  <c r="AC273" s="1"/>
  <c r="Y273"/>
  <c r="T273"/>
  <c r="V273" s="1"/>
  <c r="R273"/>
  <c r="P273"/>
  <c r="Z272"/>
  <c r="AC272" s="1"/>
  <c r="Y272"/>
  <c r="T272"/>
  <c r="V272" s="1"/>
  <c r="R272"/>
  <c r="P272"/>
  <c r="Z271"/>
  <c r="Y271"/>
  <c r="R271"/>
  <c r="T271" s="1"/>
  <c r="P271"/>
  <c r="Z270"/>
  <c r="Y270"/>
  <c r="X270" s="1"/>
  <c r="T270"/>
  <c r="V270" s="1"/>
  <c r="R270"/>
  <c r="P270"/>
  <c r="Z269"/>
  <c r="AC269" s="1"/>
  <c r="Y269"/>
  <c r="X269" s="1"/>
  <c r="T269"/>
  <c r="V269" s="1"/>
  <c r="R269"/>
  <c r="P269"/>
  <c r="Z268"/>
  <c r="Y268"/>
  <c r="AB268" s="1"/>
  <c r="T268"/>
  <c r="V268" s="1"/>
  <c r="R268"/>
  <c r="P268"/>
  <c r="Z267"/>
  <c r="Y267"/>
  <c r="X267" s="1"/>
  <c r="V267"/>
  <c r="R267"/>
  <c r="T267" s="1"/>
  <c r="P267"/>
  <c r="Z266"/>
  <c r="AC266" s="1"/>
  <c r="Y266"/>
  <c r="V266"/>
  <c r="T266"/>
  <c r="R266"/>
  <c r="P266"/>
  <c r="Z265"/>
  <c r="AC265" s="1"/>
  <c r="Y265"/>
  <c r="T265"/>
  <c r="V265" s="1"/>
  <c r="R265"/>
  <c r="P265"/>
  <c r="Z264"/>
  <c r="AC264" s="1"/>
  <c r="Y264"/>
  <c r="AB264" s="1"/>
  <c r="T264"/>
  <c r="V264" s="1"/>
  <c r="R264"/>
  <c r="P264"/>
  <c r="Z263"/>
  <c r="Y263"/>
  <c r="R263"/>
  <c r="T263" s="1"/>
  <c r="P263"/>
  <c r="Z262"/>
  <c r="AC262" s="1"/>
  <c r="Y262"/>
  <c r="V262"/>
  <c r="T262"/>
  <c r="R262"/>
  <c r="P262"/>
  <c r="Z261"/>
  <c r="AC261" s="1"/>
  <c r="Y261"/>
  <c r="T261"/>
  <c r="V261" s="1"/>
  <c r="R261"/>
  <c r="P261"/>
  <c r="Z260"/>
  <c r="Y260"/>
  <c r="T260"/>
  <c r="V260" s="1"/>
  <c r="R260"/>
  <c r="P260"/>
  <c r="AC259"/>
  <c r="Z259"/>
  <c r="Y259"/>
  <c r="V259"/>
  <c r="T259"/>
  <c r="R259"/>
  <c r="P259"/>
  <c r="Z258"/>
  <c r="Y258"/>
  <c r="V258"/>
  <c r="T258"/>
  <c r="R258"/>
  <c r="P258"/>
  <c r="Z257"/>
  <c r="AC257" s="1"/>
  <c r="Y257"/>
  <c r="AB257" s="1"/>
  <c r="T257"/>
  <c r="V257" s="1"/>
  <c r="R257"/>
  <c r="P257"/>
  <c r="Z256"/>
  <c r="AC256" s="1"/>
  <c r="Y256"/>
  <c r="T256"/>
  <c r="V256" s="1"/>
  <c r="R256"/>
  <c r="P256"/>
  <c r="Z255"/>
  <c r="Y255"/>
  <c r="R255"/>
  <c r="T255" s="1"/>
  <c r="P255"/>
  <c r="Z254"/>
  <c r="Y254"/>
  <c r="X254" s="1"/>
  <c r="T254"/>
  <c r="V254" s="1"/>
  <c r="R254"/>
  <c r="P254"/>
  <c r="Z253"/>
  <c r="AC253" s="1"/>
  <c r="Y253"/>
  <c r="X253" s="1"/>
  <c r="T253"/>
  <c r="V253" s="1"/>
  <c r="R253"/>
  <c r="P253"/>
  <c r="Z252"/>
  <c r="AC252" s="1"/>
  <c r="Y252"/>
  <c r="T252"/>
  <c r="V252" s="1"/>
  <c r="R252"/>
  <c r="P252"/>
  <c r="Z251"/>
  <c r="AC251" s="1"/>
  <c r="Y251"/>
  <c r="X251" s="1"/>
  <c r="V251"/>
  <c r="R251"/>
  <c r="T251" s="1"/>
  <c r="P251"/>
  <c r="Z250"/>
  <c r="AC250" s="1"/>
  <c r="Y250"/>
  <c r="V250"/>
  <c r="T250"/>
  <c r="R250"/>
  <c r="P250"/>
  <c r="Z249"/>
  <c r="AC249" s="1"/>
  <c r="Y249"/>
  <c r="T249"/>
  <c r="V249" s="1"/>
  <c r="R249"/>
  <c r="P249"/>
  <c r="Z248"/>
  <c r="AC248" s="1"/>
  <c r="Y248"/>
  <c r="AB248" s="1"/>
  <c r="T248"/>
  <c r="V248" s="1"/>
  <c r="R248"/>
  <c r="P248"/>
  <c r="Z247"/>
  <c r="Y247"/>
  <c r="R247"/>
  <c r="T247" s="1"/>
  <c r="P247"/>
  <c r="Z246"/>
  <c r="AC246" s="1"/>
  <c r="Y246"/>
  <c r="V246"/>
  <c r="T246"/>
  <c r="R246"/>
  <c r="P246"/>
  <c r="Z245"/>
  <c r="AC245" s="1"/>
  <c r="Y245"/>
  <c r="AB245" s="1"/>
  <c r="T245"/>
  <c r="V245" s="1"/>
  <c r="R245"/>
  <c r="P245"/>
  <c r="Z244"/>
  <c r="AC244" s="1"/>
  <c r="Y244"/>
  <c r="T244"/>
  <c r="V244" s="1"/>
  <c r="R244"/>
  <c r="P244"/>
  <c r="Z243"/>
  <c r="AC243" s="1"/>
  <c r="Y243"/>
  <c r="V243"/>
  <c r="T243"/>
  <c r="R243"/>
  <c r="P243"/>
  <c r="Z242"/>
  <c r="Y242"/>
  <c r="V242"/>
  <c r="T242"/>
  <c r="R242"/>
  <c r="P242"/>
  <c r="Z241"/>
  <c r="AC241" s="1"/>
  <c r="Y241"/>
  <c r="AB241" s="1"/>
  <c r="T241"/>
  <c r="V241" s="1"/>
  <c r="R241"/>
  <c r="P241"/>
  <c r="Z240"/>
  <c r="AC240" s="1"/>
  <c r="Y240"/>
  <c r="T240"/>
  <c r="V240" s="1"/>
  <c r="R240"/>
  <c r="P240"/>
  <c r="Z239"/>
  <c r="Y239"/>
  <c r="T239"/>
  <c r="R239"/>
  <c r="P239"/>
  <c r="Z238"/>
  <c r="Y238"/>
  <c r="AB238" s="1"/>
  <c r="T238"/>
  <c r="V238" s="1"/>
  <c r="R238"/>
  <c r="P238"/>
  <c r="Z237"/>
  <c r="AC237" s="1"/>
  <c r="Y237"/>
  <c r="AB237" s="1"/>
  <c r="T237"/>
  <c r="V237" s="1"/>
  <c r="R237"/>
  <c r="P237"/>
  <c r="Z236"/>
  <c r="AC236" s="1"/>
  <c r="Y236"/>
  <c r="AB236" s="1"/>
  <c r="T236"/>
  <c r="V236" s="1"/>
  <c r="R236"/>
  <c r="P236"/>
  <c r="Z235"/>
  <c r="AC235" s="1"/>
  <c r="Y235"/>
  <c r="R235"/>
  <c r="T235" s="1"/>
  <c r="V235" s="1"/>
  <c r="P235"/>
  <c r="Z234"/>
  <c r="AC234" s="1"/>
  <c r="Y234"/>
  <c r="V234"/>
  <c r="T234"/>
  <c r="R234"/>
  <c r="P234"/>
  <c r="Z233"/>
  <c r="AC233" s="1"/>
  <c r="Y233"/>
  <c r="T233"/>
  <c r="V233" s="1"/>
  <c r="R233"/>
  <c r="P233"/>
  <c r="Z232"/>
  <c r="AC232" s="1"/>
  <c r="Y232"/>
  <c r="X232" s="1"/>
  <c r="T232"/>
  <c r="V232" s="1"/>
  <c r="R232"/>
  <c r="P232"/>
  <c r="Z231"/>
  <c r="Y231"/>
  <c r="R231"/>
  <c r="T231" s="1"/>
  <c r="V231" s="1"/>
  <c r="P231"/>
  <c r="Z230"/>
  <c r="AC230" s="1"/>
  <c r="Y230"/>
  <c r="V230"/>
  <c r="T230"/>
  <c r="R230"/>
  <c r="P230"/>
  <c r="Z229"/>
  <c r="AC229" s="1"/>
  <c r="Y229"/>
  <c r="T229"/>
  <c r="V229" s="1"/>
  <c r="R229"/>
  <c r="P229"/>
  <c r="Z228"/>
  <c r="AC228" s="1"/>
  <c r="Y228"/>
  <c r="T228"/>
  <c r="V228" s="1"/>
  <c r="R228"/>
  <c r="P228"/>
  <c r="Z227"/>
  <c r="AC227" s="1"/>
  <c r="Y227"/>
  <c r="V227"/>
  <c r="T227"/>
  <c r="R227"/>
  <c r="P227"/>
  <c r="Z226"/>
  <c r="AC226" s="1"/>
  <c r="Y226"/>
  <c r="X226" s="1"/>
  <c r="V226"/>
  <c r="T226"/>
  <c r="R226"/>
  <c r="P226"/>
  <c r="Z225"/>
  <c r="AC225" s="1"/>
  <c r="Y225"/>
  <c r="T225"/>
  <c r="V225" s="1"/>
  <c r="R225"/>
  <c r="P225"/>
  <c r="Z224"/>
  <c r="AC224" s="1"/>
  <c r="Y224"/>
  <c r="X224" s="1"/>
  <c r="T224"/>
  <c r="V224" s="1"/>
  <c r="R224"/>
  <c r="P224"/>
  <c r="Z223"/>
  <c r="AC223" s="1"/>
  <c r="Y223"/>
  <c r="T223"/>
  <c r="V223" s="1"/>
  <c r="R223"/>
  <c r="P223"/>
  <c r="Z222"/>
  <c r="AC222" s="1"/>
  <c r="Y222"/>
  <c r="T222"/>
  <c r="V222" s="1"/>
  <c r="R222"/>
  <c r="P222"/>
  <c r="Z221"/>
  <c r="AC221" s="1"/>
  <c r="Y221"/>
  <c r="AB221" s="1"/>
  <c r="T221"/>
  <c r="V221" s="1"/>
  <c r="R221"/>
  <c r="P221"/>
  <c r="Z220"/>
  <c r="AC220" s="1"/>
  <c r="Y220"/>
  <c r="T220"/>
  <c r="V220" s="1"/>
  <c r="R220"/>
  <c r="P220"/>
  <c r="Z219"/>
  <c r="Y219"/>
  <c r="V219"/>
  <c r="T219"/>
  <c r="R219"/>
  <c r="P219"/>
  <c r="Z218"/>
  <c r="AC218" s="1"/>
  <c r="Y218"/>
  <c r="X218" s="1"/>
  <c r="V218"/>
  <c r="T218"/>
  <c r="R218"/>
  <c r="P218"/>
  <c r="Z217"/>
  <c r="AC217" s="1"/>
  <c r="Y217"/>
  <c r="T217"/>
  <c r="V217" s="1"/>
  <c r="R217"/>
  <c r="P217"/>
  <c r="Z216"/>
  <c r="AC216" s="1"/>
  <c r="Y216"/>
  <c r="AB216" s="1"/>
  <c r="T216"/>
  <c r="V216" s="1"/>
  <c r="R216"/>
  <c r="P216"/>
  <c r="Z215"/>
  <c r="Y215"/>
  <c r="T215"/>
  <c r="R215"/>
  <c r="P215"/>
  <c r="Z214"/>
  <c r="Y214"/>
  <c r="T214"/>
  <c r="R214"/>
  <c r="P214"/>
  <c r="Z213"/>
  <c r="AC213" s="1"/>
  <c r="Y213"/>
  <c r="AB213" s="1"/>
  <c r="T213"/>
  <c r="V213" s="1"/>
  <c r="R213"/>
  <c r="P213"/>
  <c r="Z212"/>
  <c r="Y212"/>
  <c r="T212"/>
  <c r="V212" s="1"/>
  <c r="R212"/>
  <c r="P212"/>
  <c r="Z211"/>
  <c r="AC211" s="1"/>
  <c r="Y211"/>
  <c r="V211"/>
  <c r="T211"/>
  <c r="R211"/>
  <c r="P211"/>
  <c r="Z210"/>
  <c r="AC210" s="1"/>
  <c r="Y210"/>
  <c r="X210" s="1"/>
  <c r="V210"/>
  <c r="T210"/>
  <c r="R210"/>
  <c r="P210"/>
  <c r="Z209"/>
  <c r="AC209" s="1"/>
  <c r="Y209"/>
  <c r="T209"/>
  <c r="V209" s="1"/>
  <c r="R209"/>
  <c r="P209"/>
  <c r="Z208"/>
  <c r="AC208" s="1"/>
  <c r="Y208"/>
  <c r="X208" s="1"/>
  <c r="T208"/>
  <c r="V208" s="1"/>
  <c r="R208"/>
  <c r="P208"/>
  <c r="AC207"/>
  <c r="Z207"/>
  <c r="Y207"/>
  <c r="T207"/>
  <c r="V207" s="1"/>
  <c r="R207"/>
  <c r="P207"/>
  <c r="Z206"/>
  <c r="Y206"/>
  <c r="T206"/>
  <c r="AC206" s="1"/>
  <c r="R206"/>
  <c r="P206"/>
  <c r="Z205"/>
  <c r="AC205" s="1"/>
  <c r="Y205"/>
  <c r="T205"/>
  <c r="V205" s="1"/>
  <c r="R205"/>
  <c r="P205"/>
  <c r="Z204"/>
  <c r="Y204"/>
  <c r="T204"/>
  <c r="V204" s="1"/>
  <c r="R204"/>
  <c r="P204"/>
  <c r="Z203"/>
  <c r="Y203"/>
  <c r="V203"/>
  <c r="T203"/>
  <c r="R203"/>
  <c r="P203"/>
  <c r="Z202"/>
  <c r="AC202" s="1"/>
  <c r="Y202"/>
  <c r="X202" s="1"/>
  <c r="V202"/>
  <c r="T202"/>
  <c r="R202"/>
  <c r="P202"/>
  <c r="Z201"/>
  <c r="AC201" s="1"/>
  <c r="Y201"/>
  <c r="T201"/>
  <c r="V201" s="1"/>
  <c r="R201"/>
  <c r="P201"/>
  <c r="Z200"/>
  <c r="AC200" s="1"/>
  <c r="Y200"/>
  <c r="X200" s="1"/>
  <c r="T200"/>
  <c r="V200" s="1"/>
  <c r="R200"/>
  <c r="P200"/>
  <c r="Z199"/>
  <c r="AC199" s="1"/>
  <c r="Y199"/>
  <c r="T199"/>
  <c r="V199" s="1"/>
  <c r="R199"/>
  <c r="P199"/>
  <c r="Z198"/>
  <c r="Y198"/>
  <c r="V198"/>
  <c r="T198"/>
  <c r="R198"/>
  <c r="P198"/>
  <c r="Z197"/>
  <c r="AC197" s="1"/>
  <c r="Y197"/>
  <c r="AB197" s="1"/>
  <c r="T197"/>
  <c r="V197" s="1"/>
  <c r="R197"/>
  <c r="P197"/>
  <c r="Z196"/>
  <c r="AC196" s="1"/>
  <c r="Y196"/>
  <c r="T196"/>
  <c r="V196" s="1"/>
  <c r="R196"/>
  <c r="P196"/>
  <c r="Z195"/>
  <c r="AC195" s="1"/>
  <c r="Y195"/>
  <c r="V195"/>
  <c r="T195"/>
  <c r="R195"/>
  <c r="P195"/>
  <c r="Z194"/>
  <c r="AC194" s="1"/>
  <c r="Y194"/>
  <c r="X194" s="1"/>
  <c r="V194"/>
  <c r="T194"/>
  <c r="R194"/>
  <c r="P194"/>
  <c r="Z193"/>
  <c r="AC193" s="1"/>
  <c r="Y193"/>
  <c r="T193"/>
  <c r="V193" s="1"/>
  <c r="R193"/>
  <c r="P193"/>
  <c r="Z192"/>
  <c r="AC192" s="1"/>
  <c r="Y192"/>
  <c r="X192" s="1"/>
  <c r="T192"/>
  <c r="V192" s="1"/>
  <c r="R192"/>
  <c r="P192"/>
  <c r="Z191"/>
  <c r="Y191"/>
  <c r="T191"/>
  <c r="V191" s="1"/>
  <c r="R191"/>
  <c r="P191"/>
  <c r="Z190"/>
  <c r="Y190"/>
  <c r="V190"/>
  <c r="T190"/>
  <c r="R190"/>
  <c r="P190"/>
  <c r="Z189"/>
  <c r="Y189"/>
  <c r="AB189" s="1"/>
  <c r="T189"/>
  <c r="V189" s="1"/>
  <c r="R189"/>
  <c r="P189"/>
  <c r="Z188"/>
  <c r="Y188"/>
  <c r="T188"/>
  <c r="V188" s="1"/>
  <c r="R188"/>
  <c r="P188"/>
  <c r="Z187"/>
  <c r="Y187"/>
  <c r="T187"/>
  <c r="V187" s="1"/>
  <c r="R187"/>
  <c r="P187"/>
  <c r="Z186"/>
  <c r="AC186" s="1"/>
  <c r="Y186"/>
  <c r="V186"/>
  <c r="T186"/>
  <c r="R186"/>
  <c r="P186"/>
  <c r="Z185"/>
  <c r="AC185" s="1"/>
  <c r="Y185"/>
  <c r="V185"/>
  <c r="T185"/>
  <c r="R185"/>
  <c r="P185"/>
  <c r="Z184"/>
  <c r="Y184"/>
  <c r="X184" s="1"/>
  <c r="T184"/>
  <c r="V184" s="1"/>
  <c r="R184"/>
  <c r="P184"/>
  <c r="Z183"/>
  <c r="Y183"/>
  <c r="X183" s="1"/>
  <c r="V183"/>
  <c r="R183"/>
  <c r="T183" s="1"/>
  <c r="P183"/>
  <c r="Z182"/>
  <c r="Y182"/>
  <c r="T182"/>
  <c r="R182"/>
  <c r="P182"/>
  <c r="Z181"/>
  <c r="AC181" s="1"/>
  <c r="Y181"/>
  <c r="AB181" s="1"/>
  <c r="V181"/>
  <c r="T181"/>
  <c r="R181"/>
  <c r="P181"/>
  <c r="Z180"/>
  <c r="AC180" s="1"/>
  <c r="Y180"/>
  <c r="T180"/>
  <c r="V180" s="1"/>
  <c r="R180"/>
  <c r="P180"/>
  <c r="Z179"/>
  <c r="Y179"/>
  <c r="R179"/>
  <c r="T179" s="1"/>
  <c r="V179" s="1"/>
  <c r="P179"/>
  <c r="Z178"/>
  <c r="AC178" s="1"/>
  <c r="Y178"/>
  <c r="V178"/>
  <c r="T178"/>
  <c r="R178"/>
  <c r="P178"/>
  <c r="Z177"/>
  <c r="Y177"/>
  <c r="T177"/>
  <c r="R177"/>
  <c r="P177"/>
  <c r="Z176"/>
  <c r="AC176" s="1"/>
  <c r="Y176"/>
  <c r="T176"/>
  <c r="V176" s="1"/>
  <c r="R176"/>
  <c r="P176"/>
  <c r="Z175"/>
  <c r="AC175" s="1"/>
  <c r="Y175"/>
  <c r="X175" s="1"/>
  <c r="T175"/>
  <c r="V175" s="1"/>
  <c r="R175"/>
  <c r="P175"/>
  <c r="Z174"/>
  <c r="AC174" s="1"/>
  <c r="Y174"/>
  <c r="R174"/>
  <c r="T174" s="1"/>
  <c r="V174" s="1"/>
  <c r="P174"/>
  <c r="Z173"/>
  <c r="AC173" s="1"/>
  <c r="Y173"/>
  <c r="X173" s="1"/>
  <c r="V173"/>
  <c r="T173"/>
  <c r="R173"/>
  <c r="P173"/>
  <c r="Z172"/>
  <c r="Y172"/>
  <c r="AB172" s="1"/>
  <c r="T172"/>
  <c r="V172" s="1"/>
  <c r="R172"/>
  <c r="P172"/>
  <c r="Z171"/>
  <c r="Y171"/>
  <c r="T171"/>
  <c r="V171" s="1"/>
  <c r="R171"/>
  <c r="P171"/>
  <c r="Z170"/>
  <c r="AC170" s="1"/>
  <c r="Y170"/>
  <c r="V170"/>
  <c r="R170"/>
  <c r="T170" s="1"/>
  <c r="P170"/>
  <c r="Z169"/>
  <c r="AC169" s="1"/>
  <c r="Y169"/>
  <c r="V169"/>
  <c r="T169"/>
  <c r="R169"/>
  <c r="P169"/>
  <c r="Z168"/>
  <c r="Y168"/>
  <c r="T168"/>
  <c r="R168"/>
  <c r="P168"/>
  <c r="Z167"/>
  <c r="Y167"/>
  <c r="V167"/>
  <c r="R167"/>
  <c r="T167" s="1"/>
  <c r="P167"/>
  <c r="Z166"/>
  <c r="Y166"/>
  <c r="R166"/>
  <c r="T166" s="1"/>
  <c r="P166"/>
  <c r="Z165"/>
  <c r="AC165" s="1"/>
  <c r="Y165"/>
  <c r="AB165" s="1"/>
  <c r="V165"/>
  <c r="T165"/>
  <c r="R165"/>
  <c r="P165"/>
  <c r="Z164"/>
  <c r="AC164" s="1"/>
  <c r="Y164"/>
  <c r="T164"/>
  <c r="V164" s="1"/>
  <c r="R164"/>
  <c r="P164"/>
  <c r="Z163"/>
  <c r="Y163"/>
  <c r="AB163" s="1"/>
  <c r="T163"/>
  <c r="V163" s="1"/>
  <c r="R163"/>
  <c r="P163"/>
  <c r="Z162"/>
  <c r="Y162"/>
  <c r="V162"/>
  <c r="T162"/>
  <c r="R162"/>
  <c r="P162"/>
  <c r="Z161"/>
  <c r="Y161"/>
  <c r="T161"/>
  <c r="R161"/>
  <c r="P161"/>
  <c r="Z160"/>
  <c r="Y160"/>
  <c r="AB160" s="1"/>
  <c r="T160"/>
  <c r="V160" s="1"/>
  <c r="R160"/>
  <c r="P160"/>
  <c r="Z159"/>
  <c r="AC159" s="1"/>
  <c r="Y159"/>
  <c r="X159" s="1"/>
  <c r="T159"/>
  <c r="V159" s="1"/>
  <c r="R159"/>
  <c r="P159"/>
  <c r="Z158"/>
  <c r="AC158" s="1"/>
  <c r="Y158"/>
  <c r="R158"/>
  <c r="T158" s="1"/>
  <c r="V158" s="1"/>
  <c r="P158"/>
  <c r="Z157"/>
  <c r="AC157" s="1"/>
  <c r="Y157"/>
  <c r="AB157" s="1"/>
  <c r="V157"/>
  <c r="T157"/>
  <c r="R157"/>
  <c r="P157"/>
  <c r="Z156"/>
  <c r="Y156"/>
  <c r="AB156" s="1"/>
  <c r="T156"/>
  <c r="V156" s="1"/>
  <c r="R156"/>
  <c r="P156"/>
  <c r="Z155"/>
  <c r="AC155" s="1"/>
  <c r="Y155"/>
  <c r="V155"/>
  <c r="T155"/>
  <c r="R155"/>
  <c r="P155"/>
  <c r="Z154"/>
  <c r="Y154"/>
  <c r="R154"/>
  <c r="T154" s="1"/>
  <c r="P154"/>
  <c r="Z153"/>
  <c r="AC153" s="1"/>
  <c r="Y153"/>
  <c r="V153"/>
  <c r="T153"/>
  <c r="R153"/>
  <c r="P153"/>
  <c r="Z152"/>
  <c r="AC152" s="1"/>
  <c r="Y152"/>
  <c r="T152"/>
  <c r="V152" s="1"/>
  <c r="R152"/>
  <c r="P152"/>
  <c r="Z151"/>
  <c r="Y151"/>
  <c r="R151"/>
  <c r="T151" s="1"/>
  <c r="P151"/>
  <c r="Z150"/>
  <c r="Y150"/>
  <c r="T150"/>
  <c r="R150"/>
  <c r="P150"/>
  <c r="Z149"/>
  <c r="AC149" s="1"/>
  <c r="Y149"/>
  <c r="X149" s="1"/>
  <c r="V149"/>
  <c r="T149"/>
  <c r="R149"/>
  <c r="P149"/>
  <c r="Z148"/>
  <c r="AC148" s="1"/>
  <c r="Y148"/>
  <c r="T148"/>
  <c r="V148" s="1"/>
  <c r="R148"/>
  <c r="P148"/>
  <c r="Z147"/>
  <c r="Y147"/>
  <c r="T147"/>
  <c r="V147" s="1"/>
  <c r="R147"/>
  <c r="P147"/>
  <c r="Z146"/>
  <c r="Y146"/>
  <c r="T146"/>
  <c r="R146"/>
  <c r="P146"/>
  <c r="Z145"/>
  <c r="Y145"/>
  <c r="T145"/>
  <c r="R145"/>
  <c r="P145"/>
  <c r="Z144"/>
  <c r="Y144"/>
  <c r="X144" s="1"/>
  <c r="T144"/>
  <c r="V144" s="1"/>
  <c r="R144"/>
  <c r="P144"/>
  <c r="Z143"/>
  <c r="AC143" s="1"/>
  <c r="Y143"/>
  <c r="T143"/>
  <c r="V143" s="1"/>
  <c r="R143"/>
  <c r="P143"/>
  <c r="Z142"/>
  <c r="Y142"/>
  <c r="R142"/>
  <c r="T142" s="1"/>
  <c r="V142" s="1"/>
  <c r="P142"/>
  <c r="Z141"/>
  <c r="AC141" s="1"/>
  <c r="Y141"/>
  <c r="V141"/>
  <c r="T141"/>
  <c r="R141"/>
  <c r="P141"/>
  <c r="Z140"/>
  <c r="Y140"/>
  <c r="T140"/>
  <c r="R140"/>
  <c r="P140"/>
  <c r="Z139"/>
  <c r="Y139"/>
  <c r="AB139" s="1"/>
  <c r="V139"/>
  <c r="R139"/>
  <c r="T139" s="1"/>
  <c r="P139"/>
  <c r="Z138"/>
  <c r="AC138" s="1"/>
  <c r="Y138"/>
  <c r="R138"/>
  <c r="T138" s="1"/>
  <c r="V138" s="1"/>
  <c r="P138"/>
  <c r="Z137"/>
  <c r="AC137" s="1"/>
  <c r="Y137"/>
  <c r="AB137" s="1"/>
  <c r="V137"/>
  <c r="T137"/>
  <c r="R137"/>
  <c r="P137"/>
  <c r="Z136"/>
  <c r="Y136"/>
  <c r="T136"/>
  <c r="R136"/>
  <c r="P136"/>
  <c r="Z135"/>
  <c r="AC135" s="1"/>
  <c r="Y135"/>
  <c r="V135"/>
  <c r="R135"/>
  <c r="T135" s="1"/>
  <c r="P135"/>
  <c r="Z134"/>
  <c r="AC134" s="1"/>
  <c r="Y134"/>
  <c r="R134"/>
  <c r="T134" s="1"/>
  <c r="V134" s="1"/>
  <c r="P134"/>
  <c r="Z133"/>
  <c r="AC133" s="1"/>
  <c r="Y133"/>
  <c r="X133" s="1"/>
  <c r="V133"/>
  <c r="T133"/>
  <c r="R133"/>
  <c r="P133"/>
  <c r="Z132"/>
  <c r="Y132"/>
  <c r="T132"/>
  <c r="R132"/>
  <c r="P132"/>
  <c r="Z131"/>
  <c r="AC131" s="1"/>
  <c r="Y131"/>
  <c r="X131" s="1"/>
  <c r="V131"/>
  <c r="R131"/>
  <c r="T131" s="1"/>
  <c r="P131"/>
  <c r="Z130"/>
  <c r="Y130"/>
  <c r="R130"/>
  <c r="T130" s="1"/>
  <c r="P130"/>
  <c r="Z129"/>
  <c r="Y129"/>
  <c r="T129"/>
  <c r="R129"/>
  <c r="P129"/>
  <c r="Z128"/>
  <c r="Y128"/>
  <c r="R128"/>
  <c r="T128" s="1"/>
  <c r="P128"/>
  <c r="Z127"/>
  <c r="Y127"/>
  <c r="R127"/>
  <c r="T127" s="1"/>
  <c r="V127" s="1"/>
  <c r="P127"/>
  <c r="Z126"/>
  <c r="AC126" s="1"/>
  <c r="Y126"/>
  <c r="R126"/>
  <c r="T126" s="1"/>
  <c r="V126" s="1"/>
  <c r="P126"/>
  <c r="Z125"/>
  <c r="AC125" s="1"/>
  <c r="Y125"/>
  <c r="V125"/>
  <c r="T125"/>
  <c r="R125"/>
  <c r="P125"/>
  <c r="Z124"/>
  <c r="Y124"/>
  <c r="T124"/>
  <c r="R124"/>
  <c r="P124"/>
  <c r="Z123"/>
  <c r="Y123"/>
  <c r="AB123" s="1"/>
  <c r="V123"/>
  <c r="R123"/>
  <c r="T123" s="1"/>
  <c r="P123"/>
  <c r="Z122"/>
  <c r="AC122" s="1"/>
  <c r="Y122"/>
  <c r="R122"/>
  <c r="T122" s="1"/>
  <c r="V122" s="1"/>
  <c r="P122"/>
  <c r="Z121"/>
  <c r="AC121" s="1"/>
  <c r="Y121"/>
  <c r="AB121" s="1"/>
  <c r="V121"/>
  <c r="T121"/>
  <c r="R121"/>
  <c r="P121"/>
  <c r="Z120"/>
  <c r="Y120"/>
  <c r="R120"/>
  <c r="T120" s="1"/>
  <c r="P120"/>
  <c r="Z119"/>
  <c r="AC119" s="1"/>
  <c r="Y119"/>
  <c r="AB119" s="1"/>
  <c r="R119"/>
  <c r="T119" s="1"/>
  <c r="V119" s="1"/>
  <c r="P119"/>
  <c r="Z118"/>
  <c r="AC118" s="1"/>
  <c r="Y118"/>
  <c r="X118" s="1"/>
  <c r="R118"/>
  <c r="T118" s="1"/>
  <c r="V118" s="1"/>
  <c r="P118"/>
  <c r="Z117"/>
  <c r="Y117"/>
  <c r="R117"/>
  <c r="T117" s="1"/>
  <c r="P117"/>
  <c r="Z116"/>
  <c r="Y116"/>
  <c r="R116"/>
  <c r="T116" s="1"/>
  <c r="P116"/>
  <c r="Z115"/>
  <c r="AC115" s="1"/>
  <c r="Y115"/>
  <c r="AB115" s="1"/>
  <c r="R115"/>
  <c r="T115" s="1"/>
  <c r="V115" s="1"/>
  <c r="P115"/>
  <c r="Z114"/>
  <c r="AC114" s="1"/>
  <c r="Y114"/>
  <c r="X114" s="1"/>
  <c r="R114"/>
  <c r="T114" s="1"/>
  <c r="V114" s="1"/>
  <c r="P114"/>
  <c r="Z113"/>
  <c r="Y113"/>
  <c r="R113"/>
  <c r="T113" s="1"/>
  <c r="P113"/>
  <c r="Z112"/>
  <c r="Y112"/>
  <c r="R112"/>
  <c r="T112" s="1"/>
  <c r="P112"/>
  <c r="Z111"/>
  <c r="AC111" s="1"/>
  <c r="Y111"/>
  <c r="AB111" s="1"/>
  <c r="R111"/>
  <c r="T111" s="1"/>
  <c r="V111" s="1"/>
  <c r="P111"/>
  <c r="Z110"/>
  <c r="AC110" s="1"/>
  <c r="Y110"/>
  <c r="R110"/>
  <c r="T110" s="1"/>
  <c r="V110" s="1"/>
  <c r="P110"/>
  <c r="Z109"/>
  <c r="Y109"/>
  <c r="R109"/>
  <c r="T109" s="1"/>
  <c r="P109"/>
  <c r="Z108"/>
  <c r="Y108"/>
  <c r="R108"/>
  <c r="T108" s="1"/>
  <c r="P108"/>
  <c r="Z107"/>
  <c r="AC107" s="1"/>
  <c r="Y107"/>
  <c r="AB107" s="1"/>
  <c r="R107"/>
  <c r="T107" s="1"/>
  <c r="V107" s="1"/>
  <c r="P107"/>
  <c r="Z106"/>
  <c r="AC106" s="1"/>
  <c r="Y106"/>
  <c r="X106" s="1"/>
  <c r="R106"/>
  <c r="T106" s="1"/>
  <c r="V106" s="1"/>
  <c r="P106"/>
  <c r="Z105"/>
  <c r="Y105"/>
  <c r="R105"/>
  <c r="T105" s="1"/>
  <c r="P105"/>
  <c r="Z104"/>
  <c r="Y104"/>
  <c r="R104"/>
  <c r="T104" s="1"/>
  <c r="P104"/>
  <c r="Z103"/>
  <c r="AC103" s="1"/>
  <c r="Y103"/>
  <c r="AB103" s="1"/>
  <c r="R103"/>
  <c r="T103" s="1"/>
  <c r="V103" s="1"/>
  <c r="P103"/>
  <c r="Z102"/>
  <c r="AC102" s="1"/>
  <c r="Y102"/>
  <c r="X102" s="1"/>
  <c r="R102"/>
  <c r="T102" s="1"/>
  <c r="V102" s="1"/>
  <c r="P102"/>
  <c r="Z101"/>
  <c r="Y101"/>
  <c r="R101"/>
  <c r="T101" s="1"/>
  <c r="P101"/>
  <c r="Z100"/>
  <c r="Y100"/>
  <c r="R100"/>
  <c r="T100" s="1"/>
  <c r="P100"/>
  <c r="Z99"/>
  <c r="AC99" s="1"/>
  <c r="Y99"/>
  <c r="AB99" s="1"/>
  <c r="R99"/>
  <c r="T99" s="1"/>
  <c r="V99" s="1"/>
  <c r="P99"/>
  <c r="Z98"/>
  <c r="AC98" s="1"/>
  <c r="Y98"/>
  <c r="X98" s="1"/>
  <c r="R98"/>
  <c r="T98" s="1"/>
  <c r="V98" s="1"/>
  <c r="P98"/>
  <c r="Z97"/>
  <c r="Y97"/>
  <c r="R97"/>
  <c r="T97" s="1"/>
  <c r="P97"/>
  <c r="Z96"/>
  <c r="Y96"/>
  <c r="R96"/>
  <c r="T96" s="1"/>
  <c r="P96"/>
  <c r="Z95"/>
  <c r="AC95" s="1"/>
  <c r="Y95"/>
  <c r="AB95" s="1"/>
  <c r="R95"/>
  <c r="T95" s="1"/>
  <c r="V95" s="1"/>
  <c r="P95"/>
  <c r="Z94"/>
  <c r="AC94" s="1"/>
  <c r="Y94"/>
  <c r="X94" s="1"/>
  <c r="R94"/>
  <c r="T94" s="1"/>
  <c r="V94" s="1"/>
  <c r="P94"/>
  <c r="Z93"/>
  <c r="Y93"/>
  <c r="R93"/>
  <c r="T93" s="1"/>
  <c r="P93"/>
  <c r="Z92"/>
  <c r="Y92"/>
  <c r="T92"/>
  <c r="R92"/>
  <c r="P92"/>
  <c r="Z91"/>
  <c r="Y91"/>
  <c r="X91" s="1"/>
  <c r="V91"/>
  <c r="R91"/>
  <c r="T91" s="1"/>
  <c r="P91"/>
  <c r="AC90"/>
  <c r="Z90"/>
  <c r="Y90"/>
  <c r="V90"/>
  <c r="R90"/>
  <c r="T90" s="1"/>
  <c r="P90"/>
  <c r="Z89"/>
  <c r="AC89" s="1"/>
  <c r="Y89"/>
  <c r="V89"/>
  <c r="T89"/>
  <c r="R89"/>
  <c r="P89"/>
  <c r="Z88"/>
  <c r="Y88"/>
  <c r="R88"/>
  <c r="T88" s="1"/>
  <c r="P88"/>
  <c r="Z87"/>
  <c r="Y87"/>
  <c r="X87" s="1"/>
  <c r="R87"/>
  <c r="T87" s="1"/>
  <c r="V87" s="1"/>
  <c r="P87"/>
  <c r="Z86"/>
  <c r="Y86"/>
  <c r="AB86" s="1"/>
  <c r="R86"/>
  <c r="T86" s="1"/>
  <c r="V86" s="1"/>
  <c r="P86"/>
  <c r="Z85"/>
  <c r="Y85"/>
  <c r="T85"/>
  <c r="R85"/>
  <c r="P85"/>
  <c r="Z84"/>
  <c r="Y84"/>
  <c r="X84" s="1"/>
  <c r="V84"/>
  <c r="T84"/>
  <c r="R84"/>
  <c r="P84"/>
  <c r="Z83"/>
  <c r="Y83"/>
  <c r="X83" s="1"/>
  <c r="R83"/>
  <c r="T83" s="1"/>
  <c r="V83" s="1"/>
  <c r="P83"/>
  <c r="Z82"/>
  <c r="AC82" s="1"/>
  <c r="Y82"/>
  <c r="AB82" s="1"/>
  <c r="V82"/>
  <c r="R82"/>
  <c r="T82" s="1"/>
  <c r="P82"/>
  <c r="Z81"/>
  <c r="Y81"/>
  <c r="AB81" s="1"/>
  <c r="R81"/>
  <c r="T81" s="1"/>
  <c r="V81" s="1"/>
  <c r="P81"/>
  <c r="Z80"/>
  <c r="AC80" s="1"/>
  <c r="Y80"/>
  <c r="V80"/>
  <c r="T80"/>
  <c r="R80"/>
  <c r="P80"/>
  <c r="Z79"/>
  <c r="Y79"/>
  <c r="R79"/>
  <c r="T79" s="1"/>
  <c r="V79" s="1"/>
  <c r="P79"/>
  <c r="Z78"/>
  <c r="AC78" s="1"/>
  <c r="Y78"/>
  <c r="V78"/>
  <c r="T78"/>
  <c r="R78"/>
  <c r="P78"/>
  <c r="Z77"/>
  <c r="AC77" s="1"/>
  <c r="Y77"/>
  <c r="T77"/>
  <c r="V77" s="1"/>
  <c r="R77"/>
  <c r="P77"/>
  <c r="Z76"/>
  <c r="AC76" s="1"/>
  <c r="Y76"/>
  <c r="T76"/>
  <c r="V76" s="1"/>
  <c r="R76"/>
  <c r="P76"/>
  <c r="Z75"/>
  <c r="Y75"/>
  <c r="R75"/>
  <c r="T75" s="1"/>
  <c r="P75"/>
  <c r="Z74"/>
  <c r="AC74" s="1"/>
  <c r="Y74"/>
  <c r="V74"/>
  <c r="T74"/>
  <c r="R74"/>
  <c r="P74"/>
  <c r="Z73"/>
  <c r="AC73" s="1"/>
  <c r="Y73"/>
  <c r="T73"/>
  <c r="V73" s="1"/>
  <c r="R73"/>
  <c r="P73"/>
  <c r="Z72"/>
  <c r="AC72" s="1"/>
  <c r="Y72"/>
  <c r="AB72" s="1"/>
  <c r="T72"/>
  <c r="V72" s="1"/>
  <c r="R72"/>
  <c r="P72"/>
  <c r="Z71"/>
  <c r="Y71"/>
  <c r="R71"/>
  <c r="T71" s="1"/>
  <c r="P71"/>
  <c r="Z70"/>
  <c r="AC70" s="1"/>
  <c r="Y70"/>
  <c r="X70" s="1"/>
  <c r="V70"/>
  <c r="T70"/>
  <c r="R70"/>
  <c r="P70"/>
  <c r="AC69"/>
  <c r="Z69"/>
  <c r="Y69"/>
  <c r="T69"/>
  <c r="V69" s="1"/>
  <c r="R69"/>
  <c r="P69"/>
  <c r="Z68"/>
  <c r="AC68" s="1"/>
  <c r="Y68"/>
  <c r="T68"/>
  <c r="V68" s="1"/>
  <c r="R68"/>
  <c r="P68"/>
  <c r="Z67"/>
  <c r="Y67"/>
  <c r="R67"/>
  <c r="T67" s="1"/>
  <c r="P67"/>
  <c r="Z66"/>
  <c r="AC66" s="1"/>
  <c r="Y66"/>
  <c r="X66" s="1"/>
  <c r="V66"/>
  <c r="T66"/>
  <c r="R66"/>
  <c r="P66"/>
  <c r="Z65"/>
  <c r="AC65" s="1"/>
  <c r="Y65"/>
  <c r="T65"/>
  <c r="V65" s="1"/>
  <c r="R65"/>
  <c r="P65"/>
  <c r="AB64"/>
  <c r="Z64"/>
  <c r="AC64" s="1"/>
  <c r="Y64"/>
  <c r="T64"/>
  <c r="V64" s="1"/>
  <c r="R64"/>
  <c r="P64"/>
  <c r="Z63"/>
  <c r="Y63"/>
  <c r="R63"/>
  <c r="T63" s="1"/>
  <c r="P63"/>
  <c r="Z62"/>
  <c r="AC62" s="1"/>
  <c r="Y62"/>
  <c r="V62"/>
  <c r="T62"/>
  <c r="R62"/>
  <c r="P62"/>
  <c r="AC61"/>
  <c r="Z61"/>
  <c r="Y61"/>
  <c r="T61"/>
  <c r="V61" s="1"/>
  <c r="R61"/>
  <c r="P61"/>
  <c r="Z60"/>
  <c r="AC60" s="1"/>
  <c r="Y60"/>
  <c r="T60"/>
  <c r="V60" s="1"/>
  <c r="R60"/>
  <c r="P60"/>
  <c r="Z59"/>
  <c r="Y59"/>
  <c r="R59"/>
  <c r="T59" s="1"/>
  <c r="P59"/>
  <c r="Z58"/>
  <c r="AC58" s="1"/>
  <c r="Y58"/>
  <c r="V58"/>
  <c r="T58"/>
  <c r="R58"/>
  <c r="P58"/>
  <c r="Z57"/>
  <c r="Y57"/>
  <c r="T57"/>
  <c r="R57"/>
  <c r="P57"/>
  <c r="Z56"/>
  <c r="AC56" s="1"/>
  <c r="Y56"/>
  <c r="AB56" s="1"/>
  <c r="T56"/>
  <c r="V56" s="1"/>
  <c r="R56"/>
  <c r="P56"/>
  <c r="Z55"/>
  <c r="Y55"/>
  <c r="R55"/>
  <c r="T55" s="1"/>
  <c r="P55"/>
  <c r="Z54"/>
  <c r="AC54" s="1"/>
  <c r="Y54"/>
  <c r="X54" s="1"/>
  <c r="V54"/>
  <c r="T54"/>
  <c r="R54"/>
  <c r="P54"/>
  <c r="Z53"/>
  <c r="Y53"/>
  <c r="T53"/>
  <c r="R53"/>
  <c r="P53"/>
  <c r="Z52"/>
  <c r="AC52" s="1"/>
  <c r="Y52"/>
  <c r="T52"/>
  <c r="V52" s="1"/>
  <c r="R52"/>
  <c r="P52"/>
  <c r="Z51"/>
  <c r="AC51" s="1"/>
  <c r="Y51"/>
  <c r="R51"/>
  <c r="T51" s="1"/>
  <c r="V51" s="1"/>
  <c r="P51"/>
  <c r="Z50"/>
  <c r="Y50"/>
  <c r="X50" s="1"/>
  <c r="V50"/>
  <c r="T50"/>
  <c r="R50"/>
  <c r="P50"/>
  <c r="Z49"/>
  <c r="Y49"/>
  <c r="T49"/>
  <c r="R49"/>
  <c r="P49"/>
  <c r="Z48"/>
  <c r="AC48" s="1"/>
  <c r="Y48"/>
  <c r="AB48" s="1"/>
  <c r="T48"/>
  <c r="V48" s="1"/>
  <c r="R48"/>
  <c r="P48"/>
  <c r="Z47"/>
  <c r="AC47" s="1"/>
  <c r="Y47"/>
  <c r="R47"/>
  <c r="T47" s="1"/>
  <c r="V47" s="1"/>
  <c r="P47"/>
  <c r="Z46"/>
  <c r="Y46"/>
  <c r="T46"/>
  <c r="R46"/>
  <c r="P46"/>
  <c r="Z45"/>
  <c r="Y45"/>
  <c r="T45"/>
  <c r="R45"/>
  <c r="P45"/>
  <c r="Z44"/>
  <c r="AC44" s="1"/>
  <c r="Y44"/>
  <c r="AB44" s="1"/>
  <c r="T44"/>
  <c r="V44" s="1"/>
  <c r="R44"/>
  <c r="P44"/>
  <c r="Z43"/>
  <c r="Y43"/>
  <c r="R43"/>
  <c r="T43" s="1"/>
  <c r="V43" s="1"/>
  <c r="P43"/>
  <c r="Z42"/>
  <c r="Y42"/>
  <c r="T42"/>
  <c r="R42"/>
  <c r="P42"/>
  <c r="Z41"/>
  <c r="Y41"/>
  <c r="T41"/>
  <c r="R41"/>
  <c r="P41"/>
  <c r="Z40"/>
  <c r="AC40" s="1"/>
  <c r="Y40"/>
  <c r="T40"/>
  <c r="V40" s="1"/>
  <c r="R40"/>
  <c r="P40"/>
  <c r="Z39"/>
  <c r="Y39"/>
  <c r="R39"/>
  <c r="T39" s="1"/>
  <c r="V39" s="1"/>
  <c r="P39"/>
  <c r="Z38"/>
  <c r="Y38"/>
  <c r="T38"/>
  <c r="R38"/>
  <c r="P38"/>
  <c r="Z37"/>
  <c r="Y37"/>
  <c r="T37"/>
  <c r="R37"/>
  <c r="P37"/>
  <c r="Z36"/>
  <c r="AC36" s="1"/>
  <c r="Y36"/>
  <c r="AB36" s="1"/>
  <c r="T36"/>
  <c r="V36" s="1"/>
  <c r="R36"/>
  <c r="P36"/>
  <c r="Z35"/>
  <c r="AC35" s="1"/>
  <c r="Y35"/>
  <c r="R35"/>
  <c r="T35" s="1"/>
  <c r="V35" s="1"/>
  <c r="P35"/>
  <c r="Z34"/>
  <c r="Y34"/>
  <c r="V34"/>
  <c r="T34"/>
  <c r="R34"/>
  <c r="P34"/>
  <c r="Z33"/>
  <c r="Y33"/>
  <c r="T33"/>
  <c r="R33"/>
  <c r="P33"/>
  <c r="Z32"/>
  <c r="AC32" s="1"/>
  <c r="Y32"/>
  <c r="AB32" s="1"/>
  <c r="T32"/>
  <c r="V32" s="1"/>
  <c r="R32"/>
  <c r="P32"/>
  <c r="Z31"/>
  <c r="AC31" s="1"/>
  <c r="Y31"/>
  <c r="R31"/>
  <c r="T31" s="1"/>
  <c r="V31" s="1"/>
  <c r="P31"/>
  <c r="Z30"/>
  <c r="Y30"/>
  <c r="V30"/>
  <c r="T30"/>
  <c r="R30"/>
  <c r="P30"/>
  <c r="Z29"/>
  <c r="Y29"/>
  <c r="T29"/>
  <c r="R29"/>
  <c r="P29"/>
  <c r="Z28"/>
  <c r="AC28" s="1"/>
  <c r="Y28"/>
  <c r="AB28" s="1"/>
  <c r="T28"/>
  <c r="V28" s="1"/>
  <c r="R28"/>
  <c r="P28"/>
  <c r="Z27"/>
  <c r="Y27"/>
  <c r="R27"/>
  <c r="T27" s="1"/>
  <c r="V27" s="1"/>
  <c r="P27"/>
  <c r="Z26"/>
  <c r="Y26"/>
  <c r="V26"/>
  <c r="T26"/>
  <c r="R26"/>
  <c r="P26"/>
  <c r="Z25"/>
  <c r="Y25"/>
  <c r="T25"/>
  <c r="R25"/>
  <c r="P25"/>
  <c r="Z24"/>
  <c r="AC24" s="1"/>
  <c r="Y24"/>
  <c r="T24"/>
  <c r="V24" s="1"/>
  <c r="R24"/>
  <c r="P24"/>
  <c r="Z23"/>
  <c r="AC23" s="1"/>
  <c r="Y23"/>
  <c r="R23"/>
  <c r="T23" s="1"/>
  <c r="V23" s="1"/>
  <c r="P23"/>
  <c r="Z22"/>
  <c r="Y22"/>
  <c r="X22" s="1"/>
  <c r="V22"/>
  <c r="T22"/>
  <c r="R22"/>
  <c r="P22"/>
  <c r="Z21"/>
  <c r="Y21"/>
  <c r="T21"/>
  <c r="R21"/>
  <c r="P21"/>
  <c r="Z20"/>
  <c r="AC20" s="1"/>
  <c r="Y20"/>
  <c r="T20"/>
  <c r="V20" s="1"/>
  <c r="R20"/>
  <c r="P20"/>
  <c r="Z19"/>
  <c r="AC19" s="1"/>
  <c r="Y19"/>
  <c r="R19"/>
  <c r="T19" s="1"/>
  <c r="V19" s="1"/>
  <c r="P19"/>
  <c r="Z18"/>
  <c r="Y18"/>
  <c r="T18"/>
  <c r="V18" s="1"/>
  <c r="R18"/>
  <c r="P18"/>
  <c r="Z17"/>
  <c r="T17"/>
  <c r="R17"/>
  <c r="P17"/>
  <c r="D17"/>
  <c r="Z16"/>
  <c r="AC16" s="1"/>
  <c r="Y16"/>
  <c r="V16"/>
  <c r="T16"/>
  <c r="R16"/>
  <c r="P16"/>
  <c r="Z15"/>
  <c r="Y15"/>
  <c r="T15"/>
  <c r="R15"/>
  <c r="P15"/>
  <c r="Z14"/>
  <c r="R14"/>
  <c r="T14" s="1"/>
  <c r="V14" s="1"/>
  <c r="P14"/>
  <c r="Z13"/>
  <c r="AC13" s="1"/>
  <c r="V13"/>
  <c r="R13"/>
  <c r="T13" s="1"/>
  <c r="P13"/>
  <c r="Z12"/>
  <c r="AC12" s="1"/>
  <c r="V12"/>
  <c r="T12"/>
  <c r="R12"/>
  <c r="P12"/>
  <c r="Z11"/>
  <c r="T11"/>
  <c r="R11"/>
  <c r="P11"/>
  <c r="Z10"/>
  <c r="Y10"/>
  <c r="R10"/>
  <c r="T10" s="1"/>
  <c r="V10" s="1"/>
  <c r="P10"/>
  <c r="Z9"/>
  <c r="V9"/>
  <c r="R9"/>
  <c r="T9" s="1"/>
  <c r="P9"/>
  <c r="D17" i="634"/>
  <c r="Z652"/>
  <c r="Y652"/>
  <c r="R652"/>
  <c r="T652" s="1"/>
  <c r="Z651"/>
  <c r="Y651"/>
  <c r="T651"/>
  <c r="V651" s="1"/>
  <c r="R651"/>
  <c r="Z650"/>
  <c r="Y650"/>
  <c r="R650"/>
  <c r="T650" s="1"/>
  <c r="V650" s="1"/>
  <c r="Z649"/>
  <c r="Y649"/>
  <c r="R649"/>
  <c r="T649" s="1"/>
  <c r="V649" s="1"/>
  <c r="Z648"/>
  <c r="Y648"/>
  <c r="R648"/>
  <c r="T648" s="1"/>
  <c r="V648" s="1"/>
  <c r="Z647"/>
  <c r="Y647"/>
  <c r="R647"/>
  <c r="T647" s="1"/>
  <c r="Z646"/>
  <c r="Y646"/>
  <c r="R646"/>
  <c r="T646" s="1"/>
  <c r="V646" s="1"/>
  <c r="Z645"/>
  <c r="AC645" s="1"/>
  <c r="Y645"/>
  <c r="R645"/>
  <c r="T645" s="1"/>
  <c r="V645" s="1"/>
  <c r="Z644"/>
  <c r="Y644"/>
  <c r="R644"/>
  <c r="T644" s="1"/>
  <c r="V644" s="1"/>
  <c r="Z643"/>
  <c r="Y643"/>
  <c r="T643"/>
  <c r="V643" s="1"/>
  <c r="R643"/>
  <c r="Z642"/>
  <c r="Y642"/>
  <c r="R642"/>
  <c r="T642" s="1"/>
  <c r="V642" s="1"/>
  <c r="Z641"/>
  <c r="Y641"/>
  <c r="R641"/>
  <c r="T641" s="1"/>
  <c r="V641" s="1"/>
  <c r="Z640"/>
  <c r="Y640"/>
  <c r="V640"/>
  <c r="R640"/>
  <c r="T640" s="1"/>
  <c r="Z639"/>
  <c r="Y639"/>
  <c r="R639"/>
  <c r="T639" s="1"/>
  <c r="V639" s="1"/>
  <c r="Z638"/>
  <c r="Y638"/>
  <c r="T638"/>
  <c r="V638" s="1"/>
  <c r="R638"/>
  <c r="Z637"/>
  <c r="AC637" s="1"/>
  <c r="Y637"/>
  <c r="AB637" s="1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R634"/>
  <c r="T634" s="1"/>
  <c r="Z633"/>
  <c r="Y633"/>
  <c r="AB633" s="1"/>
  <c r="R633"/>
  <c r="T633" s="1"/>
  <c r="V633" s="1"/>
  <c r="Z632"/>
  <c r="Y632"/>
  <c r="R632"/>
  <c r="T632" s="1"/>
  <c r="V632" s="1"/>
  <c r="Z631"/>
  <c r="Y631"/>
  <c r="R631"/>
  <c r="T631" s="1"/>
  <c r="V631" s="1"/>
  <c r="Z630"/>
  <c r="Y630"/>
  <c r="R630"/>
  <c r="T630" s="1"/>
  <c r="V630" s="1"/>
  <c r="Z629"/>
  <c r="Y629"/>
  <c r="R629"/>
  <c r="T629" s="1"/>
  <c r="V629" s="1"/>
  <c r="Z628"/>
  <c r="AC628" s="1"/>
  <c r="Y628"/>
  <c r="X628" s="1"/>
  <c r="R628"/>
  <c r="T628" s="1"/>
  <c r="V628" s="1"/>
  <c r="Z627"/>
  <c r="Y627"/>
  <c r="X627" s="1"/>
  <c r="V627"/>
  <c r="T627"/>
  <c r="R627"/>
  <c r="Z626"/>
  <c r="Y626"/>
  <c r="R626"/>
  <c r="T626" s="1"/>
  <c r="V626" s="1"/>
  <c r="Z625"/>
  <c r="Y625"/>
  <c r="X625" s="1"/>
  <c r="R625"/>
  <c r="T625" s="1"/>
  <c r="V625" s="1"/>
  <c r="Z624"/>
  <c r="Y624"/>
  <c r="R624"/>
  <c r="T624" s="1"/>
  <c r="V624" s="1"/>
  <c r="Z623"/>
  <c r="Y623"/>
  <c r="R623"/>
  <c r="T623" s="1"/>
  <c r="V623" s="1"/>
  <c r="Z622"/>
  <c r="Y622"/>
  <c r="R622"/>
  <c r="T622" s="1"/>
  <c r="Z621"/>
  <c r="Y621"/>
  <c r="R621"/>
  <c r="T621" s="1"/>
  <c r="V621" s="1"/>
  <c r="Z620"/>
  <c r="Y620"/>
  <c r="X620" s="1"/>
  <c r="V620"/>
  <c r="R620"/>
  <c r="T620" s="1"/>
  <c r="Z619"/>
  <c r="Y619"/>
  <c r="R619"/>
  <c r="T619" s="1"/>
  <c r="V619" s="1"/>
  <c r="Z618"/>
  <c r="Y618"/>
  <c r="T618"/>
  <c r="V618" s="1"/>
  <c r="R618"/>
  <c r="Z617"/>
  <c r="Y617"/>
  <c r="R617"/>
  <c r="T617" s="1"/>
  <c r="V617" s="1"/>
  <c r="Z616"/>
  <c r="Y616"/>
  <c r="X616" s="1"/>
  <c r="V616"/>
  <c r="R616"/>
  <c r="T616" s="1"/>
  <c r="Z615"/>
  <c r="Y615"/>
  <c r="T615"/>
  <c r="V615" s="1"/>
  <c r="R615"/>
  <c r="Z614"/>
  <c r="Y614"/>
  <c r="R614"/>
  <c r="T614" s="1"/>
  <c r="V614" s="1"/>
  <c r="Z613"/>
  <c r="Y613"/>
  <c r="R613"/>
  <c r="T613" s="1"/>
  <c r="V613" s="1"/>
  <c r="Z612"/>
  <c r="AC612" s="1"/>
  <c r="Y612"/>
  <c r="R612"/>
  <c r="T612" s="1"/>
  <c r="V612" s="1"/>
  <c r="Z611"/>
  <c r="Y611"/>
  <c r="R611"/>
  <c r="T611" s="1"/>
  <c r="V611" s="1"/>
  <c r="Z610"/>
  <c r="Y610"/>
  <c r="T610"/>
  <c r="V610" s="1"/>
  <c r="R610"/>
  <c r="Z609"/>
  <c r="Y609"/>
  <c r="R609"/>
  <c r="T609" s="1"/>
  <c r="V609" s="1"/>
  <c r="Z608"/>
  <c r="AC608" s="1"/>
  <c r="Y608"/>
  <c r="V608"/>
  <c r="R608"/>
  <c r="T608" s="1"/>
  <c r="Z607"/>
  <c r="Y607"/>
  <c r="R607"/>
  <c r="T607" s="1"/>
  <c r="V607" s="1"/>
  <c r="Z606"/>
  <c r="Y606"/>
  <c r="R606"/>
  <c r="T606" s="1"/>
  <c r="V606" s="1"/>
  <c r="Z605"/>
  <c r="Y605"/>
  <c r="R605"/>
  <c r="T605" s="1"/>
  <c r="V605" s="1"/>
  <c r="Z604"/>
  <c r="Y604"/>
  <c r="R604"/>
  <c r="T604" s="1"/>
  <c r="V604" s="1"/>
  <c r="Z603"/>
  <c r="Y603"/>
  <c r="T603"/>
  <c r="V603" s="1"/>
  <c r="R603"/>
  <c r="Z602"/>
  <c r="Y602"/>
  <c r="R602"/>
  <c r="T602" s="1"/>
  <c r="Z601"/>
  <c r="Y601"/>
  <c r="R601"/>
  <c r="T601" s="1"/>
  <c r="V601" s="1"/>
  <c r="Z600"/>
  <c r="AC600" s="1"/>
  <c r="Y600"/>
  <c r="R600"/>
  <c r="T600" s="1"/>
  <c r="V600" s="1"/>
  <c r="Z599"/>
  <c r="Y599"/>
  <c r="T599"/>
  <c r="V599" s="1"/>
  <c r="R599"/>
  <c r="Z598"/>
  <c r="Y598"/>
  <c r="R598"/>
  <c r="T598" s="1"/>
  <c r="Z597"/>
  <c r="Y597"/>
  <c r="R597"/>
  <c r="T597" s="1"/>
  <c r="V597" s="1"/>
  <c r="Z596"/>
  <c r="Y596"/>
  <c r="R596"/>
  <c r="T596" s="1"/>
  <c r="V596" s="1"/>
  <c r="Z595"/>
  <c r="Y595"/>
  <c r="R595"/>
  <c r="T595" s="1"/>
  <c r="Z594"/>
  <c r="Y594"/>
  <c r="AB594" s="1"/>
  <c r="T594"/>
  <c r="V594" s="1"/>
  <c r="R594"/>
  <c r="Z593"/>
  <c r="Y593"/>
  <c r="R593"/>
  <c r="T593" s="1"/>
  <c r="V593" s="1"/>
  <c r="Z592"/>
  <c r="Y592"/>
  <c r="V592"/>
  <c r="R592"/>
  <c r="T592" s="1"/>
  <c r="Z591"/>
  <c r="Y591"/>
  <c r="R591"/>
  <c r="T591" s="1"/>
  <c r="V591" s="1"/>
  <c r="Z590"/>
  <c r="Y590"/>
  <c r="R590"/>
  <c r="T590" s="1"/>
  <c r="V590" s="1"/>
  <c r="Z589"/>
  <c r="Y589"/>
  <c r="R589"/>
  <c r="T589" s="1"/>
  <c r="V589" s="1"/>
  <c r="Z588"/>
  <c r="Y588"/>
  <c r="R588"/>
  <c r="T588" s="1"/>
  <c r="V588" s="1"/>
  <c r="Z587"/>
  <c r="Y587"/>
  <c r="R587"/>
  <c r="T587" s="1"/>
  <c r="V587" s="1"/>
  <c r="Z586"/>
  <c r="Y586"/>
  <c r="R586"/>
  <c r="T586" s="1"/>
  <c r="V586" s="1"/>
  <c r="Z585"/>
  <c r="AC585" s="1"/>
  <c r="Y585"/>
  <c r="R585"/>
  <c r="T585" s="1"/>
  <c r="V585" s="1"/>
  <c r="Z584"/>
  <c r="Y584"/>
  <c r="R584"/>
  <c r="T584" s="1"/>
  <c r="V584" s="1"/>
  <c r="Z583"/>
  <c r="Y583"/>
  <c r="R583"/>
  <c r="T583" s="1"/>
  <c r="V583" s="1"/>
  <c r="Z582"/>
  <c r="Y582"/>
  <c r="R582"/>
  <c r="T582" s="1"/>
  <c r="V582" s="1"/>
  <c r="Z581"/>
  <c r="Y581"/>
  <c r="R581"/>
  <c r="T581" s="1"/>
  <c r="V581" s="1"/>
  <c r="Z580"/>
  <c r="AC580" s="1"/>
  <c r="Y580"/>
  <c r="R580"/>
  <c r="T580" s="1"/>
  <c r="V580" s="1"/>
  <c r="Z579"/>
  <c r="Y579"/>
  <c r="R579"/>
  <c r="T579" s="1"/>
  <c r="V579" s="1"/>
  <c r="Z578"/>
  <c r="Y578"/>
  <c r="R578"/>
  <c r="T578" s="1"/>
  <c r="V578" s="1"/>
  <c r="Z577"/>
  <c r="AC577" s="1"/>
  <c r="Y577"/>
  <c r="X577" s="1"/>
  <c r="R577"/>
  <c r="T577" s="1"/>
  <c r="V577" s="1"/>
  <c r="Z576"/>
  <c r="Y576"/>
  <c r="V576"/>
  <c r="R576"/>
  <c r="T576" s="1"/>
  <c r="Z575"/>
  <c r="Y575"/>
  <c r="X575" s="1"/>
  <c r="R575"/>
  <c r="T575" s="1"/>
  <c r="V575" s="1"/>
  <c r="Z574"/>
  <c r="Y574"/>
  <c r="T574"/>
  <c r="V574" s="1"/>
  <c r="R574"/>
  <c r="Z573"/>
  <c r="Y573"/>
  <c r="R573"/>
  <c r="T573" s="1"/>
  <c r="V573" s="1"/>
  <c r="Z572"/>
  <c r="Y572"/>
  <c r="R572"/>
  <c r="T572" s="1"/>
  <c r="V572" s="1"/>
  <c r="Z571"/>
  <c r="Y571"/>
  <c r="R571"/>
  <c r="T571" s="1"/>
  <c r="V571" s="1"/>
  <c r="Z570"/>
  <c r="Y570"/>
  <c r="R570"/>
  <c r="T570" s="1"/>
  <c r="Z569"/>
  <c r="Y569"/>
  <c r="AB569" s="1"/>
  <c r="R569"/>
  <c r="T569" s="1"/>
  <c r="V569" s="1"/>
  <c r="Z568"/>
  <c r="Y568"/>
  <c r="X568" s="1"/>
  <c r="V568"/>
  <c r="R568"/>
  <c r="T568" s="1"/>
  <c r="Z567"/>
  <c r="Y567"/>
  <c r="R567"/>
  <c r="T567" s="1"/>
  <c r="Z566"/>
  <c r="Y566"/>
  <c r="R566"/>
  <c r="T566" s="1"/>
  <c r="V566" s="1"/>
  <c r="Z565"/>
  <c r="AC565" s="1"/>
  <c r="Y565"/>
  <c r="AB565" s="1"/>
  <c r="R565"/>
  <c r="T565" s="1"/>
  <c r="V565" s="1"/>
  <c r="Z564"/>
  <c r="Y564"/>
  <c r="X564" s="1"/>
  <c r="R564"/>
  <c r="T564" s="1"/>
  <c r="V564" s="1"/>
  <c r="Z563"/>
  <c r="Y563"/>
  <c r="X563" s="1"/>
  <c r="R563"/>
  <c r="T563" s="1"/>
  <c r="V563" s="1"/>
  <c r="Z562"/>
  <c r="Y562"/>
  <c r="R562"/>
  <c r="T562" s="1"/>
  <c r="V562" s="1"/>
  <c r="Z561"/>
  <c r="Y561"/>
  <c r="R561"/>
  <c r="T561" s="1"/>
  <c r="V561" s="1"/>
  <c r="Z560"/>
  <c r="Y560"/>
  <c r="R560"/>
  <c r="T560" s="1"/>
  <c r="V560" s="1"/>
  <c r="Z559"/>
  <c r="Y559"/>
  <c r="X559" s="1"/>
  <c r="R559"/>
  <c r="T559" s="1"/>
  <c r="V559" s="1"/>
  <c r="Z558"/>
  <c r="Y558"/>
  <c r="R558"/>
  <c r="T558" s="1"/>
  <c r="Z557"/>
  <c r="Y557"/>
  <c r="R557"/>
  <c r="T557" s="1"/>
  <c r="V557" s="1"/>
  <c r="Z556"/>
  <c r="Y556"/>
  <c r="R556"/>
  <c r="T556" s="1"/>
  <c r="V556" s="1"/>
  <c r="Z555"/>
  <c r="Y555"/>
  <c r="T555"/>
  <c r="V555" s="1"/>
  <c r="R555"/>
  <c r="Z554"/>
  <c r="Y554"/>
  <c r="R554"/>
  <c r="T554" s="1"/>
  <c r="Z553"/>
  <c r="Y553"/>
  <c r="R553"/>
  <c r="T553" s="1"/>
  <c r="V553" s="1"/>
  <c r="Z552"/>
  <c r="Y552"/>
  <c r="R552"/>
  <c r="T552" s="1"/>
  <c r="V552" s="1"/>
  <c r="Z551"/>
  <c r="Y551"/>
  <c r="R551"/>
  <c r="T551" s="1"/>
  <c r="V551" s="1"/>
  <c r="Z550"/>
  <c r="Y550"/>
  <c r="R550"/>
  <c r="T550" s="1"/>
  <c r="V550" s="1"/>
  <c r="Z549"/>
  <c r="Y549"/>
  <c r="R549"/>
  <c r="T549" s="1"/>
  <c r="V549" s="1"/>
  <c r="Z548"/>
  <c r="Y548"/>
  <c r="R548"/>
  <c r="T548" s="1"/>
  <c r="V548" s="1"/>
  <c r="Z547"/>
  <c r="Y547"/>
  <c r="T547"/>
  <c r="V547" s="1"/>
  <c r="R547"/>
  <c r="Z546"/>
  <c r="Y546"/>
  <c r="T546"/>
  <c r="R546"/>
  <c r="Z545"/>
  <c r="Y545"/>
  <c r="R545"/>
  <c r="T545" s="1"/>
  <c r="V545" s="1"/>
  <c r="Z544"/>
  <c r="Y544"/>
  <c r="R544"/>
  <c r="T544" s="1"/>
  <c r="V544" s="1"/>
  <c r="Z543"/>
  <c r="Y543"/>
  <c r="R543"/>
  <c r="T543" s="1"/>
  <c r="V543" s="1"/>
  <c r="Z542"/>
  <c r="Y542"/>
  <c r="R542"/>
  <c r="T542" s="1"/>
  <c r="V542" s="1"/>
  <c r="Z541"/>
  <c r="Y541"/>
  <c r="X541" s="1"/>
  <c r="R541"/>
  <c r="T541" s="1"/>
  <c r="V541" s="1"/>
  <c r="Z540"/>
  <c r="Y540"/>
  <c r="R540"/>
  <c r="T540" s="1"/>
  <c r="V540" s="1"/>
  <c r="Z539"/>
  <c r="Y539"/>
  <c r="R539"/>
  <c r="T539" s="1"/>
  <c r="V539" s="1"/>
  <c r="Z538"/>
  <c r="Y538"/>
  <c r="T538"/>
  <c r="V538" s="1"/>
  <c r="R538"/>
  <c r="Z537"/>
  <c r="AC537" s="1"/>
  <c r="Y537"/>
  <c r="R537"/>
  <c r="T537" s="1"/>
  <c r="V537" s="1"/>
  <c r="Z536"/>
  <c r="Y536"/>
  <c r="R536"/>
  <c r="T536" s="1"/>
  <c r="V536" s="1"/>
  <c r="Z535"/>
  <c r="Y535"/>
  <c r="R535"/>
  <c r="T535" s="1"/>
  <c r="V535" s="1"/>
  <c r="Z534"/>
  <c r="AC534" s="1"/>
  <c r="Y534"/>
  <c r="R534"/>
  <c r="T534" s="1"/>
  <c r="V534" s="1"/>
  <c r="Z533"/>
  <c r="AC533" s="1"/>
  <c r="Y533"/>
  <c r="R533"/>
  <c r="T533" s="1"/>
  <c r="V533" s="1"/>
  <c r="Z532"/>
  <c r="Y532"/>
  <c r="R532"/>
  <c r="T532" s="1"/>
  <c r="V532" s="1"/>
  <c r="Z531"/>
  <c r="Y531"/>
  <c r="T531"/>
  <c r="V531" s="1"/>
  <c r="R531"/>
  <c r="Z530"/>
  <c r="Y530"/>
  <c r="R530"/>
  <c r="T530" s="1"/>
  <c r="Z529"/>
  <c r="AC529" s="1"/>
  <c r="Y529"/>
  <c r="R529"/>
  <c r="T529" s="1"/>
  <c r="V529" s="1"/>
  <c r="Z528"/>
  <c r="Y528"/>
  <c r="R528"/>
  <c r="T528" s="1"/>
  <c r="V528" s="1"/>
  <c r="Z527"/>
  <c r="Y527"/>
  <c r="R527"/>
  <c r="T527" s="1"/>
  <c r="V527" s="1"/>
  <c r="Z526"/>
  <c r="Y526"/>
  <c r="T526"/>
  <c r="V526" s="1"/>
  <c r="R526"/>
  <c r="Z525"/>
  <c r="Y525"/>
  <c r="R525"/>
  <c r="T525" s="1"/>
  <c r="V525" s="1"/>
  <c r="Z524"/>
  <c r="Y524"/>
  <c r="V524"/>
  <c r="R524"/>
  <c r="T524" s="1"/>
  <c r="Z523"/>
  <c r="Y523"/>
  <c r="R523"/>
  <c r="T523" s="1"/>
  <c r="V523" s="1"/>
  <c r="Z522"/>
  <c r="Y522"/>
  <c r="T522"/>
  <c r="V522" s="1"/>
  <c r="R522"/>
  <c r="Z521"/>
  <c r="AC521" s="1"/>
  <c r="Y521"/>
  <c r="R521"/>
  <c r="T521" s="1"/>
  <c r="V521" s="1"/>
  <c r="Z520"/>
  <c r="Y520"/>
  <c r="X520" s="1"/>
  <c r="V520"/>
  <c r="R520"/>
  <c r="T520" s="1"/>
  <c r="Z519"/>
  <c r="Y519"/>
  <c r="R519"/>
  <c r="T519" s="1"/>
  <c r="V519" s="1"/>
  <c r="Z518"/>
  <c r="Y518"/>
  <c r="R518"/>
  <c r="T518" s="1"/>
  <c r="V518" s="1"/>
  <c r="Z517"/>
  <c r="AC517" s="1"/>
  <c r="Y517"/>
  <c r="R517"/>
  <c r="T517" s="1"/>
  <c r="V517" s="1"/>
  <c r="Z516"/>
  <c r="Y516"/>
  <c r="R516"/>
  <c r="T516" s="1"/>
  <c r="V516" s="1"/>
  <c r="Z515"/>
  <c r="Y515"/>
  <c r="V515"/>
  <c r="T515"/>
  <c r="R515"/>
  <c r="Z514"/>
  <c r="Y514"/>
  <c r="R514"/>
  <c r="T514" s="1"/>
  <c r="V514" s="1"/>
  <c r="Z513"/>
  <c r="Y513"/>
  <c r="R513"/>
  <c r="T513" s="1"/>
  <c r="V513" s="1"/>
  <c r="Z512"/>
  <c r="Y512"/>
  <c r="R512"/>
  <c r="T512" s="1"/>
  <c r="V512" s="1"/>
  <c r="Z511"/>
  <c r="AC511" s="1"/>
  <c r="Y511"/>
  <c r="X511" s="1"/>
  <c r="R511"/>
  <c r="T511" s="1"/>
  <c r="V511" s="1"/>
  <c r="Z510"/>
  <c r="Y510"/>
  <c r="R510"/>
  <c r="T510" s="1"/>
  <c r="V510" s="1"/>
  <c r="Z509"/>
  <c r="Y509"/>
  <c r="X509" s="1"/>
  <c r="R509"/>
  <c r="T509" s="1"/>
  <c r="V509" s="1"/>
  <c r="Z508"/>
  <c r="Y508"/>
  <c r="R508"/>
  <c r="T508" s="1"/>
  <c r="V508" s="1"/>
  <c r="Z507"/>
  <c r="Y507"/>
  <c r="T507"/>
  <c r="V507" s="1"/>
  <c r="R507"/>
  <c r="Z506"/>
  <c r="Y506"/>
  <c r="T506"/>
  <c r="V506" s="1"/>
  <c r="R506"/>
  <c r="Z505"/>
  <c r="Y505"/>
  <c r="R505"/>
  <c r="T505" s="1"/>
  <c r="V505" s="1"/>
  <c r="Z504"/>
  <c r="Y504"/>
  <c r="V504"/>
  <c r="R504"/>
  <c r="T504" s="1"/>
  <c r="Z503"/>
  <c r="Y503"/>
  <c r="R503"/>
  <c r="T503" s="1"/>
  <c r="V503" s="1"/>
  <c r="Z502"/>
  <c r="Y502"/>
  <c r="R502"/>
  <c r="T502" s="1"/>
  <c r="Z501"/>
  <c r="AC501" s="1"/>
  <c r="Y501"/>
  <c r="AB501" s="1"/>
  <c r="R501"/>
  <c r="T501" s="1"/>
  <c r="V501" s="1"/>
  <c r="Z500"/>
  <c r="Y500"/>
  <c r="R500"/>
  <c r="T500" s="1"/>
  <c r="V500" s="1"/>
  <c r="Z499"/>
  <c r="Y499"/>
  <c r="T499"/>
  <c r="V499" s="1"/>
  <c r="R499"/>
  <c r="Z498"/>
  <c r="Y498"/>
  <c r="R498"/>
  <c r="T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Z494"/>
  <c r="Y494"/>
  <c r="R494"/>
  <c r="T494" s="1"/>
  <c r="Z493"/>
  <c r="Y493"/>
  <c r="R493"/>
  <c r="T493" s="1"/>
  <c r="V493" s="1"/>
  <c r="Z492"/>
  <c r="Y492"/>
  <c r="R492"/>
  <c r="T492" s="1"/>
  <c r="V492" s="1"/>
  <c r="Z491"/>
  <c r="Y491"/>
  <c r="R491"/>
  <c r="T491" s="1"/>
  <c r="V491" s="1"/>
  <c r="Z490"/>
  <c r="Y490"/>
  <c r="R490"/>
  <c r="T490" s="1"/>
  <c r="Z489"/>
  <c r="Y489"/>
  <c r="R489"/>
  <c r="T489" s="1"/>
  <c r="V489" s="1"/>
  <c r="Z488"/>
  <c r="Y488"/>
  <c r="R488"/>
  <c r="T488" s="1"/>
  <c r="V488" s="1"/>
  <c r="Z487"/>
  <c r="Y487"/>
  <c r="X487" s="1"/>
  <c r="T487"/>
  <c r="V487" s="1"/>
  <c r="R487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Z482"/>
  <c r="Y482"/>
  <c r="R482"/>
  <c r="T482" s="1"/>
  <c r="V482" s="1"/>
  <c r="Z481"/>
  <c r="Y481"/>
  <c r="X481" s="1"/>
  <c r="R481"/>
  <c r="T481" s="1"/>
  <c r="V481" s="1"/>
  <c r="Z480"/>
  <c r="AC480" s="1"/>
  <c r="Y480"/>
  <c r="R480"/>
  <c r="T480" s="1"/>
  <c r="V480" s="1"/>
  <c r="Z479"/>
  <c r="Y479"/>
  <c r="X479" s="1"/>
  <c r="R479"/>
  <c r="T479" s="1"/>
  <c r="V479" s="1"/>
  <c r="Z478"/>
  <c r="Y478"/>
  <c r="R478"/>
  <c r="T478" s="1"/>
  <c r="Z477"/>
  <c r="Y477"/>
  <c r="AB477" s="1"/>
  <c r="R477"/>
  <c r="T477" s="1"/>
  <c r="V477" s="1"/>
  <c r="Z476"/>
  <c r="Y476"/>
  <c r="R476"/>
  <c r="T476" s="1"/>
  <c r="V476" s="1"/>
  <c r="Z475"/>
  <c r="Y475"/>
  <c r="R475"/>
  <c r="T475" s="1"/>
  <c r="V475" s="1"/>
  <c r="Z474"/>
  <c r="Y474"/>
  <c r="T474"/>
  <c r="V474" s="1"/>
  <c r="R474"/>
  <c r="Z473"/>
  <c r="Y473"/>
  <c r="R473"/>
  <c r="T473" s="1"/>
  <c r="V473" s="1"/>
  <c r="Z472"/>
  <c r="Y472"/>
  <c r="R472"/>
  <c r="T472" s="1"/>
  <c r="Z471"/>
  <c r="Y471"/>
  <c r="T471"/>
  <c r="V471" s="1"/>
  <c r="R471"/>
  <c r="Z470"/>
  <c r="Y470"/>
  <c r="R470"/>
  <c r="T470" s="1"/>
  <c r="V470" s="1"/>
  <c r="Z469"/>
  <c r="AC469" s="1"/>
  <c r="Y469"/>
  <c r="AB469" s="1"/>
  <c r="R469"/>
  <c r="T469" s="1"/>
  <c r="V469" s="1"/>
  <c r="Z468"/>
  <c r="Y468"/>
  <c r="R468"/>
  <c r="T468" s="1"/>
  <c r="V468" s="1"/>
  <c r="Z467"/>
  <c r="Y467"/>
  <c r="T467"/>
  <c r="V467" s="1"/>
  <c r="R467"/>
  <c r="Z466"/>
  <c r="Y466"/>
  <c r="R466"/>
  <c r="T466" s="1"/>
  <c r="Z465"/>
  <c r="AC465" s="1"/>
  <c r="Y465"/>
  <c r="R465"/>
  <c r="T465" s="1"/>
  <c r="V465" s="1"/>
  <c r="Z464"/>
  <c r="AC464" s="1"/>
  <c r="Y464"/>
  <c r="R464"/>
  <c r="T464" s="1"/>
  <c r="V464" s="1"/>
  <c r="Z463"/>
  <c r="Y463"/>
  <c r="R463"/>
  <c r="T463" s="1"/>
  <c r="V463" s="1"/>
  <c r="Z462"/>
  <c r="Y462"/>
  <c r="R462"/>
  <c r="T462" s="1"/>
  <c r="V462" s="1"/>
  <c r="Z461"/>
  <c r="AC461" s="1"/>
  <c r="Y461"/>
  <c r="X461" s="1"/>
  <c r="R461"/>
  <c r="T461" s="1"/>
  <c r="V461" s="1"/>
  <c r="Z460"/>
  <c r="Y460"/>
  <c r="R460"/>
  <c r="T460" s="1"/>
  <c r="V460" s="1"/>
  <c r="Z459"/>
  <c r="Y459"/>
  <c r="T459"/>
  <c r="V459" s="1"/>
  <c r="R459"/>
  <c r="Z458"/>
  <c r="Y458"/>
  <c r="R458"/>
  <c r="T458" s="1"/>
  <c r="V458" s="1"/>
  <c r="Z457"/>
  <c r="Y457"/>
  <c r="R457"/>
  <c r="T457" s="1"/>
  <c r="V457" s="1"/>
  <c r="Z456"/>
  <c r="Y456"/>
  <c r="X456" s="1"/>
  <c r="R456"/>
  <c r="T456" s="1"/>
  <c r="V456" s="1"/>
  <c r="Z455"/>
  <c r="Y455"/>
  <c r="R455"/>
  <c r="T455" s="1"/>
  <c r="V455" s="1"/>
  <c r="Z454"/>
  <c r="Y454"/>
  <c r="R454"/>
  <c r="T454" s="1"/>
  <c r="V454" s="1"/>
  <c r="Z453"/>
  <c r="Y453"/>
  <c r="AB453" s="1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R450"/>
  <c r="T450" s="1"/>
  <c r="V450" s="1"/>
  <c r="Z449"/>
  <c r="AC449" s="1"/>
  <c r="Y449"/>
  <c r="X449" s="1"/>
  <c r="R449"/>
  <c r="T449" s="1"/>
  <c r="V449" s="1"/>
  <c r="Z448"/>
  <c r="Y448"/>
  <c r="V448"/>
  <c r="R448"/>
  <c r="T448" s="1"/>
  <c r="Z447"/>
  <c r="AC447" s="1"/>
  <c r="Y447"/>
  <c r="X447" s="1"/>
  <c r="R447"/>
  <c r="T447" s="1"/>
  <c r="V447" s="1"/>
  <c r="Z446"/>
  <c r="Y446"/>
  <c r="T446"/>
  <c r="V446" s="1"/>
  <c r="R446"/>
  <c r="Z445"/>
  <c r="Y445"/>
  <c r="X445" s="1"/>
  <c r="R445"/>
  <c r="T445" s="1"/>
  <c r="V445" s="1"/>
  <c r="Z444"/>
  <c r="Y444"/>
  <c r="R444"/>
  <c r="T444" s="1"/>
  <c r="V444" s="1"/>
  <c r="Z443"/>
  <c r="Y443"/>
  <c r="T443"/>
  <c r="V443" s="1"/>
  <c r="R443"/>
  <c r="Z442"/>
  <c r="Y442"/>
  <c r="R442"/>
  <c r="T442" s="1"/>
  <c r="Z441"/>
  <c r="AC441" s="1"/>
  <c r="Y441"/>
  <c r="R441"/>
  <c r="T441" s="1"/>
  <c r="V441" s="1"/>
  <c r="Z440"/>
  <c r="Y440"/>
  <c r="R440"/>
  <c r="T440" s="1"/>
  <c r="V440" s="1"/>
  <c r="Z439"/>
  <c r="Y439"/>
  <c r="T439"/>
  <c r="V439" s="1"/>
  <c r="R439"/>
  <c r="Z438"/>
  <c r="Y438"/>
  <c r="R438"/>
  <c r="T438" s="1"/>
  <c r="Z437"/>
  <c r="Y437"/>
  <c r="R437"/>
  <c r="T437" s="1"/>
  <c r="V437" s="1"/>
  <c r="Z436"/>
  <c r="Y436"/>
  <c r="R436"/>
  <c r="T436" s="1"/>
  <c r="V436" s="1"/>
  <c r="Z435"/>
  <c r="Y435"/>
  <c r="R435"/>
  <c r="T435" s="1"/>
  <c r="V435" s="1"/>
  <c r="Z434"/>
  <c r="Y434"/>
  <c r="R434"/>
  <c r="T434" s="1"/>
  <c r="Z433"/>
  <c r="Y433"/>
  <c r="R433"/>
  <c r="T433" s="1"/>
  <c r="V433" s="1"/>
  <c r="Z432"/>
  <c r="Y432"/>
  <c r="V432"/>
  <c r="R432"/>
  <c r="T432" s="1"/>
  <c r="Z431"/>
  <c r="Y431"/>
  <c r="R431"/>
  <c r="T431" s="1"/>
  <c r="V431" s="1"/>
  <c r="Z430"/>
  <c r="Y430"/>
  <c r="R430"/>
  <c r="T430" s="1"/>
  <c r="Z429"/>
  <c r="Y429"/>
  <c r="R429"/>
  <c r="T429" s="1"/>
  <c r="V429" s="1"/>
  <c r="Z428"/>
  <c r="AC428" s="1"/>
  <c r="Y428"/>
  <c r="R428"/>
  <c r="T428" s="1"/>
  <c r="V428" s="1"/>
  <c r="Z427"/>
  <c r="Y427"/>
  <c r="R427"/>
  <c r="T427" s="1"/>
  <c r="V427" s="1"/>
  <c r="Z426"/>
  <c r="Y426"/>
  <c r="X426" s="1"/>
  <c r="T426"/>
  <c r="V426" s="1"/>
  <c r="R426"/>
  <c r="Z425"/>
  <c r="Y425"/>
  <c r="R425"/>
  <c r="T425" s="1"/>
  <c r="V425" s="1"/>
  <c r="Z424"/>
  <c r="Y424"/>
  <c r="X424" s="1"/>
  <c r="V424"/>
  <c r="R424"/>
  <c r="T424" s="1"/>
  <c r="Z423"/>
  <c r="Y423"/>
  <c r="AB423" s="1"/>
  <c r="T423"/>
  <c r="V423" s="1"/>
  <c r="R423"/>
  <c r="Z422"/>
  <c r="Y422"/>
  <c r="R422"/>
  <c r="T422" s="1"/>
  <c r="V422" s="1"/>
  <c r="Z421"/>
  <c r="Y421"/>
  <c r="R421"/>
  <c r="T421" s="1"/>
  <c r="V421" s="1"/>
  <c r="Z420"/>
  <c r="Y420"/>
  <c r="R420"/>
  <c r="T420" s="1"/>
  <c r="V420" s="1"/>
  <c r="Z419"/>
  <c r="Y419"/>
  <c r="R419"/>
  <c r="T419" s="1"/>
  <c r="V419" s="1"/>
  <c r="Z418"/>
  <c r="Y418"/>
  <c r="T418"/>
  <c r="V418" s="1"/>
  <c r="R418"/>
  <c r="Z417"/>
  <c r="Y417"/>
  <c r="R417"/>
  <c r="T417" s="1"/>
  <c r="V417" s="1"/>
  <c r="Z416"/>
  <c r="Y416"/>
  <c r="R416"/>
  <c r="T416" s="1"/>
  <c r="V416" s="1"/>
  <c r="Z415"/>
  <c r="Y415"/>
  <c r="X415" s="1"/>
  <c r="R415"/>
  <c r="T415" s="1"/>
  <c r="V415" s="1"/>
  <c r="Z414"/>
  <c r="Y414"/>
  <c r="R414"/>
  <c r="T414" s="1"/>
  <c r="Z413"/>
  <c r="Y413"/>
  <c r="X413" s="1"/>
  <c r="R413"/>
  <c r="T413" s="1"/>
  <c r="V413" s="1"/>
  <c r="Z412"/>
  <c r="Y412"/>
  <c r="R412"/>
  <c r="T412" s="1"/>
  <c r="V412" s="1"/>
  <c r="Z411"/>
  <c r="Y411"/>
  <c r="R411"/>
  <c r="T411" s="1"/>
  <c r="V411" s="1"/>
  <c r="Z410"/>
  <c r="Y410"/>
  <c r="R410"/>
  <c r="T410" s="1"/>
  <c r="Z409"/>
  <c r="Y409"/>
  <c r="R409"/>
  <c r="T409" s="1"/>
  <c r="V409" s="1"/>
  <c r="Z408"/>
  <c r="Y408"/>
  <c r="AB408" s="1"/>
  <c r="V408"/>
  <c r="R408"/>
  <c r="T408" s="1"/>
  <c r="Z407"/>
  <c r="Y407"/>
  <c r="T407"/>
  <c r="V407" s="1"/>
  <c r="R407"/>
  <c r="Z406"/>
  <c r="Y406"/>
  <c r="AB406" s="1"/>
  <c r="R406"/>
  <c r="T406" s="1"/>
  <c r="V406" s="1"/>
  <c r="Z405"/>
  <c r="AC405" s="1"/>
  <c r="Y405"/>
  <c r="AB405" s="1"/>
  <c r="R405"/>
  <c r="T405" s="1"/>
  <c r="V405" s="1"/>
  <c r="Z404"/>
  <c r="Y404"/>
  <c r="X404" s="1"/>
  <c r="R404"/>
  <c r="T404" s="1"/>
  <c r="V404" s="1"/>
  <c r="Z403"/>
  <c r="Y403"/>
  <c r="R403"/>
  <c r="T403" s="1"/>
  <c r="V403" s="1"/>
  <c r="Z402"/>
  <c r="Y402"/>
  <c r="T402"/>
  <c r="V402" s="1"/>
  <c r="R402"/>
  <c r="Z401"/>
  <c r="Y401"/>
  <c r="R401"/>
  <c r="T401" s="1"/>
  <c r="V401" s="1"/>
  <c r="Z400"/>
  <c r="Y400"/>
  <c r="R400"/>
  <c r="T400" s="1"/>
  <c r="V400" s="1"/>
  <c r="Z399"/>
  <c r="Y399"/>
  <c r="R399"/>
  <c r="T399" s="1"/>
  <c r="V399" s="1"/>
  <c r="Z398"/>
  <c r="Y398"/>
  <c r="R398"/>
  <c r="T398" s="1"/>
  <c r="Z397"/>
  <c r="Y397"/>
  <c r="X397" s="1"/>
  <c r="R397"/>
  <c r="T397" s="1"/>
  <c r="V397" s="1"/>
  <c r="Z396"/>
  <c r="AC396" s="1"/>
  <c r="Y396"/>
  <c r="V396"/>
  <c r="R396"/>
  <c r="T396" s="1"/>
  <c r="Z395"/>
  <c r="Y395"/>
  <c r="T395"/>
  <c r="V395" s="1"/>
  <c r="R395"/>
  <c r="Z394"/>
  <c r="Y394"/>
  <c r="T394"/>
  <c r="R394"/>
  <c r="Z393"/>
  <c r="Y393"/>
  <c r="AB393" s="1"/>
  <c r="R393"/>
  <c r="T393" s="1"/>
  <c r="V393" s="1"/>
  <c r="Z392"/>
  <c r="Y392"/>
  <c r="V392"/>
  <c r="R392"/>
  <c r="T392" s="1"/>
  <c r="Z391"/>
  <c r="Y391"/>
  <c r="R391"/>
  <c r="T391" s="1"/>
  <c r="Z390"/>
  <c r="AC390" s="1"/>
  <c r="Y390"/>
  <c r="R390"/>
  <c r="T390" s="1"/>
  <c r="V390" s="1"/>
  <c r="Z389"/>
  <c r="Y389"/>
  <c r="R389"/>
  <c r="T389" s="1"/>
  <c r="V389" s="1"/>
  <c r="Z388"/>
  <c r="Y388"/>
  <c r="R388"/>
  <c r="T388" s="1"/>
  <c r="V388" s="1"/>
  <c r="Z387"/>
  <c r="Y387"/>
  <c r="R387"/>
  <c r="T387" s="1"/>
  <c r="V387" s="1"/>
  <c r="Z386"/>
  <c r="Y386"/>
  <c r="R386"/>
  <c r="T386" s="1"/>
  <c r="V386" s="1"/>
  <c r="Z385"/>
  <c r="AC385" s="1"/>
  <c r="Y385"/>
  <c r="X385" s="1"/>
  <c r="R385"/>
  <c r="T385" s="1"/>
  <c r="V385" s="1"/>
  <c r="Z384"/>
  <c r="Y384"/>
  <c r="V384"/>
  <c r="R384"/>
  <c r="T384" s="1"/>
  <c r="Z383"/>
  <c r="Y383"/>
  <c r="X383" s="1"/>
  <c r="R383"/>
  <c r="T383" s="1"/>
  <c r="V383" s="1"/>
  <c r="Z382"/>
  <c r="Y382"/>
  <c r="T382"/>
  <c r="V382" s="1"/>
  <c r="R382"/>
  <c r="Z381"/>
  <c r="Y381"/>
  <c r="AB381" s="1"/>
  <c r="R381"/>
  <c r="T381" s="1"/>
  <c r="V381" s="1"/>
  <c r="Z380"/>
  <c r="Y380"/>
  <c r="R380"/>
  <c r="T380" s="1"/>
  <c r="V380" s="1"/>
  <c r="Z379"/>
  <c r="Y379"/>
  <c r="R379"/>
  <c r="T379" s="1"/>
  <c r="V379" s="1"/>
  <c r="Z378"/>
  <c r="Y378"/>
  <c r="T378"/>
  <c r="V378" s="1"/>
  <c r="R378"/>
  <c r="Z377"/>
  <c r="Y377"/>
  <c r="AB377" s="1"/>
  <c r="R377"/>
  <c r="T377" s="1"/>
  <c r="V377" s="1"/>
  <c r="Z376"/>
  <c r="Y376"/>
  <c r="R376"/>
  <c r="T376" s="1"/>
  <c r="V376" s="1"/>
  <c r="Z375"/>
  <c r="Y375"/>
  <c r="T375"/>
  <c r="V375" s="1"/>
  <c r="R375"/>
  <c r="Z374"/>
  <c r="Y374"/>
  <c r="R374"/>
  <c r="T374" s="1"/>
  <c r="Z373"/>
  <c r="Y373"/>
  <c r="R373"/>
  <c r="T373" s="1"/>
  <c r="V373" s="1"/>
  <c r="Z372"/>
  <c r="Y372"/>
  <c r="R372"/>
  <c r="T372" s="1"/>
  <c r="V372" s="1"/>
  <c r="Z371"/>
  <c r="Y371"/>
  <c r="X371" s="1"/>
  <c r="R371"/>
  <c r="T371" s="1"/>
  <c r="V371" s="1"/>
  <c r="Z370"/>
  <c r="AC370" s="1"/>
  <c r="Y370"/>
  <c r="T370"/>
  <c r="V370" s="1"/>
  <c r="R370"/>
  <c r="Z369"/>
  <c r="Y369"/>
  <c r="R369"/>
  <c r="T369" s="1"/>
  <c r="Z368"/>
  <c r="Y368"/>
  <c r="V368"/>
  <c r="R368"/>
  <c r="T368" s="1"/>
  <c r="Z367"/>
  <c r="Y367"/>
  <c r="T367"/>
  <c r="V367" s="1"/>
  <c r="R367"/>
  <c r="Z366"/>
  <c r="Y366"/>
  <c r="AB366" s="1"/>
  <c r="R366"/>
  <c r="T366" s="1"/>
  <c r="V366" s="1"/>
  <c r="Z365"/>
  <c r="Y365"/>
  <c r="R365"/>
  <c r="T365" s="1"/>
  <c r="V365" s="1"/>
  <c r="Z364"/>
  <c r="AC364" s="1"/>
  <c r="Y364"/>
  <c r="R364"/>
  <c r="T364" s="1"/>
  <c r="V364" s="1"/>
  <c r="Z363"/>
  <c r="AC363" s="1"/>
  <c r="Y363"/>
  <c r="R363"/>
  <c r="T363" s="1"/>
  <c r="V363" s="1"/>
  <c r="Z362"/>
  <c r="Y362"/>
  <c r="R362"/>
  <c r="T362" s="1"/>
  <c r="Z361"/>
  <c r="Y361"/>
  <c r="R361"/>
  <c r="T361" s="1"/>
  <c r="V361" s="1"/>
  <c r="Z360"/>
  <c r="Y360"/>
  <c r="X360" s="1"/>
  <c r="R360"/>
  <c r="T360" s="1"/>
  <c r="V360" s="1"/>
  <c r="Z359"/>
  <c r="Y359"/>
  <c r="R359"/>
  <c r="T359" s="1"/>
  <c r="V359" s="1"/>
  <c r="Z358"/>
  <c r="Y358"/>
  <c r="R358"/>
  <c r="T358" s="1"/>
  <c r="Z357"/>
  <c r="AC357" s="1"/>
  <c r="Y357"/>
  <c r="V357"/>
  <c r="R357"/>
  <c r="T357" s="1"/>
  <c r="Z356"/>
  <c r="Y356"/>
  <c r="V356"/>
  <c r="R356"/>
  <c r="T356" s="1"/>
  <c r="Z355"/>
  <c r="Y355"/>
  <c r="R355"/>
  <c r="T355" s="1"/>
  <c r="V355" s="1"/>
  <c r="Z354"/>
  <c r="Y354"/>
  <c r="T354"/>
  <c r="V354" s="1"/>
  <c r="R354"/>
  <c r="Z353"/>
  <c r="Y353"/>
  <c r="AB353" s="1"/>
  <c r="R353"/>
  <c r="T353" s="1"/>
  <c r="V353" s="1"/>
  <c r="Z352"/>
  <c r="Y352"/>
  <c r="R352"/>
  <c r="T352" s="1"/>
  <c r="V352" s="1"/>
  <c r="Z351"/>
  <c r="Y351"/>
  <c r="R351"/>
  <c r="T351" s="1"/>
  <c r="Z350"/>
  <c r="Y350"/>
  <c r="R350"/>
  <c r="T350" s="1"/>
  <c r="V350" s="1"/>
  <c r="Z349"/>
  <c r="Y349"/>
  <c r="R349"/>
  <c r="T349" s="1"/>
  <c r="Z348"/>
  <c r="Y348"/>
  <c r="V348"/>
  <c r="R348"/>
  <c r="T348" s="1"/>
  <c r="Z347"/>
  <c r="Y347"/>
  <c r="R347"/>
  <c r="T347" s="1"/>
  <c r="V347" s="1"/>
  <c r="Z346"/>
  <c r="Y346"/>
  <c r="R346"/>
  <c r="T346" s="1"/>
  <c r="Z345"/>
  <c r="Y345"/>
  <c r="R345"/>
  <c r="T345" s="1"/>
  <c r="V345" s="1"/>
  <c r="Z344"/>
  <c r="AC344" s="1"/>
  <c r="Y344"/>
  <c r="X344" s="1"/>
  <c r="V344"/>
  <c r="R344"/>
  <c r="T344" s="1"/>
  <c r="Z343"/>
  <c r="Y343"/>
  <c r="R343"/>
  <c r="T343" s="1"/>
  <c r="V343" s="1"/>
  <c r="Z342"/>
  <c r="Y342"/>
  <c r="R342"/>
  <c r="T342" s="1"/>
  <c r="V342" s="1"/>
  <c r="Z341"/>
  <c r="Y341"/>
  <c r="R341"/>
  <c r="T341" s="1"/>
  <c r="V341" s="1"/>
  <c r="Z340"/>
  <c r="Y340"/>
  <c r="R340"/>
  <c r="T340" s="1"/>
  <c r="V340" s="1"/>
  <c r="Z339"/>
  <c r="Y339"/>
  <c r="R339"/>
  <c r="T339" s="1"/>
  <c r="V339" s="1"/>
  <c r="Z338"/>
  <c r="Y338"/>
  <c r="T338"/>
  <c r="V338" s="1"/>
  <c r="R338"/>
  <c r="Z337"/>
  <c r="Y337"/>
  <c r="R337"/>
  <c r="T337" s="1"/>
  <c r="V337" s="1"/>
  <c r="Z336"/>
  <c r="Y336"/>
  <c r="R336"/>
  <c r="T336" s="1"/>
  <c r="V336" s="1"/>
  <c r="Z335"/>
  <c r="Y335"/>
  <c r="T335"/>
  <c r="V335" s="1"/>
  <c r="R335"/>
  <c r="Z334"/>
  <c r="Y334"/>
  <c r="R334"/>
  <c r="T334" s="1"/>
  <c r="V334" s="1"/>
  <c r="Z333"/>
  <c r="Y333"/>
  <c r="R333"/>
  <c r="T333" s="1"/>
  <c r="V333" s="1"/>
  <c r="Z332"/>
  <c r="Y332"/>
  <c r="R332"/>
  <c r="T332" s="1"/>
  <c r="V332" s="1"/>
  <c r="Z331"/>
  <c r="Y331"/>
  <c r="R331"/>
  <c r="T331" s="1"/>
  <c r="Z330"/>
  <c r="Y330"/>
  <c r="R330"/>
  <c r="T330" s="1"/>
  <c r="Z329"/>
  <c r="Y329"/>
  <c r="R329"/>
  <c r="T329" s="1"/>
  <c r="V329" s="1"/>
  <c r="Z328"/>
  <c r="Y328"/>
  <c r="R328"/>
  <c r="T328" s="1"/>
  <c r="V328" s="1"/>
  <c r="Z327"/>
  <c r="Y327"/>
  <c r="X327" s="1"/>
  <c r="T327"/>
  <c r="V327" s="1"/>
  <c r="R327"/>
  <c r="Z326"/>
  <c r="Y326"/>
  <c r="R326"/>
  <c r="T326" s="1"/>
  <c r="V326" s="1"/>
  <c r="Z325"/>
  <c r="Y325"/>
  <c r="R325"/>
  <c r="T325" s="1"/>
  <c r="V325" s="1"/>
  <c r="Z324"/>
  <c r="Y324"/>
  <c r="R324"/>
  <c r="T324" s="1"/>
  <c r="V324" s="1"/>
  <c r="Z323"/>
  <c r="Y323"/>
  <c r="X323" s="1"/>
  <c r="R323"/>
  <c r="T323" s="1"/>
  <c r="V323" s="1"/>
  <c r="Z322"/>
  <c r="Y322"/>
  <c r="R322"/>
  <c r="T322" s="1"/>
  <c r="V322" s="1"/>
  <c r="Z321"/>
  <c r="Y321"/>
  <c r="R321"/>
  <c r="T321" s="1"/>
  <c r="V321" s="1"/>
  <c r="Z320"/>
  <c r="Y320"/>
  <c r="R320"/>
  <c r="T320" s="1"/>
  <c r="V320" s="1"/>
  <c r="Z319"/>
  <c r="Y319"/>
  <c r="R319"/>
  <c r="T319" s="1"/>
  <c r="Z318"/>
  <c r="Y318"/>
  <c r="R318"/>
  <c r="T318" s="1"/>
  <c r="V318" s="1"/>
  <c r="Z317"/>
  <c r="AC317" s="1"/>
  <c r="Y317"/>
  <c r="V317"/>
  <c r="R317"/>
  <c r="T317" s="1"/>
  <c r="Z316"/>
  <c r="AC316" s="1"/>
  <c r="Y316"/>
  <c r="V316"/>
  <c r="R316"/>
  <c r="T316" s="1"/>
  <c r="Z315"/>
  <c r="Y315"/>
  <c r="R315"/>
  <c r="T315" s="1"/>
  <c r="V315" s="1"/>
  <c r="Z314"/>
  <c r="Y314"/>
  <c r="R314"/>
  <c r="T314" s="1"/>
  <c r="Z313"/>
  <c r="AC313" s="1"/>
  <c r="Y313"/>
  <c r="R313"/>
  <c r="T313" s="1"/>
  <c r="V313" s="1"/>
  <c r="Z312"/>
  <c r="Y312"/>
  <c r="R312"/>
  <c r="T312" s="1"/>
  <c r="V312" s="1"/>
  <c r="Z311"/>
  <c r="AC311" s="1"/>
  <c r="Y311"/>
  <c r="T311"/>
  <c r="V311" s="1"/>
  <c r="R311"/>
  <c r="Z310"/>
  <c r="Y310"/>
  <c r="R310"/>
  <c r="T310" s="1"/>
  <c r="V310" s="1"/>
  <c r="Z309"/>
  <c r="Y309"/>
  <c r="R309"/>
  <c r="T309" s="1"/>
  <c r="V309" s="1"/>
  <c r="Z308"/>
  <c r="AC308" s="1"/>
  <c r="Y308"/>
  <c r="R308"/>
  <c r="T308" s="1"/>
  <c r="V308" s="1"/>
  <c r="Z307"/>
  <c r="Y307"/>
  <c r="X307" s="1"/>
  <c r="R307"/>
  <c r="T307" s="1"/>
  <c r="V307" s="1"/>
  <c r="Z306"/>
  <c r="Y306"/>
  <c r="T306"/>
  <c r="V306" s="1"/>
  <c r="R306"/>
  <c r="Z305"/>
  <c r="Y305"/>
  <c r="R305"/>
  <c r="T305" s="1"/>
  <c r="V305" s="1"/>
  <c r="Z304"/>
  <c r="Y304"/>
  <c r="R304"/>
  <c r="T304" s="1"/>
  <c r="V304" s="1"/>
  <c r="Z303"/>
  <c r="AC303" s="1"/>
  <c r="Y303"/>
  <c r="T303"/>
  <c r="V303" s="1"/>
  <c r="R303"/>
  <c r="Z302"/>
  <c r="Y302"/>
  <c r="R302"/>
  <c r="T302" s="1"/>
  <c r="V302" s="1"/>
  <c r="Z301"/>
  <c r="Y301"/>
  <c r="R301"/>
  <c r="T301" s="1"/>
  <c r="V301" s="1"/>
  <c r="Z300"/>
  <c r="Y300"/>
  <c r="V300"/>
  <c r="R300"/>
  <c r="T300" s="1"/>
  <c r="Z299"/>
  <c r="Y299"/>
  <c r="R299"/>
  <c r="T299" s="1"/>
  <c r="V299" s="1"/>
  <c r="Z298"/>
  <c r="Y298"/>
  <c r="R298"/>
  <c r="T298" s="1"/>
  <c r="Z297"/>
  <c r="Y297"/>
  <c r="R297"/>
  <c r="T297" s="1"/>
  <c r="V297" s="1"/>
  <c r="Z296"/>
  <c r="AC296" s="1"/>
  <c r="Y296"/>
  <c r="X296" s="1"/>
  <c r="R296"/>
  <c r="T296" s="1"/>
  <c r="V296" s="1"/>
  <c r="Z295"/>
  <c r="Y295"/>
  <c r="R295"/>
  <c r="T295" s="1"/>
  <c r="Z294"/>
  <c r="Y294"/>
  <c r="R294"/>
  <c r="T294" s="1"/>
  <c r="V294" s="1"/>
  <c r="Z293"/>
  <c r="Y293"/>
  <c r="R293"/>
  <c r="T293" s="1"/>
  <c r="V293" s="1"/>
  <c r="Z292"/>
  <c r="AC292" s="1"/>
  <c r="Y292"/>
  <c r="V292"/>
  <c r="R292"/>
  <c r="T292" s="1"/>
  <c r="Z291"/>
  <c r="AC291" s="1"/>
  <c r="Y291"/>
  <c r="R291"/>
  <c r="T291" s="1"/>
  <c r="V291" s="1"/>
  <c r="Z290"/>
  <c r="Y290"/>
  <c r="T290"/>
  <c r="V290" s="1"/>
  <c r="R290"/>
  <c r="Z289"/>
  <c r="Y289"/>
  <c r="R289"/>
  <c r="T289" s="1"/>
  <c r="V289" s="1"/>
  <c r="Z288"/>
  <c r="Y288"/>
  <c r="R288"/>
  <c r="T288" s="1"/>
  <c r="V288" s="1"/>
  <c r="Z287"/>
  <c r="Y287"/>
  <c r="R287"/>
  <c r="T287" s="1"/>
  <c r="V287" s="1"/>
  <c r="Z286"/>
  <c r="Y286"/>
  <c r="R286"/>
  <c r="T286" s="1"/>
  <c r="V286" s="1"/>
  <c r="Z285"/>
  <c r="Y285"/>
  <c r="R285"/>
  <c r="T285" s="1"/>
  <c r="Z284"/>
  <c r="Y284"/>
  <c r="R284"/>
  <c r="T284" s="1"/>
  <c r="V284" s="1"/>
  <c r="Z283"/>
  <c r="Y283"/>
  <c r="X283" s="1"/>
  <c r="R283"/>
  <c r="T283" s="1"/>
  <c r="V283" s="1"/>
  <c r="Z282"/>
  <c r="Y282"/>
  <c r="R282"/>
  <c r="T282" s="1"/>
  <c r="V282" s="1"/>
  <c r="Z281"/>
  <c r="Y281"/>
  <c r="R281"/>
  <c r="T281" s="1"/>
  <c r="V281" s="1"/>
  <c r="Z280"/>
  <c r="Y280"/>
  <c r="R280"/>
  <c r="T280" s="1"/>
  <c r="V280" s="1"/>
  <c r="Z279"/>
  <c r="Y279"/>
  <c r="R279"/>
  <c r="T279" s="1"/>
  <c r="V279" s="1"/>
  <c r="Z278"/>
  <c r="Y278"/>
  <c r="R278"/>
  <c r="T278" s="1"/>
  <c r="V278" s="1"/>
  <c r="Z277"/>
  <c r="Y277"/>
  <c r="R277"/>
  <c r="T277" s="1"/>
  <c r="Z276"/>
  <c r="AC276" s="1"/>
  <c r="Y276"/>
  <c r="R276"/>
  <c r="T276" s="1"/>
  <c r="V276" s="1"/>
  <c r="Z275"/>
  <c r="Y275"/>
  <c r="R275"/>
  <c r="T275" s="1"/>
  <c r="Z274"/>
  <c r="Y274"/>
  <c r="R274"/>
  <c r="T274" s="1"/>
  <c r="Z273"/>
  <c r="Y273"/>
  <c r="R273"/>
  <c r="T273" s="1"/>
  <c r="V273" s="1"/>
  <c r="Z272"/>
  <c r="AC272" s="1"/>
  <c r="Y272"/>
  <c r="R272"/>
  <c r="T272" s="1"/>
  <c r="V272" s="1"/>
  <c r="Z271"/>
  <c r="Y271"/>
  <c r="R271"/>
  <c r="T271" s="1"/>
  <c r="V271" s="1"/>
  <c r="Z270"/>
  <c r="Y270"/>
  <c r="R270"/>
  <c r="T270" s="1"/>
  <c r="Z269"/>
  <c r="Y269"/>
  <c r="R269"/>
  <c r="T269" s="1"/>
  <c r="Z268"/>
  <c r="Y268"/>
  <c r="R268"/>
  <c r="T268" s="1"/>
  <c r="Z267"/>
  <c r="Y267"/>
  <c r="R267"/>
  <c r="T267" s="1"/>
  <c r="V267" s="1"/>
  <c r="Z266"/>
  <c r="Y266"/>
  <c r="R266"/>
  <c r="T266" s="1"/>
  <c r="V266" s="1"/>
  <c r="Z265"/>
  <c r="Y265"/>
  <c r="V265"/>
  <c r="R265"/>
  <c r="T265" s="1"/>
  <c r="Z264"/>
  <c r="Y264"/>
  <c r="R264"/>
  <c r="T264" s="1"/>
  <c r="V264" s="1"/>
  <c r="Z263"/>
  <c r="Y263"/>
  <c r="R263"/>
  <c r="T263" s="1"/>
  <c r="V263" s="1"/>
  <c r="Z262"/>
  <c r="Y262"/>
  <c r="R262"/>
  <c r="T262" s="1"/>
  <c r="Z261"/>
  <c r="Y261"/>
  <c r="R261"/>
  <c r="T261" s="1"/>
  <c r="V261" s="1"/>
  <c r="Z260"/>
  <c r="Y260"/>
  <c r="R260"/>
  <c r="T260" s="1"/>
  <c r="V260" s="1"/>
  <c r="Z259"/>
  <c r="AC259" s="1"/>
  <c r="Y259"/>
  <c r="X259" s="1"/>
  <c r="R259"/>
  <c r="T259" s="1"/>
  <c r="V259" s="1"/>
  <c r="Z258"/>
  <c r="Y258"/>
  <c r="T258"/>
  <c r="AC258" s="1"/>
  <c r="R258"/>
  <c r="Z257"/>
  <c r="Y257"/>
  <c r="R257"/>
  <c r="T257" s="1"/>
  <c r="V257" s="1"/>
  <c r="Z256"/>
  <c r="Y256"/>
  <c r="V256"/>
  <c r="R256"/>
  <c r="T256" s="1"/>
  <c r="Z255"/>
  <c r="Y255"/>
  <c r="X255" s="1"/>
  <c r="R255"/>
  <c r="T255" s="1"/>
  <c r="V255" s="1"/>
  <c r="Z254"/>
  <c r="Y254"/>
  <c r="R254"/>
  <c r="T254" s="1"/>
  <c r="Z253"/>
  <c r="Y253"/>
  <c r="R253"/>
  <c r="T253" s="1"/>
  <c r="Z252"/>
  <c r="Y252"/>
  <c r="R252"/>
  <c r="T252" s="1"/>
  <c r="V252" s="1"/>
  <c r="Z251"/>
  <c r="AC251" s="1"/>
  <c r="Y251"/>
  <c r="X251" s="1"/>
  <c r="V251"/>
  <c r="R251"/>
  <c r="T251" s="1"/>
  <c r="Z250"/>
  <c r="Y250"/>
  <c r="R250"/>
  <c r="T250" s="1"/>
  <c r="Z249"/>
  <c r="Y249"/>
  <c r="V249"/>
  <c r="R249"/>
  <c r="T249" s="1"/>
  <c r="Z248"/>
  <c r="Y248"/>
  <c r="X248" s="1"/>
  <c r="R248"/>
  <c r="T248" s="1"/>
  <c r="V248" s="1"/>
  <c r="Z247"/>
  <c r="Y247"/>
  <c r="R247"/>
  <c r="T247" s="1"/>
  <c r="V247" s="1"/>
  <c r="Z246"/>
  <c r="Y246"/>
  <c r="R246"/>
  <c r="T246" s="1"/>
  <c r="V246" s="1"/>
  <c r="Z245"/>
  <c r="Y245"/>
  <c r="R245"/>
  <c r="T245" s="1"/>
  <c r="V245" s="1"/>
  <c r="Z244"/>
  <c r="AC244" s="1"/>
  <c r="Y244"/>
  <c r="X244" s="1"/>
  <c r="V244"/>
  <c r="R244"/>
  <c r="T244" s="1"/>
  <c r="Z243"/>
  <c r="Y243"/>
  <c r="R243"/>
  <c r="T243" s="1"/>
  <c r="V243" s="1"/>
  <c r="Z242"/>
  <c r="Y242"/>
  <c r="R242"/>
  <c r="T242" s="1"/>
  <c r="V242" s="1"/>
  <c r="Z241"/>
  <c r="Y241"/>
  <c r="R241"/>
  <c r="T241" s="1"/>
  <c r="V241" s="1"/>
  <c r="Z240"/>
  <c r="Y240"/>
  <c r="R240"/>
  <c r="T240" s="1"/>
  <c r="V240" s="1"/>
  <c r="Z239"/>
  <c r="Y239"/>
  <c r="R239"/>
  <c r="T239" s="1"/>
  <c r="V239" s="1"/>
  <c r="Z238"/>
  <c r="Y238"/>
  <c r="R238"/>
  <c r="T238" s="1"/>
  <c r="V238" s="1"/>
  <c r="Z237"/>
  <c r="AC237" s="1"/>
  <c r="Y237"/>
  <c r="AB237" s="1"/>
  <c r="V237"/>
  <c r="R237"/>
  <c r="T237" s="1"/>
  <c r="Z236"/>
  <c r="Y236"/>
  <c r="R236"/>
  <c r="T236" s="1"/>
  <c r="V236" s="1"/>
  <c r="Z235"/>
  <c r="AC235" s="1"/>
  <c r="Y235"/>
  <c r="R235"/>
  <c r="T235" s="1"/>
  <c r="V235" s="1"/>
  <c r="Z234"/>
  <c r="Y234"/>
  <c r="R234"/>
  <c r="T234" s="1"/>
  <c r="Z233"/>
  <c r="AC233" s="1"/>
  <c r="Y233"/>
  <c r="V233"/>
  <c r="R233"/>
  <c r="T233" s="1"/>
  <c r="Z232"/>
  <c r="Y232"/>
  <c r="R232"/>
  <c r="T232" s="1"/>
  <c r="Z231"/>
  <c r="Y231"/>
  <c r="T231"/>
  <c r="V231" s="1"/>
  <c r="R231"/>
  <c r="Z230"/>
  <c r="Y230"/>
  <c r="R230"/>
  <c r="T230" s="1"/>
  <c r="V230" s="1"/>
  <c r="Z229"/>
  <c r="AC229" s="1"/>
  <c r="Y229"/>
  <c r="V229"/>
  <c r="R229"/>
  <c r="T229" s="1"/>
  <c r="Z228"/>
  <c r="Y228"/>
  <c r="X228" s="1"/>
  <c r="V228"/>
  <c r="R228"/>
  <c r="T228" s="1"/>
  <c r="Z227"/>
  <c r="Y227"/>
  <c r="R227"/>
  <c r="T227" s="1"/>
  <c r="V227" s="1"/>
  <c r="Z226"/>
  <c r="Y226"/>
  <c r="R226"/>
  <c r="T226" s="1"/>
  <c r="V226" s="1"/>
  <c r="Z225"/>
  <c r="Y225"/>
  <c r="R225"/>
  <c r="T225" s="1"/>
  <c r="V225" s="1"/>
  <c r="Z224"/>
  <c r="Y224"/>
  <c r="V224"/>
  <c r="R224"/>
  <c r="T224" s="1"/>
  <c r="Z223"/>
  <c r="Y223"/>
  <c r="R223"/>
  <c r="T223" s="1"/>
  <c r="V223" s="1"/>
  <c r="Z222"/>
  <c r="Y222"/>
  <c r="T222"/>
  <c r="V222" s="1"/>
  <c r="R222"/>
  <c r="Z221"/>
  <c r="Y221"/>
  <c r="R221"/>
  <c r="T221" s="1"/>
  <c r="V221" s="1"/>
  <c r="Z220"/>
  <c r="AC220" s="1"/>
  <c r="Y220"/>
  <c r="R220"/>
  <c r="T220" s="1"/>
  <c r="V220" s="1"/>
  <c r="Z219"/>
  <c r="Y219"/>
  <c r="V219"/>
  <c r="R219"/>
  <c r="T219" s="1"/>
  <c r="Z218"/>
  <c r="Y218"/>
  <c r="R218"/>
  <c r="T218" s="1"/>
  <c r="V218" s="1"/>
  <c r="Z217"/>
  <c r="Y217"/>
  <c r="V217"/>
  <c r="R217"/>
  <c r="T217" s="1"/>
  <c r="Z216"/>
  <c r="Y216"/>
  <c r="X216" s="1"/>
  <c r="R216"/>
  <c r="T216" s="1"/>
  <c r="V216" s="1"/>
  <c r="Z215"/>
  <c r="Y215"/>
  <c r="T215"/>
  <c r="V215" s="1"/>
  <c r="R215"/>
  <c r="Z214"/>
  <c r="Y214"/>
  <c r="T214"/>
  <c r="V214" s="1"/>
  <c r="R214"/>
  <c r="Z213"/>
  <c r="Y213"/>
  <c r="AB213" s="1"/>
  <c r="V213"/>
  <c r="R213"/>
  <c r="T213" s="1"/>
  <c r="Z212"/>
  <c r="Y212"/>
  <c r="R212"/>
  <c r="T212" s="1"/>
  <c r="Z211"/>
  <c r="AC211" s="1"/>
  <c r="Y211"/>
  <c r="R211"/>
  <c r="T211" s="1"/>
  <c r="V211" s="1"/>
  <c r="Z210"/>
  <c r="Y210"/>
  <c r="R210"/>
  <c r="T210" s="1"/>
  <c r="Z209"/>
  <c r="Y209"/>
  <c r="R209"/>
  <c r="T209" s="1"/>
  <c r="Z208"/>
  <c r="Y208"/>
  <c r="X208" s="1"/>
  <c r="V208"/>
  <c r="R208"/>
  <c r="T208" s="1"/>
  <c r="Z207"/>
  <c r="Y207"/>
  <c r="R207"/>
  <c r="T207" s="1"/>
  <c r="V207" s="1"/>
  <c r="Z206"/>
  <c r="Y206"/>
  <c r="R206"/>
  <c r="T206" s="1"/>
  <c r="Z205"/>
  <c r="Y205"/>
  <c r="X205" s="1"/>
  <c r="V205"/>
  <c r="R205"/>
  <c r="T205" s="1"/>
  <c r="Z204"/>
  <c r="AC204" s="1"/>
  <c r="Y204"/>
  <c r="R204"/>
  <c r="T204" s="1"/>
  <c r="V204" s="1"/>
  <c r="Z203"/>
  <c r="Y203"/>
  <c r="V203"/>
  <c r="R203"/>
  <c r="T203" s="1"/>
  <c r="AC203" s="1"/>
  <c r="Z202"/>
  <c r="Y202"/>
  <c r="R202"/>
  <c r="T202" s="1"/>
  <c r="V202" s="1"/>
  <c r="Z201"/>
  <c r="Y201"/>
  <c r="R201"/>
  <c r="T201" s="1"/>
  <c r="V201" s="1"/>
  <c r="Z200"/>
  <c r="Y200"/>
  <c r="R200"/>
  <c r="T200" s="1"/>
  <c r="V200" s="1"/>
  <c r="Z199"/>
  <c r="Y199"/>
  <c r="X199" s="1"/>
  <c r="T199"/>
  <c r="V199" s="1"/>
  <c r="R199"/>
  <c r="Z198"/>
  <c r="Y198"/>
  <c r="R198"/>
  <c r="T198" s="1"/>
  <c r="Z197"/>
  <c r="Y197"/>
  <c r="R197"/>
  <c r="T197" s="1"/>
  <c r="V197" s="1"/>
  <c r="Z196"/>
  <c r="Y196"/>
  <c r="AB196" s="1"/>
  <c r="V196"/>
  <c r="R196"/>
  <c r="T196" s="1"/>
  <c r="Z195"/>
  <c r="Y195"/>
  <c r="R195"/>
  <c r="T195" s="1"/>
  <c r="V195" s="1"/>
  <c r="Z194"/>
  <c r="Y194"/>
  <c r="R194"/>
  <c r="T194" s="1"/>
  <c r="Z193"/>
  <c r="Y193"/>
  <c r="R193"/>
  <c r="T193" s="1"/>
  <c r="V193" s="1"/>
  <c r="Z192"/>
  <c r="Y192"/>
  <c r="R192"/>
  <c r="T192" s="1"/>
  <c r="V192" s="1"/>
  <c r="Z191"/>
  <c r="Y191"/>
  <c r="R191"/>
  <c r="T191" s="1"/>
  <c r="V191" s="1"/>
  <c r="Z190"/>
  <c r="Y190"/>
  <c r="X190" s="1"/>
  <c r="T190"/>
  <c r="V190" s="1"/>
  <c r="R190"/>
  <c r="Z189"/>
  <c r="AC189" s="1"/>
  <c r="Y189"/>
  <c r="R189"/>
  <c r="T189" s="1"/>
  <c r="V189" s="1"/>
  <c r="Z188"/>
  <c r="AC188" s="1"/>
  <c r="Y188"/>
  <c r="R188"/>
  <c r="T188" s="1"/>
  <c r="V188" s="1"/>
  <c r="Z187"/>
  <c r="AC187" s="1"/>
  <c r="Y187"/>
  <c r="R187"/>
  <c r="T187" s="1"/>
  <c r="V187" s="1"/>
  <c r="Z186"/>
  <c r="Y186"/>
  <c r="V186"/>
  <c r="T186"/>
  <c r="R186"/>
  <c r="Z185"/>
  <c r="Y185"/>
  <c r="V185"/>
  <c r="R185"/>
  <c r="T185" s="1"/>
  <c r="Z184"/>
  <c r="Y184"/>
  <c r="X184" s="1"/>
  <c r="R184"/>
  <c r="T184" s="1"/>
  <c r="V184" s="1"/>
  <c r="Z183"/>
  <c r="Y183"/>
  <c r="R183"/>
  <c r="T183" s="1"/>
  <c r="V183" s="1"/>
  <c r="Z182"/>
  <c r="Y182"/>
  <c r="R182"/>
  <c r="T182" s="1"/>
  <c r="V182" s="1"/>
  <c r="Z181"/>
  <c r="AC181" s="1"/>
  <c r="Y181"/>
  <c r="R181"/>
  <c r="T181" s="1"/>
  <c r="V181" s="1"/>
  <c r="Z180"/>
  <c r="Y180"/>
  <c r="R180"/>
  <c r="T180" s="1"/>
  <c r="Z179"/>
  <c r="AC179" s="1"/>
  <c r="Y179"/>
  <c r="R179"/>
  <c r="T179" s="1"/>
  <c r="V179" s="1"/>
  <c r="Z178"/>
  <c r="Y178"/>
  <c r="R178"/>
  <c r="T178" s="1"/>
  <c r="V178" s="1"/>
  <c r="Z177"/>
  <c r="Y177"/>
  <c r="R177"/>
  <c r="T177" s="1"/>
  <c r="V177" s="1"/>
  <c r="Z176"/>
  <c r="Y176"/>
  <c r="R176"/>
  <c r="T176" s="1"/>
  <c r="V176" s="1"/>
  <c r="Z175"/>
  <c r="Y175"/>
  <c r="R175"/>
  <c r="T175" s="1"/>
  <c r="V175" s="1"/>
  <c r="Z174"/>
  <c r="Y174"/>
  <c r="R174"/>
  <c r="T174" s="1"/>
  <c r="V174" s="1"/>
  <c r="Z173"/>
  <c r="Y173"/>
  <c r="V173"/>
  <c r="R173"/>
  <c r="T173" s="1"/>
  <c r="Z172"/>
  <c r="Y172"/>
  <c r="R172"/>
  <c r="T172" s="1"/>
  <c r="V172" s="1"/>
  <c r="Z171"/>
  <c r="Y171"/>
  <c r="R171"/>
  <c r="T171" s="1"/>
  <c r="V171" s="1"/>
  <c r="Z170"/>
  <c r="Y170"/>
  <c r="T170"/>
  <c r="V170" s="1"/>
  <c r="R170"/>
  <c r="Z169"/>
  <c r="Y169"/>
  <c r="R169"/>
  <c r="T169" s="1"/>
  <c r="V169" s="1"/>
  <c r="Z168"/>
  <c r="Y168"/>
  <c r="V168"/>
  <c r="R168"/>
  <c r="T168" s="1"/>
  <c r="Z167"/>
  <c r="Y167"/>
  <c r="R167"/>
  <c r="T167" s="1"/>
  <c r="V167" s="1"/>
  <c r="Z166"/>
  <c r="Y166"/>
  <c r="T166"/>
  <c r="V166" s="1"/>
  <c r="R166"/>
  <c r="Z165"/>
  <c r="Y165"/>
  <c r="R165"/>
  <c r="T165" s="1"/>
  <c r="Z164"/>
  <c r="AC164" s="1"/>
  <c r="Y164"/>
  <c r="X164" s="1"/>
  <c r="V164"/>
  <c r="R164"/>
  <c r="T164" s="1"/>
  <c r="Z163"/>
  <c r="Y163"/>
  <c r="R163"/>
  <c r="T163" s="1"/>
  <c r="V163" s="1"/>
  <c r="Z162"/>
  <c r="Y162"/>
  <c r="R162"/>
  <c r="T162" s="1"/>
  <c r="V162" s="1"/>
  <c r="Z161"/>
  <c r="Y161"/>
  <c r="R161"/>
  <c r="T161" s="1"/>
  <c r="V161" s="1"/>
  <c r="Z160"/>
  <c r="Y160"/>
  <c r="R160"/>
  <c r="T160" s="1"/>
  <c r="V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AC156" s="1"/>
  <c r="Y156"/>
  <c r="R156"/>
  <c r="T156" s="1"/>
  <c r="V156" s="1"/>
  <c r="Z155"/>
  <c r="Y155"/>
  <c r="V155"/>
  <c r="R155"/>
  <c r="T155" s="1"/>
  <c r="Z154"/>
  <c r="Y154"/>
  <c r="R154"/>
  <c r="T154" s="1"/>
  <c r="V154" s="1"/>
  <c r="Z153"/>
  <c r="Y153"/>
  <c r="V153"/>
  <c r="R153"/>
  <c r="T153" s="1"/>
  <c r="Z152"/>
  <c r="Y152"/>
  <c r="R152"/>
  <c r="T152" s="1"/>
  <c r="V152" s="1"/>
  <c r="Z151"/>
  <c r="Y151"/>
  <c r="R151"/>
  <c r="T151" s="1"/>
  <c r="V151" s="1"/>
  <c r="Z150"/>
  <c r="Y150"/>
  <c r="R150"/>
  <c r="T150" s="1"/>
  <c r="V150" s="1"/>
  <c r="Z149"/>
  <c r="Y149"/>
  <c r="V149"/>
  <c r="R149"/>
  <c r="T149" s="1"/>
  <c r="Z148"/>
  <c r="Y148"/>
  <c r="R148"/>
  <c r="T148" s="1"/>
  <c r="V148" s="1"/>
  <c r="Z147"/>
  <c r="Y147"/>
  <c r="X147" s="1"/>
  <c r="R147"/>
  <c r="T147" s="1"/>
  <c r="V147" s="1"/>
  <c r="Z146"/>
  <c r="Y146"/>
  <c r="R146"/>
  <c r="T146" s="1"/>
  <c r="Z145"/>
  <c r="Y145"/>
  <c r="R145"/>
  <c r="T145" s="1"/>
  <c r="Z144"/>
  <c r="Y144"/>
  <c r="X144" s="1"/>
  <c r="V144"/>
  <c r="R144"/>
  <c r="T144" s="1"/>
  <c r="Z143"/>
  <c r="Y143"/>
  <c r="R143"/>
  <c r="T143" s="1"/>
  <c r="Z142"/>
  <c r="Y142"/>
  <c r="R142"/>
  <c r="T142" s="1"/>
  <c r="Z141"/>
  <c r="Y141"/>
  <c r="X141" s="1"/>
  <c r="R141"/>
  <c r="T141" s="1"/>
  <c r="V141" s="1"/>
  <c r="Z140"/>
  <c r="Y140"/>
  <c r="V140"/>
  <c r="T140"/>
  <c r="R140"/>
  <c r="Z139"/>
  <c r="Y139"/>
  <c r="R139"/>
  <c r="T139" s="1"/>
  <c r="V139" s="1"/>
  <c r="Z138"/>
  <c r="Y138"/>
  <c r="X138" s="1"/>
  <c r="R138"/>
  <c r="T138" s="1"/>
  <c r="V138" s="1"/>
  <c r="Z137"/>
  <c r="Y137"/>
  <c r="R137"/>
  <c r="T137" s="1"/>
  <c r="V137" s="1"/>
  <c r="Z136"/>
  <c r="Y136"/>
  <c r="R136"/>
  <c r="T136" s="1"/>
  <c r="V136" s="1"/>
  <c r="Z135"/>
  <c r="Y135"/>
  <c r="R135"/>
  <c r="T135" s="1"/>
  <c r="V135" s="1"/>
  <c r="Z134"/>
  <c r="Y134"/>
  <c r="R134"/>
  <c r="T134" s="1"/>
  <c r="Z133"/>
  <c r="Y133"/>
  <c r="R133"/>
  <c r="T133" s="1"/>
  <c r="Z132"/>
  <c r="Y132"/>
  <c r="R132"/>
  <c r="T132" s="1"/>
  <c r="V132" s="1"/>
  <c r="Z131"/>
  <c r="Y131"/>
  <c r="R131"/>
  <c r="T131" s="1"/>
  <c r="Z130"/>
  <c r="Y130"/>
  <c r="R130"/>
  <c r="T130" s="1"/>
  <c r="V130" s="1"/>
  <c r="Z129"/>
  <c r="Y129"/>
  <c r="R129"/>
  <c r="T129" s="1"/>
  <c r="V129" s="1"/>
  <c r="Z128"/>
  <c r="Y128"/>
  <c r="R128"/>
  <c r="T128" s="1"/>
  <c r="V128" s="1"/>
  <c r="Z127"/>
  <c r="Y127"/>
  <c r="R127"/>
  <c r="T127" s="1"/>
  <c r="Z126"/>
  <c r="Y126"/>
  <c r="R126"/>
  <c r="T126" s="1"/>
  <c r="V126" s="1"/>
  <c r="Z125"/>
  <c r="Y125"/>
  <c r="R125"/>
  <c r="T125" s="1"/>
  <c r="Z124"/>
  <c r="Y124"/>
  <c r="R124"/>
  <c r="T124" s="1"/>
  <c r="V124" s="1"/>
  <c r="Z123"/>
  <c r="Y123"/>
  <c r="R123"/>
  <c r="T123" s="1"/>
  <c r="V123" s="1"/>
  <c r="Z122"/>
  <c r="Y122"/>
  <c r="X122" s="1"/>
  <c r="R122"/>
  <c r="T122" s="1"/>
  <c r="V122" s="1"/>
  <c r="Z121"/>
  <c r="Y121"/>
  <c r="T121"/>
  <c r="V121" s="1"/>
  <c r="R121"/>
  <c r="Z120"/>
  <c r="Y120"/>
  <c r="X120" s="1"/>
  <c r="R120"/>
  <c r="T120" s="1"/>
  <c r="V120" s="1"/>
  <c r="Z119"/>
  <c r="Y119"/>
  <c r="R119"/>
  <c r="T119" s="1"/>
  <c r="V119" s="1"/>
  <c r="Z118"/>
  <c r="Y118"/>
  <c r="X118" s="1"/>
  <c r="V118"/>
  <c r="R118"/>
  <c r="T118" s="1"/>
  <c r="Z117"/>
  <c r="Y117"/>
  <c r="R117"/>
  <c r="T117" s="1"/>
  <c r="Z116"/>
  <c r="Y116"/>
  <c r="V116"/>
  <c r="T116"/>
  <c r="R116"/>
  <c r="Z115"/>
  <c r="Y115"/>
  <c r="R115"/>
  <c r="T115" s="1"/>
  <c r="Z114"/>
  <c r="Y114"/>
  <c r="R114"/>
  <c r="T114" s="1"/>
  <c r="Z113"/>
  <c r="Y113"/>
  <c r="R113"/>
  <c r="T113" s="1"/>
  <c r="V113" s="1"/>
  <c r="Z112"/>
  <c r="Y112"/>
  <c r="R112"/>
  <c r="T112" s="1"/>
  <c r="V112" s="1"/>
  <c r="Z111"/>
  <c r="Y111"/>
  <c r="T111"/>
  <c r="R111"/>
  <c r="Z110"/>
  <c r="AC110" s="1"/>
  <c r="Y110"/>
  <c r="X110" s="1"/>
  <c r="V110"/>
  <c r="R110"/>
  <c r="T110" s="1"/>
  <c r="Z109"/>
  <c r="Y109"/>
  <c r="R109"/>
  <c r="T109" s="1"/>
  <c r="Z108"/>
  <c r="Y108"/>
  <c r="V108"/>
  <c r="T108"/>
  <c r="R108"/>
  <c r="Z107"/>
  <c r="Y107"/>
  <c r="R107"/>
  <c r="T107" s="1"/>
  <c r="V107" s="1"/>
  <c r="Z106"/>
  <c r="Y106"/>
  <c r="R106"/>
  <c r="T106" s="1"/>
  <c r="V106" s="1"/>
  <c r="Z105"/>
  <c r="Y105"/>
  <c r="T105"/>
  <c r="V105" s="1"/>
  <c r="R105"/>
  <c r="Z104"/>
  <c r="Y104"/>
  <c r="X104" s="1"/>
  <c r="R104"/>
  <c r="T104" s="1"/>
  <c r="V104" s="1"/>
  <c r="Z103"/>
  <c r="Y103"/>
  <c r="R103"/>
  <c r="T103" s="1"/>
  <c r="V103" s="1"/>
  <c r="Z102"/>
  <c r="Y102"/>
  <c r="X102" s="1"/>
  <c r="V102"/>
  <c r="R102"/>
  <c r="T102" s="1"/>
  <c r="Z101"/>
  <c r="Y101"/>
  <c r="R101"/>
  <c r="T101" s="1"/>
  <c r="V101" s="1"/>
  <c r="Z100"/>
  <c r="Y100"/>
  <c r="X100" s="1"/>
  <c r="V100"/>
  <c r="T100"/>
  <c r="R100"/>
  <c r="Z99"/>
  <c r="Y99"/>
  <c r="R99"/>
  <c r="T99" s="1"/>
  <c r="Z98"/>
  <c r="AC98" s="1"/>
  <c r="Y98"/>
  <c r="R98"/>
  <c r="T98" s="1"/>
  <c r="V98" s="1"/>
  <c r="Z97"/>
  <c r="Y97"/>
  <c r="R97"/>
  <c r="T97" s="1"/>
  <c r="V97" s="1"/>
  <c r="Z96"/>
  <c r="Y96"/>
  <c r="R96"/>
  <c r="T96" s="1"/>
  <c r="V96" s="1"/>
  <c r="Z95"/>
  <c r="Y95"/>
  <c r="T95"/>
  <c r="R95"/>
  <c r="Z94"/>
  <c r="Y94"/>
  <c r="X94" s="1"/>
  <c r="V94"/>
  <c r="R94"/>
  <c r="T94" s="1"/>
  <c r="Z93"/>
  <c r="Y93"/>
  <c r="R93"/>
  <c r="T93" s="1"/>
  <c r="Z92"/>
  <c r="Y92"/>
  <c r="T92"/>
  <c r="V92" s="1"/>
  <c r="R92"/>
  <c r="Z91"/>
  <c r="Y91"/>
  <c r="R91"/>
  <c r="T91" s="1"/>
  <c r="Z90"/>
  <c r="AC90" s="1"/>
  <c r="Y90"/>
  <c r="X90" s="1"/>
  <c r="R90"/>
  <c r="T90" s="1"/>
  <c r="V90" s="1"/>
  <c r="Z89"/>
  <c r="Y89"/>
  <c r="T89"/>
  <c r="R89"/>
  <c r="Z88"/>
  <c r="Y88"/>
  <c r="X88" s="1"/>
  <c r="R88"/>
  <c r="T88" s="1"/>
  <c r="V88" s="1"/>
  <c r="Z87"/>
  <c r="Y87"/>
  <c r="R87"/>
  <c r="T87" s="1"/>
  <c r="V87" s="1"/>
  <c r="Z86"/>
  <c r="AC86" s="1"/>
  <c r="Y86"/>
  <c r="X86" s="1"/>
  <c r="V86"/>
  <c r="R86"/>
  <c r="T86" s="1"/>
  <c r="Z85"/>
  <c r="Y85"/>
  <c r="R85"/>
  <c r="T85" s="1"/>
  <c r="Z84"/>
  <c r="Y84"/>
  <c r="T84"/>
  <c r="V84" s="1"/>
  <c r="R84"/>
  <c r="Z83"/>
  <c r="Y83"/>
  <c r="R83"/>
  <c r="T83" s="1"/>
  <c r="Z82"/>
  <c r="Y82"/>
  <c r="R82"/>
  <c r="T82" s="1"/>
  <c r="Z81"/>
  <c r="Y81"/>
  <c r="R81"/>
  <c r="T81" s="1"/>
  <c r="V81" s="1"/>
  <c r="Z80"/>
  <c r="Y80"/>
  <c r="R80"/>
  <c r="T80" s="1"/>
  <c r="V80" s="1"/>
  <c r="Z79"/>
  <c r="Y79"/>
  <c r="T79"/>
  <c r="V79" s="1"/>
  <c r="R79"/>
  <c r="Z78"/>
  <c r="AC78" s="1"/>
  <c r="Y78"/>
  <c r="X78" s="1"/>
  <c r="V78"/>
  <c r="R78"/>
  <c r="T78" s="1"/>
  <c r="Z77"/>
  <c r="Y77"/>
  <c r="X77" s="1"/>
  <c r="R77"/>
  <c r="T77" s="1"/>
  <c r="V77" s="1"/>
  <c r="Z76"/>
  <c r="Y76"/>
  <c r="V76"/>
  <c r="T76"/>
  <c r="R76"/>
  <c r="Z75"/>
  <c r="Y75"/>
  <c r="R75"/>
  <c r="T75" s="1"/>
  <c r="Z74"/>
  <c r="Y74"/>
  <c r="R74"/>
  <c r="T74" s="1"/>
  <c r="V74" s="1"/>
  <c r="Z73"/>
  <c r="Y73"/>
  <c r="R73"/>
  <c r="T73" s="1"/>
  <c r="Z72"/>
  <c r="Y72"/>
  <c r="R72"/>
  <c r="T72" s="1"/>
  <c r="V72" s="1"/>
  <c r="Z71"/>
  <c r="Y71"/>
  <c r="R71"/>
  <c r="T71" s="1"/>
  <c r="V71" s="1"/>
  <c r="Z70"/>
  <c r="Y70"/>
  <c r="R70"/>
  <c r="T70" s="1"/>
  <c r="Z69"/>
  <c r="Y69"/>
  <c r="R69"/>
  <c r="T69" s="1"/>
  <c r="V69" s="1"/>
  <c r="Z68"/>
  <c r="Y68"/>
  <c r="R68"/>
  <c r="T68" s="1"/>
  <c r="V68" s="1"/>
  <c r="Z67"/>
  <c r="Y67"/>
  <c r="R67"/>
  <c r="T67" s="1"/>
  <c r="Z66"/>
  <c r="Y66"/>
  <c r="R66"/>
  <c r="T66" s="1"/>
  <c r="Z65"/>
  <c r="Y65"/>
  <c r="R65"/>
  <c r="T65" s="1"/>
  <c r="V65" s="1"/>
  <c r="Z64"/>
  <c r="Y64"/>
  <c r="R64"/>
  <c r="T64" s="1"/>
  <c r="V64" s="1"/>
  <c r="Z63"/>
  <c r="Y63"/>
  <c r="R63"/>
  <c r="T63" s="1"/>
  <c r="Z62"/>
  <c r="Y62"/>
  <c r="R62"/>
  <c r="T62" s="1"/>
  <c r="V62" s="1"/>
  <c r="Z61"/>
  <c r="Y61"/>
  <c r="R61"/>
  <c r="T61" s="1"/>
  <c r="Z60"/>
  <c r="Y60"/>
  <c r="R60"/>
  <c r="T60" s="1"/>
  <c r="V60" s="1"/>
  <c r="Z59"/>
  <c r="Y59"/>
  <c r="R59"/>
  <c r="T59" s="1"/>
  <c r="Z58"/>
  <c r="AC58" s="1"/>
  <c r="Y58"/>
  <c r="R58"/>
  <c r="T58" s="1"/>
  <c r="V58" s="1"/>
  <c r="Z57"/>
  <c r="Y57"/>
  <c r="T57"/>
  <c r="R57"/>
  <c r="Z56"/>
  <c r="Y56"/>
  <c r="R56"/>
  <c r="T56" s="1"/>
  <c r="V56" s="1"/>
  <c r="Z55"/>
  <c r="Y55"/>
  <c r="R55"/>
  <c r="T55" s="1"/>
  <c r="Z54"/>
  <c r="Y54"/>
  <c r="X54" s="1"/>
  <c r="V54"/>
  <c r="R54"/>
  <c r="T54" s="1"/>
  <c r="Z53"/>
  <c r="Y53"/>
  <c r="R53"/>
  <c r="T53" s="1"/>
  <c r="Z52"/>
  <c r="Y52"/>
  <c r="V52"/>
  <c r="T52"/>
  <c r="R52"/>
  <c r="Z51"/>
  <c r="Y51"/>
  <c r="R51"/>
  <c r="T51" s="1"/>
  <c r="Z50"/>
  <c r="Y50"/>
  <c r="R50"/>
  <c r="T50" s="1"/>
  <c r="V50" s="1"/>
  <c r="Z49"/>
  <c r="Y49"/>
  <c r="R49"/>
  <c r="T49" s="1"/>
  <c r="V49" s="1"/>
  <c r="Z48"/>
  <c r="Y48"/>
  <c r="R48"/>
  <c r="T48" s="1"/>
  <c r="V48" s="1"/>
  <c r="Z47"/>
  <c r="Y47"/>
  <c r="T47"/>
  <c r="V47" s="1"/>
  <c r="R47"/>
  <c r="Z46"/>
  <c r="AC46" s="1"/>
  <c r="Y46"/>
  <c r="X46" s="1"/>
  <c r="V46"/>
  <c r="R46"/>
  <c r="T46" s="1"/>
  <c r="Z45"/>
  <c r="Y45"/>
  <c r="X45" s="1"/>
  <c r="R45"/>
  <c r="T45" s="1"/>
  <c r="V45" s="1"/>
  <c r="Z44"/>
  <c r="Y44"/>
  <c r="V44"/>
  <c r="T44"/>
  <c r="R44"/>
  <c r="Z43"/>
  <c r="Y43"/>
  <c r="R43"/>
  <c r="T43" s="1"/>
  <c r="Z42"/>
  <c r="Y42"/>
  <c r="R42"/>
  <c r="T42" s="1"/>
  <c r="V42" s="1"/>
  <c r="Z41"/>
  <c r="Y41"/>
  <c r="R41"/>
  <c r="T41" s="1"/>
  <c r="V41" s="1"/>
  <c r="Z40"/>
  <c r="Y40"/>
  <c r="R40"/>
  <c r="T40" s="1"/>
  <c r="Z39"/>
  <c r="Y39"/>
  <c r="R39"/>
  <c r="T39" s="1"/>
  <c r="V39" s="1"/>
  <c r="Z38"/>
  <c r="AC38" s="1"/>
  <c r="Y38"/>
  <c r="X38" s="1"/>
  <c r="V38"/>
  <c r="R38"/>
  <c r="T38" s="1"/>
  <c r="Z37"/>
  <c r="Y37"/>
  <c r="R37"/>
  <c r="T37" s="1"/>
  <c r="Z36"/>
  <c r="Y36"/>
  <c r="X36" s="1"/>
  <c r="V36"/>
  <c r="T36"/>
  <c r="R36"/>
  <c r="Z35"/>
  <c r="Y35"/>
  <c r="R35"/>
  <c r="T35" s="1"/>
  <c r="Z34"/>
  <c r="Y34"/>
  <c r="R34"/>
  <c r="T34" s="1"/>
  <c r="V34" s="1"/>
  <c r="Z33"/>
  <c r="Y33"/>
  <c r="R33"/>
  <c r="T33" s="1"/>
  <c r="V33" s="1"/>
  <c r="Z32"/>
  <c r="Y32"/>
  <c r="R32"/>
  <c r="T32" s="1"/>
  <c r="V32" s="1"/>
  <c r="Z31"/>
  <c r="Y31"/>
  <c r="T31"/>
  <c r="V31" s="1"/>
  <c r="R31"/>
  <c r="Z30"/>
  <c r="Y30"/>
  <c r="R30"/>
  <c r="T30" s="1"/>
  <c r="V30" s="1"/>
  <c r="Z29"/>
  <c r="Y29"/>
  <c r="R29"/>
  <c r="T29" s="1"/>
  <c r="Z28"/>
  <c r="Y28"/>
  <c r="T28"/>
  <c r="V28" s="1"/>
  <c r="R28"/>
  <c r="Z27"/>
  <c r="Y27"/>
  <c r="R27"/>
  <c r="T27" s="1"/>
  <c r="V27" s="1"/>
  <c r="Z26"/>
  <c r="Y26"/>
  <c r="R26"/>
  <c r="T26" s="1"/>
  <c r="V26" s="1"/>
  <c r="Z25"/>
  <c r="Y25"/>
  <c r="R25"/>
  <c r="T25" s="1"/>
  <c r="Z24"/>
  <c r="Y24"/>
  <c r="R24"/>
  <c r="T24" s="1"/>
  <c r="V24" s="1"/>
  <c r="Z23"/>
  <c r="Y23"/>
  <c r="R23"/>
  <c r="T23" s="1"/>
  <c r="V23" s="1"/>
  <c r="Z22"/>
  <c r="Y22"/>
  <c r="R22"/>
  <c r="T22" s="1"/>
  <c r="Z21"/>
  <c r="Y21"/>
  <c r="R21"/>
  <c r="T21" s="1"/>
  <c r="Z20"/>
  <c r="Y20"/>
  <c r="R20"/>
  <c r="T20" s="1"/>
  <c r="V20" s="1"/>
  <c r="Z19"/>
  <c r="Y19"/>
  <c r="T19"/>
  <c r="R19"/>
  <c r="Z18"/>
  <c r="Y18"/>
  <c r="R18"/>
  <c r="T18" s="1"/>
  <c r="V18" s="1"/>
  <c r="Z17"/>
  <c r="R17"/>
  <c r="T17" s="1"/>
  <c r="Z16"/>
  <c r="R16"/>
  <c r="T16" s="1"/>
  <c r="V16" s="1"/>
  <c r="Z15"/>
  <c r="Y15"/>
  <c r="R15"/>
  <c r="T15" s="1"/>
  <c r="V15" s="1"/>
  <c r="Z14"/>
  <c r="R14"/>
  <c r="T14" s="1"/>
  <c r="V14" s="1"/>
  <c r="Z13"/>
  <c r="Y13"/>
  <c r="R13"/>
  <c r="T13" s="1"/>
  <c r="Z12"/>
  <c r="R12"/>
  <c r="T12" s="1"/>
  <c r="Z11"/>
  <c r="T11"/>
  <c r="V11" s="1"/>
  <c r="R11"/>
  <c r="Z10"/>
  <c r="Y10"/>
  <c r="R10"/>
  <c r="T10" s="1"/>
  <c r="V10" s="1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P651"/>
  <c r="P650"/>
  <c r="P649"/>
  <c r="P648"/>
  <c r="P647"/>
  <c r="P646"/>
  <c r="P645"/>
  <c r="P644"/>
  <c r="P643"/>
  <c r="P642"/>
  <c r="AC641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AB605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AB533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AC368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Z9"/>
  <c r="R9"/>
  <c r="T9" s="1"/>
  <c r="P9"/>
  <c r="D17" i="633"/>
  <c r="Z652"/>
  <c r="AC652" s="1"/>
  <c r="Y652"/>
  <c r="R652"/>
  <c r="T652" s="1"/>
  <c r="V652" s="1"/>
  <c r="Z651"/>
  <c r="Y651"/>
  <c r="R651"/>
  <c r="T651" s="1"/>
  <c r="V651" s="1"/>
  <c r="Z650"/>
  <c r="Y650"/>
  <c r="R650"/>
  <c r="T650" s="1"/>
  <c r="V650" s="1"/>
  <c r="Z649"/>
  <c r="Y649"/>
  <c r="R649"/>
  <c r="T649" s="1"/>
  <c r="Z648"/>
  <c r="Y648"/>
  <c r="X648" s="1"/>
  <c r="R648"/>
  <c r="T648" s="1"/>
  <c r="V648" s="1"/>
  <c r="Z647"/>
  <c r="Y647"/>
  <c r="R647"/>
  <c r="T647" s="1"/>
  <c r="V647" s="1"/>
  <c r="Z646"/>
  <c r="Y646"/>
  <c r="R646"/>
  <c r="T646" s="1"/>
  <c r="V646" s="1"/>
  <c r="Z645"/>
  <c r="Y645"/>
  <c r="R645"/>
  <c r="T645" s="1"/>
  <c r="V645" s="1"/>
  <c r="Z644"/>
  <c r="AC644" s="1"/>
  <c r="Y644"/>
  <c r="R644"/>
  <c r="T644" s="1"/>
  <c r="V644" s="1"/>
  <c r="Z643"/>
  <c r="Y643"/>
  <c r="V643"/>
  <c r="R643"/>
  <c r="T643" s="1"/>
  <c r="Z642"/>
  <c r="Y642"/>
  <c r="R642"/>
  <c r="T642" s="1"/>
  <c r="V642" s="1"/>
  <c r="Z641"/>
  <c r="Y641"/>
  <c r="X641" s="1"/>
  <c r="R641"/>
  <c r="T641" s="1"/>
  <c r="V641" s="1"/>
  <c r="Z640"/>
  <c r="Y640"/>
  <c r="R640"/>
  <c r="T640" s="1"/>
  <c r="V640" s="1"/>
  <c r="Z639"/>
  <c r="Y639"/>
  <c r="R639"/>
  <c r="T639" s="1"/>
  <c r="V639" s="1"/>
  <c r="Z638"/>
  <c r="Y638"/>
  <c r="R638"/>
  <c r="T638" s="1"/>
  <c r="Z637"/>
  <c r="AC637" s="1"/>
  <c r="Y637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R634"/>
  <c r="T634" s="1"/>
  <c r="V634" s="1"/>
  <c r="Z633"/>
  <c r="Y633"/>
  <c r="R633"/>
  <c r="T633" s="1"/>
  <c r="V633" s="1"/>
  <c r="Z632"/>
  <c r="Y632"/>
  <c r="R632"/>
  <c r="T632" s="1"/>
  <c r="V632" s="1"/>
  <c r="Z631"/>
  <c r="Y631"/>
  <c r="R631"/>
  <c r="T631" s="1"/>
  <c r="V631" s="1"/>
  <c r="Z630"/>
  <c r="Y630"/>
  <c r="R630"/>
  <c r="T630" s="1"/>
  <c r="V630" s="1"/>
  <c r="Z629"/>
  <c r="Y629"/>
  <c r="X629" s="1"/>
  <c r="R629"/>
  <c r="T629" s="1"/>
  <c r="V629" s="1"/>
  <c r="Z628"/>
  <c r="Y628"/>
  <c r="R628"/>
  <c r="T628" s="1"/>
  <c r="V628" s="1"/>
  <c r="Z627"/>
  <c r="Y627"/>
  <c r="X627" s="1"/>
  <c r="R627"/>
  <c r="T627" s="1"/>
  <c r="V627" s="1"/>
  <c r="Z626"/>
  <c r="Y626"/>
  <c r="R626"/>
  <c r="T626" s="1"/>
  <c r="Z625"/>
  <c r="Y625"/>
  <c r="X625" s="1"/>
  <c r="R625"/>
  <c r="T625" s="1"/>
  <c r="V625" s="1"/>
  <c r="Z624"/>
  <c r="Y624"/>
  <c r="R624"/>
  <c r="T624" s="1"/>
  <c r="V624" s="1"/>
  <c r="Z623"/>
  <c r="Y623"/>
  <c r="R623"/>
  <c r="T623" s="1"/>
  <c r="V623" s="1"/>
  <c r="Z622"/>
  <c r="Y622"/>
  <c r="T622"/>
  <c r="V622" s="1"/>
  <c r="R622"/>
  <c r="Z621"/>
  <c r="Y621"/>
  <c r="X621" s="1"/>
  <c r="R621"/>
  <c r="T621" s="1"/>
  <c r="V621" s="1"/>
  <c r="Z620"/>
  <c r="Y620"/>
  <c r="R620"/>
  <c r="T620" s="1"/>
  <c r="V620" s="1"/>
  <c r="Z619"/>
  <c r="Y619"/>
  <c r="R619"/>
  <c r="T619" s="1"/>
  <c r="V619" s="1"/>
  <c r="Z618"/>
  <c r="Y618"/>
  <c r="R618"/>
  <c r="T618" s="1"/>
  <c r="Z617"/>
  <c r="Y617"/>
  <c r="R617"/>
  <c r="T617" s="1"/>
  <c r="V617" s="1"/>
  <c r="Z616"/>
  <c r="Y616"/>
  <c r="X616" s="1"/>
  <c r="R616"/>
  <c r="T616" s="1"/>
  <c r="V616" s="1"/>
  <c r="Z615"/>
  <c r="Y615"/>
  <c r="R615"/>
  <c r="T615" s="1"/>
  <c r="V615" s="1"/>
  <c r="Z614"/>
  <c r="Y614"/>
  <c r="R614"/>
  <c r="T614" s="1"/>
  <c r="V614" s="1"/>
  <c r="Z613"/>
  <c r="Y613"/>
  <c r="R613"/>
  <c r="T613" s="1"/>
  <c r="V613" s="1"/>
  <c r="Z612"/>
  <c r="Y612"/>
  <c r="R612"/>
  <c r="T612" s="1"/>
  <c r="V612" s="1"/>
  <c r="Z611"/>
  <c r="Y611"/>
  <c r="R611"/>
  <c r="T611" s="1"/>
  <c r="V611" s="1"/>
  <c r="Z610"/>
  <c r="Y610"/>
  <c r="T610"/>
  <c r="R610"/>
  <c r="Z609"/>
  <c r="AC609" s="1"/>
  <c r="Y609"/>
  <c r="X609" s="1"/>
  <c r="R609"/>
  <c r="T609" s="1"/>
  <c r="V609" s="1"/>
  <c r="Z608"/>
  <c r="Y608"/>
  <c r="R608"/>
  <c r="T608" s="1"/>
  <c r="Z607"/>
  <c r="Y607"/>
  <c r="R607"/>
  <c r="T607" s="1"/>
  <c r="V607" s="1"/>
  <c r="Z606"/>
  <c r="Y606"/>
  <c r="R606"/>
  <c r="T606" s="1"/>
  <c r="Z605"/>
  <c r="Y605"/>
  <c r="R605"/>
  <c r="T605" s="1"/>
  <c r="V605" s="1"/>
  <c r="Z604"/>
  <c r="Y604"/>
  <c r="X604" s="1"/>
  <c r="R604"/>
  <c r="T604" s="1"/>
  <c r="V604" s="1"/>
  <c r="Z603"/>
  <c r="Y603"/>
  <c r="R603"/>
  <c r="T603" s="1"/>
  <c r="V603" s="1"/>
  <c r="Z602"/>
  <c r="Y602"/>
  <c r="R602"/>
  <c r="T602" s="1"/>
  <c r="Z601"/>
  <c r="Y601"/>
  <c r="R601"/>
  <c r="T601" s="1"/>
  <c r="V601" s="1"/>
  <c r="Z600"/>
  <c r="Y600"/>
  <c r="X600" s="1"/>
  <c r="R600"/>
  <c r="T600" s="1"/>
  <c r="V600" s="1"/>
  <c r="Z599"/>
  <c r="Y599"/>
  <c r="V599"/>
  <c r="T599"/>
  <c r="R599"/>
  <c r="Z598"/>
  <c r="AC598" s="1"/>
  <c r="Y598"/>
  <c r="AB598" s="1"/>
  <c r="R598"/>
  <c r="T598" s="1"/>
  <c r="V598" s="1"/>
  <c r="Z597"/>
  <c r="Y597"/>
  <c r="R597"/>
  <c r="T597" s="1"/>
  <c r="V597" s="1"/>
  <c r="Z596"/>
  <c r="Y596"/>
  <c r="R596"/>
  <c r="T596" s="1"/>
  <c r="V596" s="1"/>
  <c r="Z595"/>
  <c r="Y595"/>
  <c r="R595"/>
  <c r="T595" s="1"/>
  <c r="V595" s="1"/>
  <c r="Z594"/>
  <c r="Y594"/>
  <c r="R594"/>
  <c r="T594" s="1"/>
  <c r="V594" s="1"/>
  <c r="Z593"/>
  <c r="AC593" s="1"/>
  <c r="Y593"/>
  <c r="X593" s="1"/>
  <c r="R593"/>
  <c r="T593" s="1"/>
  <c r="V593" s="1"/>
  <c r="Z592"/>
  <c r="Y592"/>
  <c r="R592"/>
  <c r="T592" s="1"/>
  <c r="V592" s="1"/>
  <c r="Z591"/>
  <c r="Y591"/>
  <c r="R591"/>
  <c r="T591" s="1"/>
  <c r="V591" s="1"/>
  <c r="Z590"/>
  <c r="Y590"/>
  <c r="T590"/>
  <c r="V590" s="1"/>
  <c r="R590"/>
  <c r="Z589"/>
  <c r="Y589"/>
  <c r="R589"/>
  <c r="T589" s="1"/>
  <c r="V589" s="1"/>
  <c r="Z588"/>
  <c r="Y588"/>
  <c r="R588"/>
  <c r="T588" s="1"/>
  <c r="V588" s="1"/>
  <c r="Z587"/>
  <c r="Y587"/>
  <c r="R587"/>
  <c r="T587" s="1"/>
  <c r="V587" s="1"/>
  <c r="Z586"/>
  <c r="AC586" s="1"/>
  <c r="Y586"/>
  <c r="X586" s="1"/>
  <c r="R586"/>
  <c r="T586" s="1"/>
  <c r="V586" s="1"/>
  <c r="Z585"/>
  <c r="Y585"/>
  <c r="R585"/>
  <c r="T585" s="1"/>
  <c r="V585" s="1"/>
  <c r="Z584"/>
  <c r="AC584" s="1"/>
  <c r="Y584"/>
  <c r="R584"/>
  <c r="T584" s="1"/>
  <c r="V584" s="1"/>
  <c r="Z583"/>
  <c r="Y583"/>
  <c r="R583"/>
  <c r="T583" s="1"/>
  <c r="V583" s="1"/>
  <c r="Z582"/>
  <c r="AC582" s="1"/>
  <c r="Y582"/>
  <c r="R582"/>
  <c r="T582" s="1"/>
  <c r="V582" s="1"/>
  <c r="Z581"/>
  <c r="Y581"/>
  <c r="R581"/>
  <c r="T581" s="1"/>
  <c r="V581" s="1"/>
  <c r="Z580"/>
  <c r="AC580" s="1"/>
  <c r="Y580"/>
  <c r="R580"/>
  <c r="T580" s="1"/>
  <c r="V580" s="1"/>
  <c r="Z579"/>
  <c r="Y579"/>
  <c r="R579"/>
  <c r="T579" s="1"/>
  <c r="V579" s="1"/>
  <c r="Z578"/>
  <c r="Y578"/>
  <c r="T578"/>
  <c r="V578" s="1"/>
  <c r="R578"/>
  <c r="Z577"/>
  <c r="AC577" s="1"/>
  <c r="Y577"/>
  <c r="X577" s="1"/>
  <c r="R577"/>
  <c r="T577" s="1"/>
  <c r="V577" s="1"/>
  <c r="Z576"/>
  <c r="Y576"/>
  <c r="V576"/>
  <c r="R576"/>
  <c r="T576" s="1"/>
  <c r="Z575"/>
  <c r="Y575"/>
  <c r="R575"/>
  <c r="T575" s="1"/>
  <c r="V575" s="1"/>
  <c r="Z574"/>
  <c r="Y574"/>
  <c r="R574"/>
  <c r="T574" s="1"/>
  <c r="Z573"/>
  <c r="AC573" s="1"/>
  <c r="Y573"/>
  <c r="X573" s="1"/>
  <c r="R573"/>
  <c r="T573" s="1"/>
  <c r="V573" s="1"/>
  <c r="Z572"/>
  <c r="Y572"/>
  <c r="X572" s="1"/>
  <c r="R572"/>
  <c r="T572" s="1"/>
  <c r="V572" s="1"/>
  <c r="Z571"/>
  <c r="Y571"/>
  <c r="T571"/>
  <c r="V571" s="1"/>
  <c r="R571"/>
  <c r="Z570"/>
  <c r="Y570"/>
  <c r="R570"/>
  <c r="T570" s="1"/>
  <c r="V570" s="1"/>
  <c r="Z569"/>
  <c r="Y569"/>
  <c r="R569"/>
  <c r="T569" s="1"/>
  <c r="V569" s="1"/>
  <c r="Z568"/>
  <c r="AC568" s="1"/>
  <c r="Y568"/>
  <c r="X568" s="1"/>
  <c r="R568"/>
  <c r="T568" s="1"/>
  <c r="V568" s="1"/>
  <c r="Z567"/>
  <c r="Y567"/>
  <c r="R567"/>
  <c r="T567" s="1"/>
  <c r="V567" s="1"/>
  <c r="Z566"/>
  <c r="Y566"/>
  <c r="R566"/>
  <c r="T566" s="1"/>
  <c r="Z565"/>
  <c r="Y565"/>
  <c r="R565"/>
  <c r="T565" s="1"/>
  <c r="V565" s="1"/>
  <c r="Z564"/>
  <c r="Y564"/>
  <c r="R564"/>
  <c r="T564" s="1"/>
  <c r="V564" s="1"/>
  <c r="Z563"/>
  <c r="Y563"/>
  <c r="R563"/>
  <c r="T563" s="1"/>
  <c r="V563" s="1"/>
  <c r="Z562"/>
  <c r="Y562"/>
  <c r="T562"/>
  <c r="R562"/>
  <c r="Z561"/>
  <c r="Y561"/>
  <c r="R561"/>
  <c r="T561" s="1"/>
  <c r="V561" s="1"/>
  <c r="Z560"/>
  <c r="Y560"/>
  <c r="V560"/>
  <c r="R560"/>
  <c r="T560" s="1"/>
  <c r="Z559"/>
  <c r="Y559"/>
  <c r="R559"/>
  <c r="T559" s="1"/>
  <c r="V559" s="1"/>
  <c r="Z558"/>
  <c r="Y558"/>
  <c r="R558"/>
  <c r="T558" s="1"/>
  <c r="Z557"/>
  <c r="Y557"/>
  <c r="R557"/>
  <c r="T557" s="1"/>
  <c r="V557" s="1"/>
  <c r="Z556"/>
  <c r="AC556" s="1"/>
  <c r="Y556"/>
  <c r="V556"/>
  <c r="R556"/>
  <c r="T556" s="1"/>
  <c r="Z555"/>
  <c r="Y555"/>
  <c r="R555"/>
  <c r="T555" s="1"/>
  <c r="V555" s="1"/>
  <c r="Z554"/>
  <c r="AC554" s="1"/>
  <c r="Y554"/>
  <c r="AB554" s="1"/>
  <c r="R554"/>
  <c r="T554" s="1"/>
  <c r="V554" s="1"/>
  <c r="Z553"/>
  <c r="Y553"/>
  <c r="R553"/>
  <c r="T553" s="1"/>
  <c r="Z552"/>
  <c r="Y552"/>
  <c r="R552"/>
  <c r="T552" s="1"/>
  <c r="V552" s="1"/>
  <c r="Z551"/>
  <c r="Y551"/>
  <c r="R551"/>
  <c r="T551" s="1"/>
  <c r="V551" s="1"/>
  <c r="Z550"/>
  <c r="Y550"/>
  <c r="R550"/>
  <c r="T550" s="1"/>
  <c r="V550" s="1"/>
  <c r="Z549"/>
  <c r="Y549"/>
  <c r="X549" s="1"/>
  <c r="R549"/>
  <c r="T549" s="1"/>
  <c r="V549" s="1"/>
  <c r="Z548"/>
  <c r="Y548"/>
  <c r="R548"/>
  <c r="T548" s="1"/>
  <c r="V548" s="1"/>
  <c r="Z547"/>
  <c r="Y547"/>
  <c r="V547"/>
  <c r="R547"/>
  <c r="T547" s="1"/>
  <c r="Z546"/>
  <c r="Y546"/>
  <c r="R546"/>
  <c r="T546" s="1"/>
  <c r="V546" s="1"/>
  <c r="Z545"/>
  <c r="Y545"/>
  <c r="R545"/>
  <c r="T545" s="1"/>
  <c r="V545" s="1"/>
  <c r="Z544"/>
  <c r="Y544"/>
  <c r="R544"/>
  <c r="T544" s="1"/>
  <c r="V544" s="1"/>
  <c r="Z543"/>
  <c r="Y543"/>
  <c r="R543"/>
  <c r="T543" s="1"/>
  <c r="V543" s="1"/>
  <c r="Z542"/>
  <c r="Y542"/>
  <c r="R542"/>
  <c r="T542" s="1"/>
  <c r="Z541"/>
  <c r="Y541"/>
  <c r="R541"/>
  <c r="T541" s="1"/>
  <c r="V541" s="1"/>
  <c r="Z540"/>
  <c r="Y540"/>
  <c r="R540"/>
  <c r="T540" s="1"/>
  <c r="V540" s="1"/>
  <c r="Z539"/>
  <c r="Y539"/>
  <c r="R539"/>
  <c r="T539" s="1"/>
  <c r="V539" s="1"/>
  <c r="Z538"/>
  <c r="AC538" s="1"/>
  <c r="Y538"/>
  <c r="R538"/>
  <c r="T538" s="1"/>
  <c r="V538" s="1"/>
  <c r="Z537"/>
  <c r="Y537"/>
  <c r="R537"/>
  <c r="T537" s="1"/>
  <c r="V537" s="1"/>
  <c r="Z536"/>
  <c r="Y536"/>
  <c r="R536"/>
  <c r="T536" s="1"/>
  <c r="V536" s="1"/>
  <c r="Z535"/>
  <c r="Y535"/>
  <c r="R535"/>
  <c r="T535" s="1"/>
  <c r="V535" s="1"/>
  <c r="Z534"/>
  <c r="Y534"/>
  <c r="R534"/>
  <c r="T534" s="1"/>
  <c r="V534" s="1"/>
  <c r="Z533"/>
  <c r="Y533"/>
  <c r="X533" s="1"/>
  <c r="R533"/>
  <c r="T533" s="1"/>
  <c r="V533" s="1"/>
  <c r="Z532"/>
  <c r="Y532"/>
  <c r="R532"/>
  <c r="T532" s="1"/>
  <c r="V532" s="1"/>
  <c r="Z531"/>
  <c r="Y531"/>
  <c r="R531"/>
  <c r="T531" s="1"/>
  <c r="V531" s="1"/>
  <c r="Z530"/>
  <c r="Y530"/>
  <c r="R530"/>
  <c r="T530" s="1"/>
  <c r="Z529"/>
  <c r="Y529"/>
  <c r="R529"/>
  <c r="T529" s="1"/>
  <c r="V529" s="1"/>
  <c r="Z528"/>
  <c r="Y528"/>
  <c r="R528"/>
  <c r="T528" s="1"/>
  <c r="V528" s="1"/>
  <c r="Z527"/>
  <c r="Y527"/>
  <c r="R527"/>
  <c r="T527" s="1"/>
  <c r="V527" s="1"/>
  <c r="Z526"/>
  <c r="Y526"/>
  <c r="R526"/>
  <c r="T526" s="1"/>
  <c r="Z525"/>
  <c r="Y525"/>
  <c r="X525" s="1"/>
  <c r="R525"/>
  <c r="T525" s="1"/>
  <c r="V525" s="1"/>
  <c r="Z524"/>
  <c r="AC524" s="1"/>
  <c r="Y524"/>
  <c r="X524" s="1"/>
  <c r="V524"/>
  <c r="R524"/>
  <c r="T524" s="1"/>
  <c r="Z523"/>
  <c r="Y523"/>
  <c r="R523"/>
  <c r="T523" s="1"/>
  <c r="V523" s="1"/>
  <c r="Z522"/>
  <c r="Y522"/>
  <c r="R522"/>
  <c r="T522" s="1"/>
  <c r="Z521"/>
  <c r="AC521" s="1"/>
  <c r="Y521"/>
  <c r="R521"/>
  <c r="T521" s="1"/>
  <c r="V521" s="1"/>
  <c r="Z520"/>
  <c r="AC520" s="1"/>
  <c r="Y520"/>
  <c r="AB520" s="1"/>
  <c r="R520"/>
  <c r="T520" s="1"/>
  <c r="V520" s="1"/>
  <c r="Z519"/>
  <c r="Y519"/>
  <c r="R519"/>
  <c r="T519" s="1"/>
  <c r="V519" s="1"/>
  <c r="Z518"/>
  <c r="Y518"/>
  <c r="R518"/>
  <c r="T518" s="1"/>
  <c r="V518" s="1"/>
  <c r="Z517"/>
  <c r="AC517" s="1"/>
  <c r="Y517"/>
  <c r="R517"/>
  <c r="T517" s="1"/>
  <c r="V517" s="1"/>
  <c r="Z516"/>
  <c r="AC516" s="1"/>
  <c r="Y516"/>
  <c r="R516"/>
  <c r="T516" s="1"/>
  <c r="V516" s="1"/>
  <c r="Z515"/>
  <c r="Y515"/>
  <c r="R515"/>
  <c r="T515" s="1"/>
  <c r="V515" s="1"/>
  <c r="Z514"/>
  <c r="Y514"/>
  <c r="R514"/>
  <c r="T514" s="1"/>
  <c r="Z513"/>
  <c r="Y513"/>
  <c r="X513" s="1"/>
  <c r="R513"/>
  <c r="T513" s="1"/>
  <c r="V513" s="1"/>
  <c r="Z512"/>
  <c r="Y512"/>
  <c r="V512"/>
  <c r="R512"/>
  <c r="T512" s="1"/>
  <c r="Z511"/>
  <c r="Y511"/>
  <c r="R511"/>
  <c r="T511" s="1"/>
  <c r="V511" s="1"/>
  <c r="Z510"/>
  <c r="Y510"/>
  <c r="R510"/>
  <c r="T510" s="1"/>
  <c r="Z509"/>
  <c r="AC509" s="1"/>
  <c r="Y509"/>
  <c r="R509"/>
  <c r="T509" s="1"/>
  <c r="V509" s="1"/>
  <c r="Z508"/>
  <c r="Y508"/>
  <c r="R508"/>
  <c r="T508" s="1"/>
  <c r="V508" s="1"/>
  <c r="Z507"/>
  <c r="Y507"/>
  <c r="T507"/>
  <c r="V507" s="1"/>
  <c r="R507"/>
  <c r="Z506"/>
  <c r="Y506"/>
  <c r="R506"/>
  <c r="T506" s="1"/>
  <c r="Z505"/>
  <c r="Y505"/>
  <c r="R505"/>
  <c r="T505" s="1"/>
  <c r="V505" s="1"/>
  <c r="Z504"/>
  <c r="AC504" s="1"/>
  <c r="Y504"/>
  <c r="R504"/>
  <c r="T504" s="1"/>
  <c r="V504" s="1"/>
  <c r="Z503"/>
  <c r="Y503"/>
  <c r="T503"/>
  <c r="V503" s="1"/>
  <c r="R503"/>
  <c r="Z502"/>
  <c r="AC502" s="1"/>
  <c r="Y502"/>
  <c r="AB502" s="1"/>
  <c r="R502"/>
  <c r="T502" s="1"/>
  <c r="V502" s="1"/>
  <c r="Z501"/>
  <c r="Y501"/>
  <c r="R501"/>
  <c r="T501" s="1"/>
  <c r="V501" s="1"/>
  <c r="Z500"/>
  <c r="Y500"/>
  <c r="R500"/>
  <c r="T500" s="1"/>
  <c r="V500" s="1"/>
  <c r="Z499"/>
  <c r="Y499"/>
  <c r="X499" s="1"/>
  <c r="R499"/>
  <c r="T499" s="1"/>
  <c r="V499" s="1"/>
  <c r="Z498"/>
  <c r="Y498"/>
  <c r="R498"/>
  <c r="T498" s="1"/>
  <c r="Z497"/>
  <c r="Y497"/>
  <c r="X497" s="1"/>
  <c r="R497"/>
  <c r="T497" s="1"/>
  <c r="V497" s="1"/>
  <c r="Z496"/>
  <c r="AC496" s="1"/>
  <c r="Y496"/>
  <c r="V496"/>
  <c r="R496"/>
  <c r="T496" s="1"/>
  <c r="Z495"/>
  <c r="Y495"/>
  <c r="R495"/>
  <c r="T495" s="1"/>
  <c r="V495" s="1"/>
  <c r="Z494"/>
  <c r="Y494"/>
  <c r="T494"/>
  <c r="V494" s="1"/>
  <c r="R494"/>
  <c r="Z493"/>
  <c r="Y493"/>
  <c r="X493" s="1"/>
  <c r="R493"/>
  <c r="T493" s="1"/>
  <c r="V493" s="1"/>
  <c r="Z492"/>
  <c r="Y492"/>
  <c r="R492"/>
  <c r="T492" s="1"/>
  <c r="Z491"/>
  <c r="Y491"/>
  <c r="R491"/>
  <c r="T491" s="1"/>
  <c r="V491" s="1"/>
  <c r="Z490"/>
  <c r="AC490" s="1"/>
  <c r="Y490"/>
  <c r="X490" s="1"/>
  <c r="R490"/>
  <c r="T490" s="1"/>
  <c r="V490" s="1"/>
  <c r="Z489"/>
  <c r="Y489"/>
  <c r="R489"/>
  <c r="T489" s="1"/>
  <c r="V489" s="1"/>
  <c r="Z488"/>
  <c r="AC488" s="1"/>
  <c r="Y488"/>
  <c r="R488"/>
  <c r="T488" s="1"/>
  <c r="V488" s="1"/>
  <c r="Z487"/>
  <c r="Y487"/>
  <c r="R487"/>
  <c r="T487" s="1"/>
  <c r="V487" s="1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V483" s="1"/>
  <c r="Z482"/>
  <c r="Y482"/>
  <c r="T482"/>
  <c r="V482" s="1"/>
  <c r="R482"/>
  <c r="Z481"/>
  <c r="AC481" s="1"/>
  <c r="Y481"/>
  <c r="X481" s="1"/>
  <c r="R481"/>
  <c r="T481" s="1"/>
  <c r="V481" s="1"/>
  <c r="Z480"/>
  <c r="Y480"/>
  <c r="R480"/>
  <c r="T480" s="1"/>
  <c r="V480" s="1"/>
  <c r="Z479"/>
  <c r="Y479"/>
  <c r="R479"/>
  <c r="T479" s="1"/>
  <c r="V479" s="1"/>
  <c r="Z478"/>
  <c r="Y478"/>
  <c r="R478"/>
  <c r="T478" s="1"/>
  <c r="Z477"/>
  <c r="AC477" s="1"/>
  <c r="Y477"/>
  <c r="X477" s="1"/>
  <c r="R477"/>
  <c r="T477" s="1"/>
  <c r="V477" s="1"/>
  <c r="Z476"/>
  <c r="Y476"/>
  <c r="R476"/>
  <c r="T476" s="1"/>
  <c r="V476" s="1"/>
  <c r="Z475"/>
  <c r="Y475"/>
  <c r="R475"/>
  <c r="T475" s="1"/>
  <c r="V475" s="1"/>
  <c r="Z474"/>
  <c r="AC474" s="1"/>
  <c r="Y474"/>
  <c r="R474"/>
  <c r="T474" s="1"/>
  <c r="V474" s="1"/>
  <c r="Z473"/>
  <c r="Y473"/>
  <c r="R473"/>
  <c r="T473" s="1"/>
  <c r="V473" s="1"/>
  <c r="Z472"/>
  <c r="Y472"/>
  <c r="X472" s="1"/>
  <c r="R472"/>
  <c r="T472" s="1"/>
  <c r="V472" s="1"/>
  <c r="Z471"/>
  <c r="Y471"/>
  <c r="T471"/>
  <c r="V471" s="1"/>
  <c r="R471"/>
  <c r="Z470"/>
  <c r="AC470" s="1"/>
  <c r="Y470"/>
  <c r="R470"/>
  <c r="T470" s="1"/>
  <c r="V470" s="1"/>
  <c r="Z469"/>
  <c r="Y469"/>
  <c r="R469"/>
  <c r="T469" s="1"/>
  <c r="V469" s="1"/>
  <c r="Z468"/>
  <c r="Y468"/>
  <c r="R468"/>
  <c r="T468" s="1"/>
  <c r="V468" s="1"/>
  <c r="Z467"/>
  <c r="Y467"/>
  <c r="R467"/>
  <c r="T467" s="1"/>
  <c r="V467" s="1"/>
  <c r="Z466"/>
  <c r="Y466"/>
  <c r="T466"/>
  <c r="V466" s="1"/>
  <c r="R466"/>
  <c r="Z465"/>
  <c r="AC465" s="1"/>
  <c r="Y465"/>
  <c r="X465" s="1"/>
  <c r="R465"/>
  <c r="T465" s="1"/>
  <c r="V465" s="1"/>
  <c r="Z464"/>
  <c r="Y464"/>
  <c r="R464"/>
  <c r="T464" s="1"/>
  <c r="V464" s="1"/>
  <c r="Z463"/>
  <c r="Y463"/>
  <c r="R463"/>
  <c r="T463" s="1"/>
  <c r="V463" s="1"/>
  <c r="Z462"/>
  <c r="Y462"/>
  <c r="X462" s="1"/>
  <c r="T462"/>
  <c r="V462" s="1"/>
  <c r="R462"/>
  <c r="Z461"/>
  <c r="Y461"/>
  <c r="X461" s="1"/>
  <c r="R461"/>
  <c r="T461" s="1"/>
  <c r="V461" s="1"/>
  <c r="Z460"/>
  <c r="AC460" s="1"/>
  <c r="Y460"/>
  <c r="V460"/>
  <c r="R460"/>
  <c r="T460" s="1"/>
  <c r="Z459"/>
  <c r="Y459"/>
  <c r="R459"/>
  <c r="T459" s="1"/>
  <c r="V459" s="1"/>
  <c r="Z458"/>
  <c r="Y458"/>
  <c r="R458"/>
  <c r="T458" s="1"/>
  <c r="V458" s="1"/>
  <c r="Z457"/>
  <c r="Y457"/>
  <c r="R457"/>
  <c r="T457" s="1"/>
  <c r="V457" s="1"/>
  <c r="Z456"/>
  <c r="Y456"/>
  <c r="X456" s="1"/>
  <c r="R456"/>
  <c r="T456" s="1"/>
  <c r="V456" s="1"/>
  <c r="Z455"/>
  <c r="Y455"/>
  <c r="R455"/>
  <c r="T455" s="1"/>
  <c r="V455" s="1"/>
  <c r="Z454"/>
  <c r="AC454" s="1"/>
  <c r="Y454"/>
  <c r="R454"/>
  <c r="T454" s="1"/>
  <c r="V454" s="1"/>
  <c r="Z453"/>
  <c r="Y453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T450"/>
  <c r="V450" s="1"/>
  <c r="R450"/>
  <c r="Z449"/>
  <c r="AC449" s="1"/>
  <c r="Y449"/>
  <c r="R449"/>
  <c r="T449" s="1"/>
  <c r="V449" s="1"/>
  <c r="Z448"/>
  <c r="Y448"/>
  <c r="R448"/>
  <c r="T448" s="1"/>
  <c r="V448" s="1"/>
  <c r="Z447"/>
  <c r="Y447"/>
  <c r="R447"/>
  <c r="T447" s="1"/>
  <c r="V447" s="1"/>
  <c r="Z446"/>
  <c r="Y446"/>
  <c r="R446"/>
  <c r="T446" s="1"/>
  <c r="Z445"/>
  <c r="Y445"/>
  <c r="X445" s="1"/>
  <c r="R445"/>
  <c r="T445" s="1"/>
  <c r="V445" s="1"/>
  <c r="Z444"/>
  <c r="AC444" s="1"/>
  <c r="Y444"/>
  <c r="R444"/>
  <c r="T444" s="1"/>
  <c r="V444" s="1"/>
  <c r="Z443"/>
  <c r="Y443"/>
  <c r="R443"/>
  <c r="T443" s="1"/>
  <c r="V443" s="1"/>
  <c r="Z442"/>
  <c r="Y442"/>
  <c r="R442"/>
  <c r="T442" s="1"/>
  <c r="Z441"/>
  <c r="Y441"/>
  <c r="R441"/>
  <c r="T441" s="1"/>
  <c r="V441" s="1"/>
  <c r="Z440"/>
  <c r="Y440"/>
  <c r="V440"/>
  <c r="R440"/>
  <c r="T440" s="1"/>
  <c r="Z439"/>
  <c r="Y439"/>
  <c r="V439"/>
  <c r="T439"/>
  <c r="R439"/>
  <c r="Z438"/>
  <c r="AC438" s="1"/>
  <c r="Y438"/>
  <c r="R438"/>
  <c r="T438" s="1"/>
  <c r="V438" s="1"/>
  <c r="Z437"/>
  <c r="Y437"/>
  <c r="V437"/>
  <c r="R437"/>
  <c r="T437" s="1"/>
  <c r="Z436"/>
  <c r="Y436"/>
  <c r="R436"/>
  <c r="T436" s="1"/>
  <c r="V436" s="1"/>
  <c r="Z435"/>
  <c r="Y435"/>
  <c r="R435"/>
  <c r="T435" s="1"/>
  <c r="V435" s="1"/>
  <c r="Z434"/>
  <c r="Y434"/>
  <c r="R434"/>
  <c r="T434" s="1"/>
  <c r="Z433"/>
  <c r="AC433" s="1"/>
  <c r="Y433"/>
  <c r="AB433" s="1"/>
  <c r="R433"/>
  <c r="T433" s="1"/>
  <c r="V433" s="1"/>
  <c r="Z432"/>
  <c r="Y432"/>
  <c r="V432"/>
  <c r="R432"/>
  <c r="T432" s="1"/>
  <c r="Z431"/>
  <c r="Y431"/>
  <c r="R431"/>
  <c r="T431" s="1"/>
  <c r="V431" s="1"/>
  <c r="Z430"/>
  <c r="Y430"/>
  <c r="R430"/>
  <c r="T430" s="1"/>
  <c r="V430" s="1"/>
  <c r="Z429"/>
  <c r="Y429"/>
  <c r="R429"/>
  <c r="T429" s="1"/>
  <c r="V429" s="1"/>
  <c r="Z428"/>
  <c r="Y428"/>
  <c r="R428"/>
  <c r="T428" s="1"/>
  <c r="V428" s="1"/>
  <c r="Z427"/>
  <c r="Y427"/>
  <c r="R427"/>
  <c r="T427" s="1"/>
  <c r="V427" s="1"/>
  <c r="Z426"/>
  <c r="Y426"/>
  <c r="R426"/>
  <c r="T426" s="1"/>
  <c r="Z425"/>
  <c r="Y425"/>
  <c r="R425"/>
  <c r="T425" s="1"/>
  <c r="V425" s="1"/>
  <c r="Z424"/>
  <c r="Y424"/>
  <c r="R424"/>
  <c r="T424" s="1"/>
  <c r="V424" s="1"/>
  <c r="Z423"/>
  <c r="Y423"/>
  <c r="R423"/>
  <c r="T423" s="1"/>
  <c r="V423" s="1"/>
  <c r="Z422"/>
  <c r="Y422"/>
  <c r="R422"/>
  <c r="T422" s="1"/>
  <c r="Z421"/>
  <c r="Y421"/>
  <c r="R421"/>
  <c r="T421" s="1"/>
  <c r="V421" s="1"/>
  <c r="Z420"/>
  <c r="Y420"/>
  <c r="X420" s="1"/>
  <c r="R420"/>
  <c r="T420" s="1"/>
  <c r="V420" s="1"/>
  <c r="Z419"/>
  <c r="Y419"/>
  <c r="R419"/>
  <c r="T419" s="1"/>
  <c r="V419" s="1"/>
  <c r="Z418"/>
  <c r="AC418" s="1"/>
  <c r="Y418"/>
  <c r="AB418" s="1"/>
  <c r="R418"/>
  <c r="T418" s="1"/>
  <c r="V418" s="1"/>
  <c r="Z417"/>
  <c r="Y417"/>
  <c r="V417"/>
  <c r="R417"/>
  <c r="T417" s="1"/>
  <c r="Z416"/>
  <c r="Y416"/>
  <c r="X416" s="1"/>
  <c r="R416"/>
  <c r="T416" s="1"/>
  <c r="V416" s="1"/>
  <c r="Z415"/>
  <c r="Y415"/>
  <c r="T415"/>
  <c r="V415" s="1"/>
  <c r="R415"/>
  <c r="Z414"/>
  <c r="Y414"/>
  <c r="R414"/>
  <c r="T414" s="1"/>
  <c r="Z413"/>
  <c r="Y413"/>
  <c r="R413"/>
  <c r="T413" s="1"/>
  <c r="V413" s="1"/>
  <c r="Z412"/>
  <c r="Y412"/>
  <c r="R412"/>
  <c r="T412" s="1"/>
  <c r="V412" s="1"/>
  <c r="Z411"/>
  <c r="Y411"/>
  <c r="T411"/>
  <c r="V411" s="1"/>
  <c r="R411"/>
  <c r="Z410"/>
  <c r="AC410" s="1"/>
  <c r="Y410"/>
  <c r="R410"/>
  <c r="T410" s="1"/>
  <c r="V410" s="1"/>
  <c r="Z409"/>
  <c r="Y409"/>
  <c r="R409"/>
  <c r="T409" s="1"/>
  <c r="Z408"/>
  <c r="Y408"/>
  <c r="R408"/>
  <c r="T408" s="1"/>
  <c r="V408" s="1"/>
  <c r="Z407"/>
  <c r="Y407"/>
  <c r="R407"/>
  <c r="T407" s="1"/>
  <c r="V407" s="1"/>
  <c r="Z406"/>
  <c r="Y406"/>
  <c r="R406"/>
  <c r="T406" s="1"/>
  <c r="V406" s="1"/>
  <c r="Z405"/>
  <c r="AC405" s="1"/>
  <c r="Y405"/>
  <c r="V405"/>
  <c r="R405"/>
  <c r="T405" s="1"/>
  <c r="Z404"/>
  <c r="Y404"/>
  <c r="R404"/>
  <c r="T404" s="1"/>
  <c r="V404" s="1"/>
  <c r="Z403"/>
  <c r="Y403"/>
  <c r="R403"/>
  <c r="T403" s="1"/>
  <c r="V403" s="1"/>
  <c r="Z402"/>
  <c r="Y402"/>
  <c r="R402"/>
  <c r="T402" s="1"/>
  <c r="Z401"/>
  <c r="Y401"/>
  <c r="R401"/>
  <c r="T401" s="1"/>
  <c r="V401" s="1"/>
  <c r="Z400"/>
  <c r="Y400"/>
  <c r="V400"/>
  <c r="R400"/>
  <c r="T400" s="1"/>
  <c r="Z399"/>
  <c r="Y399"/>
  <c r="R399"/>
  <c r="T399" s="1"/>
  <c r="V399" s="1"/>
  <c r="Z398"/>
  <c r="Y398"/>
  <c r="R398"/>
  <c r="T398" s="1"/>
  <c r="Z397"/>
  <c r="Y397"/>
  <c r="V397"/>
  <c r="R397"/>
  <c r="T397" s="1"/>
  <c r="Z396"/>
  <c r="Y396"/>
  <c r="R396"/>
  <c r="T396" s="1"/>
  <c r="V396" s="1"/>
  <c r="Z395"/>
  <c r="Y395"/>
  <c r="V395"/>
  <c r="R395"/>
  <c r="T395" s="1"/>
  <c r="Z394"/>
  <c r="Y394"/>
  <c r="R394"/>
  <c r="T394" s="1"/>
  <c r="Z393"/>
  <c r="Y393"/>
  <c r="X393" s="1"/>
  <c r="R393"/>
  <c r="T393" s="1"/>
  <c r="V393" s="1"/>
  <c r="Z392"/>
  <c r="Y392"/>
  <c r="R392"/>
  <c r="T392" s="1"/>
  <c r="V392" s="1"/>
  <c r="Z391"/>
  <c r="Y391"/>
  <c r="R391"/>
  <c r="T391" s="1"/>
  <c r="V391" s="1"/>
  <c r="Z390"/>
  <c r="Y390"/>
  <c r="T390"/>
  <c r="V390" s="1"/>
  <c r="R390"/>
  <c r="Z389"/>
  <c r="Y389"/>
  <c r="R389"/>
  <c r="T389" s="1"/>
  <c r="V389" s="1"/>
  <c r="Z388"/>
  <c r="AC388" s="1"/>
  <c r="Y388"/>
  <c r="X388" s="1"/>
  <c r="R388"/>
  <c r="T388" s="1"/>
  <c r="V388" s="1"/>
  <c r="Z387"/>
  <c r="Y387"/>
  <c r="R387"/>
  <c r="T387" s="1"/>
  <c r="V387" s="1"/>
  <c r="Z386"/>
  <c r="Y386"/>
  <c r="R386"/>
  <c r="T386" s="1"/>
  <c r="V386" s="1"/>
  <c r="Z385"/>
  <c r="Y385"/>
  <c r="R385"/>
  <c r="T385" s="1"/>
  <c r="V385" s="1"/>
  <c r="Z384"/>
  <c r="Y384"/>
  <c r="R384"/>
  <c r="T384" s="1"/>
  <c r="V384" s="1"/>
  <c r="Z383"/>
  <c r="Y383"/>
  <c r="R383"/>
  <c r="T383" s="1"/>
  <c r="V383" s="1"/>
  <c r="Z382"/>
  <c r="Y382"/>
  <c r="R382"/>
  <c r="T382" s="1"/>
  <c r="Z381"/>
  <c r="Y381"/>
  <c r="R381"/>
  <c r="T381" s="1"/>
  <c r="V381" s="1"/>
  <c r="Z380"/>
  <c r="Y380"/>
  <c r="R380"/>
  <c r="T380" s="1"/>
  <c r="V380" s="1"/>
  <c r="Z379"/>
  <c r="Y379"/>
  <c r="R379"/>
  <c r="T379" s="1"/>
  <c r="V379" s="1"/>
  <c r="Z378"/>
  <c r="Y378"/>
  <c r="R378"/>
  <c r="T378" s="1"/>
  <c r="Z377"/>
  <c r="Y377"/>
  <c r="V377"/>
  <c r="R377"/>
  <c r="T377" s="1"/>
  <c r="Z376"/>
  <c r="Y376"/>
  <c r="R376"/>
  <c r="T376" s="1"/>
  <c r="V376" s="1"/>
  <c r="Z375"/>
  <c r="Y375"/>
  <c r="R375"/>
  <c r="T375" s="1"/>
  <c r="Z374"/>
  <c r="Y374"/>
  <c r="R374"/>
  <c r="T374" s="1"/>
  <c r="Z373"/>
  <c r="AC373" s="1"/>
  <c r="Y373"/>
  <c r="X373" s="1"/>
  <c r="V373"/>
  <c r="R373"/>
  <c r="T373" s="1"/>
  <c r="Z372"/>
  <c r="Y372"/>
  <c r="R372"/>
  <c r="T372" s="1"/>
  <c r="V372" s="1"/>
  <c r="Z371"/>
  <c r="Y371"/>
  <c r="R371"/>
  <c r="T371" s="1"/>
  <c r="V371" s="1"/>
  <c r="Z370"/>
  <c r="Y370"/>
  <c r="R370"/>
  <c r="T370" s="1"/>
  <c r="Z369"/>
  <c r="AC369" s="1"/>
  <c r="Y369"/>
  <c r="R369"/>
  <c r="T369" s="1"/>
  <c r="V369" s="1"/>
  <c r="Z368"/>
  <c r="Y368"/>
  <c r="X368" s="1"/>
  <c r="V368"/>
  <c r="R368"/>
  <c r="T368" s="1"/>
  <c r="Z367"/>
  <c r="Y367"/>
  <c r="R367"/>
  <c r="T367" s="1"/>
  <c r="V367" s="1"/>
  <c r="Z366"/>
  <c r="AC366" s="1"/>
  <c r="Y366"/>
  <c r="R366"/>
  <c r="T366" s="1"/>
  <c r="V366" s="1"/>
  <c r="Z365"/>
  <c r="Y365"/>
  <c r="R365"/>
  <c r="T365" s="1"/>
  <c r="V365" s="1"/>
  <c r="Z364"/>
  <c r="Y364"/>
  <c r="X364" s="1"/>
  <c r="R364"/>
  <c r="T364" s="1"/>
  <c r="V364" s="1"/>
  <c r="Z363"/>
  <c r="Y363"/>
  <c r="R363"/>
  <c r="T363" s="1"/>
  <c r="V363" s="1"/>
  <c r="Z362"/>
  <c r="Y362"/>
  <c r="R362"/>
  <c r="T362" s="1"/>
  <c r="Z361"/>
  <c r="AC361" s="1"/>
  <c r="Y361"/>
  <c r="R361"/>
  <c r="T361" s="1"/>
  <c r="V361" s="1"/>
  <c r="Z360"/>
  <c r="Y360"/>
  <c r="R360"/>
  <c r="T360" s="1"/>
  <c r="V360" s="1"/>
  <c r="Z359"/>
  <c r="Y359"/>
  <c r="T359"/>
  <c r="V359" s="1"/>
  <c r="R359"/>
  <c r="Z358"/>
  <c r="Y358"/>
  <c r="R358"/>
  <c r="T358" s="1"/>
  <c r="V358" s="1"/>
  <c r="Z357"/>
  <c r="Y357"/>
  <c r="R357"/>
  <c r="T357" s="1"/>
  <c r="V357" s="1"/>
  <c r="Z356"/>
  <c r="Y356"/>
  <c r="R356"/>
  <c r="T356" s="1"/>
  <c r="Z355"/>
  <c r="Y355"/>
  <c r="R355"/>
  <c r="T355" s="1"/>
  <c r="V355" s="1"/>
  <c r="Z354"/>
  <c r="Y354"/>
  <c r="R354"/>
  <c r="T354" s="1"/>
  <c r="V354" s="1"/>
  <c r="Z353"/>
  <c r="Y353"/>
  <c r="R353"/>
  <c r="T353" s="1"/>
  <c r="V353" s="1"/>
  <c r="Z352"/>
  <c r="Y352"/>
  <c r="R352"/>
  <c r="T352" s="1"/>
  <c r="V352" s="1"/>
  <c r="Z351"/>
  <c r="Y351"/>
  <c r="R351"/>
  <c r="T351" s="1"/>
  <c r="V351" s="1"/>
  <c r="Z350"/>
  <c r="Y350"/>
  <c r="R350"/>
  <c r="T350" s="1"/>
  <c r="V350" s="1"/>
  <c r="Z349"/>
  <c r="AC349" s="1"/>
  <c r="Y349"/>
  <c r="V349"/>
  <c r="R349"/>
  <c r="T349" s="1"/>
  <c r="Z348"/>
  <c r="Y348"/>
  <c r="R348"/>
  <c r="T348" s="1"/>
  <c r="V348" s="1"/>
  <c r="Z347"/>
  <c r="Y347"/>
  <c r="R347"/>
  <c r="T347" s="1"/>
  <c r="Z346"/>
  <c r="Y346"/>
  <c r="R346"/>
  <c r="T346" s="1"/>
  <c r="Z345"/>
  <c r="Y345"/>
  <c r="AB345" s="1"/>
  <c r="R345"/>
  <c r="T345" s="1"/>
  <c r="V345" s="1"/>
  <c r="Z344"/>
  <c r="Y344"/>
  <c r="R344"/>
  <c r="T344" s="1"/>
  <c r="V344" s="1"/>
  <c r="Z343"/>
  <c r="Y343"/>
  <c r="R343"/>
  <c r="T343" s="1"/>
  <c r="Z342"/>
  <c r="Y342"/>
  <c r="R342"/>
  <c r="T342" s="1"/>
  <c r="V342" s="1"/>
  <c r="Z341"/>
  <c r="Y341"/>
  <c r="R341"/>
  <c r="T341" s="1"/>
  <c r="V341" s="1"/>
  <c r="Z340"/>
  <c r="Y340"/>
  <c r="X340" s="1"/>
  <c r="R340"/>
  <c r="T340" s="1"/>
  <c r="V340" s="1"/>
  <c r="Z339"/>
  <c r="Y339"/>
  <c r="T339"/>
  <c r="V339" s="1"/>
  <c r="R339"/>
  <c r="Z338"/>
  <c r="Y338"/>
  <c r="R338"/>
  <c r="T338" s="1"/>
  <c r="Z337"/>
  <c r="Y337"/>
  <c r="R337"/>
  <c r="T337" s="1"/>
  <c r="V337" s="1"/>
  <c r="Z336"/>
  <c r="Y336"/>
  <c r="R336"/>
  <c r="T336" s="1"/>
  <c r="V336" s="1"/>
  <c r="Z335"/>
  <c r="Y335"/>
  <c r="R335"/>
  <c r="T335" s="1"/>
  <c r="Z334"/>
  <c r="Y334"/>
  <c r="R334"/>
  <c r="T334" s="1"/>
  <c r="V334" s="1"/>
  <c r="Z333"/>
  <c r="Y333"/>
  <c r="R333"/>
  <c r="T333" s="1"/>
  <c r="V333" s="1"/>
  <c r="Z332"/>
  <c r="Y332"/>
  <c r="R332"/>
  <c r="T332" s="1"/>
  <c r="V332" s="1"/>
  <c r="Z331"/>
  <c r="Y331"/>
  <c r="R331"/>
  <c r="T331" s="1"/>
  <c r="V331" s="1"/>
  <c r="Z330"/>
  <c r="Y330"/>
  <c r="T330"/>
  <c r="V330" s="1"/>
  <c r="R330"/>
  <c r="Z329"/>
  <c r="AC329" s="1"/>
  <c r="Y329"/>
  <c r="R329"/>
  <c r="T329" s="1"/>
  <c r="V329" s="1"/>
  <c r="Z328"/>
  <c r="Y328"/>
  <c r="R328"/>
  <c r="T328" s="1"/>
  <c r="V328" s="1"/>
  <c r="Z327"/>
  <c r="Y327"/>
  <c r="R327"/>
  <c r="T327" s="1"/>
  <c r="V327" s="1"/>
  <c r="Z326"/>
  <c r="Y326"/>
  <c r="R326"/>
  <c r="T326" s="1"/>
  <c r="V326" s="1"/>
  <c r="Z325"/>
  <c r="Y325"/>
  <c r="R325"/>
  <c r="T325" s="1"/>
  <c r="V325" s="1"/>
  <c r="Z324"/>
  <c r="Y324"/>
  <c r="R324"/>
  <c r="T324" s="1"/>
  <c r="V324" s="1"/>
  <c r="Z323"/>
  <c r="Y323"/>
  <c r="T323"/>
  <c r="V323" s="1"/>
  <c r="R323"/>
  <c r="Z322"/>
  <c r="Y322"/>
  <c r="T322"/>
  <c r="V322" s="1"/>
  <c r="R322"/>
  <c r="Z321"/>
  <c r="Y321"/>
  <c r="R321"/>
  <c r="T321" s="1"/>
  <c r="V321" s="1"/>
  <c r="Z320"/>
  <c r="Y320"/>
  <c r="R320"/>
  <c r="T320" s="1"/>
  <c r="V320" s="1"/>
  <c r="Z319"/>
  <c r="Y319"/>
  <c r="R319"/>
  <c r="T319" s="1"/>
  <c r="V319" s="1"/>
  <c r="Z318"/>
  <c r="AC318" s="1"/>
  <c r="Y318"/>
  <c r="R318"/>
  <c r="T318" s="1"/>
  <c r="V318" s="1"/>
  <c r="Z317"/>
  <c r="Y317"/>
  <c r="V317"/>
  <c r="R317"/>
  <c r="T317" s="1"/>
  <c r="Z316"/>
  <c r="Y316"/>
  <c r="X316" s="1"/>
  <c r="R316"/>
  <c r="T316" s="1"/>
  <c r="V316" s="1"/>
  <c r="Z315"/>
  <c r="Y315"/>
  <c r="R315"/>
  <c r="T315" s="1"/>
  <c r="V315" s="1"/>
  <c r="Z314"/>
  <c r="Y314"/>
  <c r="R314"/>
  <c r="T314" s="1"/>
  <c r="Z313"/>
  <c r="AC313" s="1"/>
  <c r="Y313"/>
  <c r="R313"/>
  <c r="T313" s="1"/>
  <c r="V313" s="1"/>
  <c r="Z312"/>
  <c r="AC312" s="1"/>
  <c r="Y312"/>
  <c r="AB312" s="1"/>
  <c r="V312"/>
  <c r="R312"/>
  <c r="T312" s="1"/>
  <c r="Z311"/>
  <c r="Y311"/>
  <c r="R311"/>
  <c r="T311" s="1"/>
  <c r="Z310"/>
  <c r="Y310"/>
  <c r="R310"/>
  <c r="T310" s="1"/>
  <c r="V310" s="1"/>
  <c r="Z309"/>
  <c r="Y309"/>
  <c r="R309"/>
  <c r="T309" s="1"/>
  <c r="V309" s="1"/>
  <c r="Z308"/>
  <c r="Y308"/>
  <c r="X308" s="1"/>
  <c r="R308"/>
  <c r="T308" s="1"/>
  <c r="V308" s="1"/>
  <c r="Z307"/>
  <c r="Y307"/>
  <c r="T307"/>
  <c r="V307" s="1"/>
  <c r="R307"/>
  <c r="Z306"/>
  <c r="Y306"/>
  <c r="R306"/>
  <c r="T306" s="1"/>
  <c r="Z305"/>
  <c r="Y305"/>
  <c r="R305"/>
  <c r="T305" s="1"/>
  <c r="V305" s="1"/>
  <c r="Z304"/>
  <c r="AC304" s="1"/>
  <c r="Y304"/>
  <c r="R304"/>
  <c r="T304" s="1"/>
  <c r="V304" s="1"/>
  <c r="Z303"/>
  <c r="Y303"/>
  <c r="R303"/>
  <c r="T303" s="1"/>
  <c r="Z302"/>
  <c r="Y302"/>
  <c r="R302"/>
  <c r="T302" s="1"/>
  <c r="V302" s="1"/>
  <c r="Z301"/>
  <c r="Y301"/>
  <c r="R301"/>
  <c r="T301" s="1"/>
  <c r="V301" s="1"/>
  <c r="Z300"/>
  <c r="AC300" s="1"/>
  <c r="Y300"/>
  <c r="R300"/>
  <c r="T300" s="1"/>
  <c r="V300" s="1"/>
  <c r="Z299"/>
  <c r="Y299"/>
  <c r="R299"/>
  <c r="T299" s="1"/>
  <c r="V299" s="1"/>
  <c r="Z298"/>
  <c r="Y298"/>
  <c r="R298"/>
  <c r="T298" s="1"/>
  <c r="Z297"/>
  <c r="Y297"/>
  <c r="R297"/>
  <c r="T297" s="1"/>
  <c r="V297" s="1"/>
  <c r="Z296"/>
  <c r="Y296"/>
  <c r="R296"/>
  <c r="T296" s="1"/>
  <c r="V296" s="1"/>
  <c r="Z295"/>
  <c r="Y295"/>
  <c r="T295"/>
  <c r="V295" s="1"/>
  <c r="R295"/>
  <c r="Z294"/>
  <c r="Y294"/>
  <c r="R294"/>
  <c r="T294" s="1"/>
  <c r="V294" s="1"/>
  <c r="Z293"/>
  <c r="Y293"/>
  <c r="R293"/>
  <c r="T293" s="1"/>
  <c r="V293" s="1"/>
  <c r="Z292"/>
  <c r="Y292"/>
  <c r="R292"/>
  <c r="T292" s="1"/>
  <c r="V292" s="1"/>
  <c r="Z291"/>
  <c r="Y291"/>
  <c r="R291"/>
  <c r="T291" s="1"/>
  <c r="Z290"/>
  <c r="Y290"/>
  <c r="T290"/>
  <c r="V290" s="1"/>
  <c r="R290"/>
  <c r="Z289"/>
  <c r="Y289"/>
  <c r="R289"/>
  <c r="T289" s="1"/>
  <c r="V289" s="1"/>
  <c r="Z288"/>
  <c r="AC288" s="1"/>
  <c r="Y288"/>
  <c r="R288"/>
  <c r="T288" s="1"/>
  <c r="V288" s="1"/>
  <c r="Z287"/>
  <c r="Y287"/>
  <c r="R287"/>
  <c r="T287" s="1"/>
  <c r="Z286"/>
  <c r="Y286"/>
  <c r="R286"/>
  <c r="T286" s="1"/>
  <c r="V286" s="1"/>
  <c r="Z285"/>
  <c r="AC285" s="1"/>
  <c r="Y285"/>
  <c r="X285" s="1"/>
  <c r="V285"/>
  <c r="R285"/>
  <c r="T285" s="1"/>
  <c r="Z284"/>
  <c r="Y284"/>
  <c r="R284"/>
  <c r="T284" s="1"/>
  <c r="V284" s="1"/>
  <c r="Z283"/>
  <c r="Y283"/>
  <c r="T283"/>
  <c r="V283" s="1"/>
  <c r="R283"/>
  <c r="Z282"/>
  <c r="Y282"/>
  <c r="R282"/>
  <c r="T282" s="1"/>
  <c r="Z281"/>
  <c r="Y281"/>
  <c r="R281"/>
  <c r="T281" s="1"/>
  <c r="V281" s="1"/>
  <c r="Z280"/>
  <c r="Y280"/>
  <c r="R280"/>
  <c r="T280" s="1"/>
  <c r="V280" s="1"/>
  <c r="Z279"/>
  <c r="Y279"/>
  <c r="R279"/>
  <c r="T279" s="1"/>
  <c r="Z278"/>
  <c r="Y278"/>
  <c r="R278"/>
  <c r="T278" s="1"/>
  <c r="V278" s="1"/>
  <c r="Z277"/>
  <c r="Y277"/>
  <c r="R277"/>
  <c r="T277" s="1"/>
  <c r="V277" s="1"/>
  <c r="Z276"/>
  <c r="Y276"/>
  <c r="R276"/>
  <c r="T276" s="1"/>
  <c r="V276" s="1"/>
  <c r="Z275"/>
  <c r="Y275"/>
  <c r="T275"/>
  <c r="V275" s="1"/>
  <c r="R275"/>
  <c r="Z274"/>
  <c r="Y274"/>
  <c r="T274"/>
  <c r="R274"/>
  <c r="Z273"/>
  <c r="Y273"/>
  <c r="R273"/>
  <c r="T273" s="1"/>
  <c r="V273" s="1"/>
  <c r="Z272"/>
  <c r="Y272"/>
  <c r="R272"/>
  <c r="T272" s="1"/>
  <c r="V272" s="1"/>
  <c r="Z271"/>
  <c r="Y271"/>
  <c r="R271"/>
  <c r="T271" s="1"/>
  <c r="Z270"/>
  <c r="Y270"/>
  <c r="R270"/>
  <c r="T270" s="1"/>
  <c r="V270" s="1"/>
  <c r="Z269"/>
  <c r="Y269"/>
  <c r="R269"/>
  <c r="T269" s="1"/>
  <c r="V269" s="1"/>
  <c r="Z268"/>
  <c r="AC268" s="1"/>
  <c r="Y268"/>
  <c r="R268"/>
  <c r="T268" s="1"/>
  <c r="V268" s="1"/>
  <c r="Z267"/>
  <c r="Y267"/>
  <c r="T267"/>
  <c r="V267" s="1"/>
  <c r="R267"/>
  <c r="Z266"/>
  <c r="Y266"/>
  <c r="R266"/>
  <c r="T266" s="1"/>
  <c r="V266" s="1"/>
  <c r="Z265"/>
  <c r="Y265"/>
  <c r="R265"/>
  <c r="T265" s="1"/>
  <c r="V265" s="1"/>
  <c r="Z264"/>
  <c r="Y264"/>
  <c r="R264"/>
  <c r="T264" s="1"/>
  <c r="V264" s="1"/>
  <c r="Z263"/>
  <c r="Y263"/>
  <c r="R263"/>
  <c r="T263" s="1"/>
  <c r="V263" s="1"/>
  <c r="Z262"/>
  <c r="Y262"/>
  <c r="R262"/>
  <c r="T262" s="1"/>
  <c r="V262" s="1"/>
  <c r="Z261"/>
  <c r="Y261"/>
  <c r="V261"/>
  <c r="R261"/>
  <c r="T261" s="1"/>
  <c r="Z260"/>
  <c r="AC260" s="1"/>
  <c r="Y260"/>
  <c r="R260"/>
  <c r="T260" s="1"/>
  <c r="V260" s="1"/>
  <c r="Z259"/>
  <c r="Y259"/>
  <c r="V259"/>
  <c r="T259"/>
  <c r="R259"/>
  <c r="Z258"/>
  <c r="Y258"/>
  <c r="R258"/>
  <c r="T258" s="1"/>
  <c r="Z257"/>
  <c r="Y257"/>
  <c r="R257"/>
  <c r="T257" s="1"/>
  <c r="V257" s="1"/>
  <c r="Z256"/>
  <c r="AC256" s="1"/>
  <c r="Y256"/>
  <c r="V256"/>
  <c r="R256"/>
  <c r="T256" s="1"/>
  <c r="Z255"/>
  <c r="Y255"/>
  <c r="R255"/>
  <c r="T255" s="1"/>
  <c r="V255" s="1"/>
  <c r="Z254"/>
  <c r="AC254" s="1"/>
  <c r="Y254"/>
  <c r="R254"/>
  <c r="T254" s="1"/>
  <c r="V254" s="1"/>
  <c r="Z253"/>
  <c r="Y253"/>
  <c r="R253"/>
  <c r="T253" s="1"/>
  <c r="V253" s="1"/>
  <c r="Z252"/>
  <c r="AC252" s="1"/>
  <c r="Y252"/>
  <c r="R252"/>
  <c r="T252" s="1"/>
  <c r="V252" s="1"/>
  <c r="Z251"/>
  <c r="Y251"/>
  <c r="R251"/>
  <c r="T251" s="1"/>
  <c r="V251" s="1"/>
  <c r="Z250"/>
  <c r="Y250"/>
  <c r="R250"/>
  <c r="T250" s="1"/>
  <c r="V250" s="1"/>
  <c r="Z249"/>
  <c r="AC249" s="1"/>
  <c r="Y249"/>
  <c r="R249"/>
  <c r="T249" s="1"/>
  <c r="V249" s="1"/>
  <c r="Z248"/>
  <c r="Y248"/>
  <c r="R248"/>
  <c r="T248" s="1"/>
  <c r="Z247"/>
  <c r="Y247"/>
  <c r="R247"/>
  <c r="T247" s="1"/>
  <c r="V247" s="1"/>
  <c r="Z246"/>
  <c r="Y246"/>
  <c r="R246"/>
  <c r="T246" s="1"/>
  <c r="V246" s="1"/>
  <c r="Z245"/>
  <c r="Y245"/>
  <c r="R245"/>
  <c r="T245" s="1"/>
  <c r="V245" s="1"/>
  <c r="Z244"/>
  <c r="Y244"/>
  <c r="R244"/>
  <c r="T244" s="1"/>
  <c r="V244" s="1"/>
  <c r="Z243"/>
  <c r="Y243"/>
  <c r="R243"/>
  <c r="T243" s="1"/>
  <c r="Z242"/>
  <c r="AC242" s="1"/>
  <c r="Y242"/>
  <c r="T242"/>
  <c r="V242" s="1"/>
  <c r="R242"/>
  <c r="Z241"/>
  <c r="Y241"/>
  <c r="R241"/>
  <c r="T241" s="1"/>
  <c r="V241" s="1"/>
  <c r="Z240"/>
  <c r="Y240"/>
  <c r="R240"/>
  <c r="T240" s="1"/>
  <c r="Z239"/>
  <c r="Y239"/>
  <c r="R239"/>
  <c r="T239" s="1"/>
  <c r="Z238"/>
  <c r="Y238"/>
  <c r="R238"/>
  <c r="T238" s="1"/>
  <c r="V238" s="1"/>
  <c r="Z237"/>
  <c r="Y237"/>
  <c r="R237"/>
  <c r="T237" s="1"/>
  <c r="V237" s="1"/>
  <c r="Z236"/>
  <c r="Y236"/>
  <c r="X236" s="1"/>
  <c r="R236"/>
  <c r="T236" s="1"/>
  <c r="V236" s="1"/>
  <c r="Z235"/>
  <c r="Y235"/>
  <c r="T235"/>
  <c r="V235" s="1"/>
  <c r="R235"/>
  <c r="Z234"/>
  <c r="Y234"/>
  <c r="T234"/>
  <c r="R234"/>
  <c r="Z233"/>
  <c r="Y233"/>
  <c r="R233"/>
  <c r="T233" s="1"/>
  <c r="V233" s="1"/>
  <c r="Z232"/>
  <c r="Y232"/>
  <c r="R232"/>
  <c r="T232" s="1"/>
  <c r="V232" s="1"/>
  <c r="Z231"/>
  <c r="Y231"/>
  <c r="R231"/>
  <c r="T231" s="1"/>
  <c r="Z230"/>
  <c r="Y230"/>
  <c r="R230"/>
  <c r="T230" s="1"/>
  <c r="V230" s="1"/>
  <c r="Z229"/>
  <c r="Y229"/>
  <c r="V229"/>
  <c r="R229"/>
  <c r="T229" s="1"/>
  <c r="Z228"/>
  <c r="AC228" s="1"/>
  <c r="Y228"/>
  <c r="X228" s="1"/>
  <c r="R228"/>
  <c r="T228" s="1"/>
  <c r="V228" s="1"/>
  <c r="Z227"/>
  <c r="Y227"/>
  <c r="R227"/>
  <c r="T227" s="1"/>
  <c r="Z226"/>
  <c r="Y226"/>
  <c r="R226"/>
  <c r="T226" s="1"/>
  <c r="Z225"/>
  <c r="Y225"/>
  <c r="R225"/>
  <c r="T225" s="1"/>
  <c r="V225" s="1"/>
  <c r="Z224"/>
  <c r="Y224"/>
  <c r="R224"/>
  <c r="T224" s="1"/>
  <c r="V224" s="1"/>
  <c r="Z223"/>
  <c r="Y223"/>
  <c r="V223"/>
  <c r="T223"/>
  <c r="R223"/>
  <c r="Z222"/>
  <c r="Y222"/>
  <c r="R222"/>
  <c r="T222" s="1"/>
  <c r="V222" s="1"/>
  <c r="Z221"/>
  <c r="Y221"/>
  <c r="V221"/>
  <c r="R221"/>
  <c r="T221" s="1"/>
  <c r="Z220"/>
  <c r="Y220"/>
  <c r="R220"/>
  <c r="T220" s="1"/>
  <c r="V220" s="1"/>
  <c r="Z219"/>
  <c r="Y219"/>
  <c r="R219"/>
  <c r="T219" s="1"/>
  <c r="V219" s="1"/>
  <c r="Z218"/>
  <c r="Y218"/>
  <c r="R218"/>
  <c r="T218" s="1"/>
  <c r="V218" s="1"/>
  <c r="Z217"/>
  <c r="Y217"/>
  <c r="R217"/>
  <c r="T217" s="1"/>
  <c r="V217" s="1"/>
  <c r="Z216"/>
  <c r="Y216"/>
  <c r="R216"/>
  <c r="T216" s="1"/>
  <c r="Z215"/>
  <c r="Y215"/>
  <c r="R215"/>
  <c r="T215" s="1"/>
  <c r="Z214"/>
  <c r="Y214"/>
  <c r="R214"/>
  <c r="T214" s="1"/>
  <c r="V214" s="1"/>
  <c r="Z213"/>
  <c r="Y213"/>
  <c r="R213"/>
  <c r="T213" s="1"/>
  <c r="V213" s="1"/>
  <c r="Z212"/>
  <c r="Y212"/>
  <c r="R212"/>
  <c r="T212" s="1"/>
  <c r="V212" s="1"/>
  <c r="Z211"/>
  <c r="Y211"/>
  <c r="R211"/>
  <c r="T211" s="1"/>
  <c r="V211" s="1"/>
  <c r="Z210"/>
  <c r="Y210"/>
  <c r="R210"/>
  <c r="T210" s="1"/>
  <c r="Z209"/>
  <c r="Y209"/>
  <c r="R209"/>
  <c r="T209" s="1"/>
  <c r="V209" s="1"/>
  <c r="Z208"/>
  <c r="Y208"/>
  <c r="R208"/>
  <c r="T208" s="1"/>
  <c r="V208" s="1"/>
  <c r="Z207"/>
  <c r="Y207"/>
  <c r="R207"/>
  <c r="T207" s="1"/>
  <c r="V207" s="1"/>
  <c r="Z206"/>
  <c r="AC206" s="1"/>
  <c r="Y206"/>
  <c r="R206"/>
  <c r="T206" s="1"/>
  <c r="V206" s="1"/>
  <c r="Z205"/>
  <c r="Y205"/>
  <c r="R205"/>
  <c r="T205" s="1"/>
  <c r="V205" s="1"/>
  <c r="Z204"/>
  <c r="Y204"/>
  <c r="R204"/>
  <c r="T204" s="1"/>
  <c r="V204" s="1"/>
  <c r="Z203"/>
  <c r="Y203"/>
  <c r="R203"/>
  <c r="T203" s="1"/>
  <c r="Z202"/>
  <c r="Y202"/>
  <c r="T202"/>
  <c r="R202"/>
  <c r="Z201"/>
  <c r="Y201"/>
  <c r="R201"/>
  <c r="T201" s="1"/>
  <c r="V201" s="1"/>
  <c r="Z200"/>
  <c r="Y200"/>
  <c r="R200"/>
  <c r="T200" s="1"/>
  <c r="V200" s="1"/>
  <c r="Z199"/>
  <c r="Y199"/>
  <c r="T199"/>
  <c r="V199" s="1"/>
  <c r="R199"/>
  <c r="Z198"/>
  <c r="Y198"/>
  <c r="X198" s="1"/>
  <c r="R198"/>
  <c r="T198" s="1"/>
  <c r="V198" s="1"/>
  <c r="Z197"/>
  <c r="Y197"/>
  <c r="R197"/>
  <c r="T197" s="1"/>
  <c r="Z196"/>
  <c r="AC196" s="1"/>
  <c r="Y196"/>
  <c r="R196"/>
  <c r="T196" s="1"/>
  <c r="V196" s="1"/>
  <c r="Z195"/>
  <c r="Y195"/>
  <c r="R195"/>
  <c r="T195" s="1"/>
  <c r="Z194"/>
  <c r="Y194"/>
  <c r="R194"/>
  <c r="T194" s="1"/>
  <c r="V194" s="1"/>
  <c r="Z193"/>
  <c r="Y193"/>
  <c r="R193"/>
  <c r="T193" s="1"/>
  <c r="V193" s="1"/>
  <c r="Z192"/>
  <c r="Y192"/>
  <c r="X192" s="1"/>
  <c r="R192"/>
  <c r="T192" s="1"/>
  <c r="V192" s="1"/>
  <c r="Z191"/>
  <c r="Y191"/>
  <c r="R191"/>
  <c r="T191" s="1"/>
  <c r="Z190"/>
  <c r="Y190"/>
  <c r="R190"/>
  <c r="T190" s="1"/>
  <c r="V190" s="1"/>
  <c r="Z189"/>
  <c r="Y189"/>
  <c r="R189"/>
  <c r="T189" s="1"/>
  <c r="V189" s="1"/>
  <c r="Z188"/>
  <c r="Y188"/>
  <c r="R188"/>
  <c r="T188" s="1"/>
  <c r="V188" s="1"/>
  <c r="Z187"/>
  <c r="Y187"/>
  <c r="R187"/>
  <c r="T187" s="1"/>
  <c r="V187" s="1"/>
  <c r="Z186"/>
  <c r="Y186"/>
  <c r="T186"/>
  <c r="V186" s="1"/>
  <c r="R186"/>
  <c r="Z185"/>
  <c r="Y185"/>
  <c r="R185"/>
  <c r="T185" s="1"/>
  <c r="V185" s="1"/>
  <c r="Z184"/>
  <c r="Y184"/>
  <c r="R184"/>
  <c r="T184" s="1"/>
  <c r="V184" s="1"/>
  <c r="Z183"/>
  <c r="Y183"/>
  <c r="V183"/>
  <c r="T183"/>
  <c r="R183"/>
  <c r="Z182"/>
  <c r="Y182"/>
  <c r="R182"/>
  <c r="T182" s="1"/>
  <c r="V182" s="1"/>
  <c r="Z181"/>
  <c r="Y181"/>
  <c r="V181"/>
  <c r="R181"/>
  <c r="T181" s="1"/>
  <c r="Z180"/>
  <c r="Y180"/>
  <c r="R180"/>
  <c r="T180" s="1"/>
  <c r="V180" s="1"/>
  <c r="Z179"/>
  <c r="Y179"/>
  <c r="R179"/>
  <c r="T179" s="1"/>
  <c r="Z178"/>
  <c r="Y178"/>
  <c r="T178"/>
  <c r="R178"/>
  <c r="Z177"/>
  <c r="Y177"/>
  <c r="R177"/>
  <c r="T177" s="1"/>
  <c r="V177" s="1"/>
  <c r="Z176"/>
  <c r="Y176"/>
  <c r="R176"/>
  <c r="T176" s="1"/>
  <c r="V176" s="1"/>
  <c r="Z175"/>
  <c r="Y175"/>
  <c r="R175"/>
  <c r="T175" s="1"/>
  <c r="Z174"/>
  <c r="Y174"/>
  <c r="R174"/>
  <c r="T174" s="1"/>
  <c r="V174" s="1"/>
  <c r="Z173"/>
  <c r="Y173"/>
  <c r="R173"/>
  <c r="T173" s="1"/>
  <c r="V173" s="1"/>
  <c r="Z172"/>
  <c r="AC172" s="1"/>
  <c r="Y172"/>
  <c r="R172"/>
  <c r="T172" s="1"/>
  <c r="V172" s="1"/>
  <c r="Z171"/>
  <c r="Y171"/>
  <c r="T171"/>
  <c r="V171" s="1"/>
  <c r="R171"/>
  <c r="Z170"/>
  <c r="Y170"/>
  <c r="R170"/>
  <c r="T170" s="1"/>
  <c r="Z169"/>
  <c r="Y169"/>
  <c r="R169"/>
  <c r="T169" s="1"/>
  <c r="V169" s="1"/>
  <c r="Z168"/>
  <c r="Y168"/>
  <c r="V168"/>
  <c r="R168"/>
  <c r="T168" s="1"/>
  <c r="Z167"/>
  <c r="Y167"/>
  <c r="T167"/>
  <c r="V167" s="1"/>
  <c r="R167"/>
  <c r="Z166"/>
  <c r="Y166"/>
  <c r="X166" s="1"/>
  <c r="R166"/>
  <c r="T166" s="1"/>
  <c r="V166" s="1"/>
  <c r="Z165"/>
  <c r="Y165"/>
  <c r="R165"/>
  <c r="T165" s="1"/>
  <c r="Z164"/>
  <c r="Y164"/>
  <c r="R164"/>
  <c r="T164" s="1"/>
  <c r="V164" s="1"/>
  <c r="Z163"/>
  <c r="Y163"/>
  <c r="T163"/>
  <c r="V163" s="1"/>
  <c r="R163"/>
  <c r="Z162"/>
  <c r="Y162"/>
  <c r="R162"/>
  <c r="T162" s="1"/>
  <c r="V162" s="1"/>
  <c r="Z161"/>
  <c r="Y161"/>
  <c r="R161"/>
  <c r="T161" s="1"/>
  <c r="V161" s="1"/>
  <c r="Z160"/>
  <c r="Y160"/>
  <c r="R160"/>
  <c r="T160" s="1"/>
  <c r="V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Y156"/>
  <c r="X156" s="1"/>
  <c r="R156"/>
  <c r="T156" s="1"/>
  <c r="V156" s="1"/>
  <c r="Z155"/>
  <c r="Y155"/>
  <c r="R155"/>
  <c r="T155" s="1"/>
  <c r="Z154"/>
  <c r="Y154"/>
  <c r="R154"/>
  <c r="T154" s="1"/>
  <c r="V154" s="1"/>
  <c r="Z153"/>
  <c r="AC153" s="1"/>
  <c r="Y153"/>
  <c r="R153"/>
  <c r="T153" s="1"/>
  <c r="V153" s="1"/>
  <c r="Z152"/>
  <c r="Y152"/>
  <c r="V152"/>
  <c r="R152"/>
  <c r="T152" s="1"/>
  <c r="Z151"/>
  <c r="Y151"/>
  <c r="R151"/>
  <c r="T151" s="1"/>
  <c r="V151" s="1"/>
  <c r="Z150"/>
  <c r="Y150"/>
  <c r="R150"/>
  <c r="T150" s="1"/>
  <c r="V150" s="1"/>
  <c r="Z149"/>
  <c r="Y149"/>
  <c r="V149"/>
  <c r="R149"/>
  <c r="T149" s="1"/>
  <c r="Z148"/>
  <c r="Y148"/>
  <c r="R148"/>
  <c r="T148" s="1"/>
  <c r="V148" s="1"/>
  <c r="Z147"/>
  <c r="Y147"/>
  <c r="T147"/>
  <c r="V147" s="1"/>
  <c r="R147"/>
  <c r="Z146"/>
  <c r="Y146"/>
  <c r="T146"/>
  <c r="V146" s="1"/>
  <c r="R146"/>
  <c r="Z145"/>
  <c r="Y145"/>
  <c r="R145"/>
  <c r="T145" s="1"/>
  <c r="V145" s="1"/>
  <c r="Z144"/>
  <c r="Y144"/>
  <c r="R144"/>
  <c r="T144" s="1"/>
  <c r="V144" s="1"/>
  <c r="Z143"/>
  <c r="Y143"/>
  <c r="R143"/>
  <c r="T143" s="1"/>
  <c r="V143" s="1"/>
  <c r="Z142"/>
  <c r="Y142"/>
  <c r="R142"/>
  <c r="T142" s="1"/>
  <c r="V142" s="1"/>
  <c r="Z141"/>
  <c r="Y141"/>
  <c r="X141" s="1"/>
  <c r="R141"/>
  <c r="T141" s="1"/>
  <c r="V141" s="1"/>
  <c r="Z140"/>
  <c r="Y140"/>
  <c r="T140"/>
  <c r="V140" s="1"/>
  <c r="R140"/>
  <c r="Z139"/>
  <c r="Y139"/>
  <c r="R139"/>
  <c r="T139" s="1"/>
  <c r="V139" s="1"/>
  <c r="Z138"/>
  <c r="Y138"/>
  <c r="R138"/>
  <c r="T138" s="1"/>
  <c r="V138" s="1"/>
  <c r="Z137"/>
  <c r="Y137"/>
  <c r="R137"/>
  <c r="T137" s="1"/>
  <c r="V137" s="1"/>
  <c r="Z136"/>
  <c r="Y136"/>
  <c r="R136"/>
  <c r="T136" s="1"/>
  <c r="V136" s="1"/>
  <c r="Z135"/>
  <c r="Y135"/>
  <c r="T135"/>
  <c r="R135"/>
  <c r="Z134"/>
  <c r="Y134"/>
  <c r="R134"/>
  <c r="T134" s="1"/>
  <c r="V134" s="1"/>
  <c r="Z133"/>
  <c r="Y133"/>
  <c r="X133" s="1"/>
  <c r="R133"/>
  <c r="T133" s="1"/>
  <c r="V133" s="1"/>
  <c r="Z132"/>
  <c r="Y132"/>
  <c r="R132"/>
  <c r="T132" s="1"/>
  <c r="V132" s="1"/>
  <c r="Z131"/>
  <c r="Y131"/>
  <c r="R131"/>
  <c r="T131" s="1"/>
  <c r="V131" s="1"/>
  <c r="Z130"/>
  <c r="Y130"/>
  <c r="R130"/>
  <c r="T130" s="1"/>
  <c r="V130" s="1"/>
  <c r="Z129"/>
  <c r="Y129"/>
  <c r="X129" s="1"/>
  <c r="R129"/>
  <c r="T129" s="1"/>
  <c r="V129" s="1"/>
  <c r="Z128"/>
  <c r="Y128"/>
  <c r="R128"/>
  <c r="T128" s="1"/>
  <c r="V128" s="1"/>
  <c r="Z127"/>
  <c r="Y127"/>
  <c r="T127"/>
  <c r="V127" s="1"/>
  <c r="R127"/>
  <c r="Z126"/>
  <c r="Y126"/>
  <c r="R126"/>
  <c r="T126" s="1"/>
  <c r="V126" s="1"/>
  <c r="Z125"/>
  <c r="Y125"/>
  <c r="R125"/>
  <c r="T125" s="1"/>
  <c r="V125" s="1"/>
  <c r="Z124"/>
  <c r="Y124"/>
  <c r="R124"/>
  <c r="T124" s="1"/>
  <c r="V124" s="1"/>
  <c r="Z123"/>
  <c r="Y123"/>
  <c r="R123"/>
  <c r="T123" s="1"/>
  <c r="Z122"/>
  <c r="Y122"/>
  <c r="T122"/>
  <c r="V122" s="1"/>
  <c r="R122"/>
  <c r="Z121"/>
  <c r="Y121"/>
  <c r="X121" s="1"/>
  <c r="R121"/>
  <c r="T121" s="1"/>
  <c r="V121" s="1"/>
  <c r="Z120"/>
  <c r="Y120"/>
  <c r="R120"/>
  <c r="T120" s="1"/>
  <c r="Z119"/>
  <c r="Y119"/>
  <c r="R119"/>
  <c r="T119" s="1"/>
  <c r="V119" s="1"/>
  <c r="Z118"/>
  <c r="Y118"/>
  <c r="R118"/>
  <c r="T118" s="1"/>
  <c r="V118" s="1"/>
  <c r="Z117"/>
  <c r="Y117"/>
  <c r="X117" s="1"/>
  <c r="R117"/>
  <c r="T117" s="1"/>
  <c r="V117" s="1"/>
  <c r="Z116"/>
  <c r="Y116"/>
  <c r="R116"/>
  <c r="T116" s="1"/>
  <c r="V116" s="1"/>
  <c r="Z115"/>
  <c r="Y115"/>
  <c r="R115"/>
  <c r="T115" s="1"/>
  <c r="V115" s="1"/>
  <c r="Z114"/>
  <c r="Y114"/>
  <c r="R114"/>
  <c r="T114" s="1"/>
  <c r="V114" s="1"/>
  <c r="Z113"/>
  <c r="Y113"/>
  <c r="R113"/>
  <c r="T113" s="1"/>
  <c r="V113" s="1"/>
  <c r="Z112"/>
  <c r="Y112"/>
  <c r="R112"/>
  <c r="T112" s="1"/>
  <c r="V112" s="1"/>
  <c r="Z111"/>
  <c r="Y111"/>
  <c r="R111"/>
  <c r="T111" s="1"/>
  <c r="V111" s="1"/>
  <c r="Z110"/>
  <c r="Y110"/>
  <c r="R110"/>
  <c r="T110" s="1"/>
  <c r="V110" s="1"/>
  <c r="Z109"/>
  <c r="Y109"/>
  <c r="X109" s="1"/>
  <c r="V109"/>
  <c r="R109"/>
  <c r="T109" s="1"/>
  <c r="Z108"/>
  <c r="Y108"/>
  <c r="R108"/>
  <c r="T108" s="1"/>
  <c r="Z107"/>
  <c r="Y107"/>
  <c r="T107"/>
  <c r="V107" s="1"/>
  <c r="R107"/>
  <c r="Z106"/>
  <c r="Y106"/>
  <c r="R106"/>
  <c r="T106" s="1"/>
  <c r="V106" s="1"/>
  <c r="Z105"/>
  <c r="Y105"/>
  <c r="X105" s="1"/>
  <c r="V105"/>
  <c r="R105"/>
  <c r="T105" s="1"/>
  <c r="Z104"/>
  <c r="Y104"/>
  <c r="R104"/>
  <c r="T104" s="1"/>
  <c r="V104" s="1"/>
  <c r="Z103"/>
  <c r="Y103"/>
  <c r="R103"/>
  <c r="T103" s="1"/>
  <c r="V103" s="1"/>
  <c r="Z102"/>
  <c r="Y102"/>
  <c r="R102"/>
  <c r="T102" s="1"/>
  <c r="V102" s="1"/>
  <c r="Z101"/>
  <c r="Y101"/>
  <c r="X101" s="1"/>
  <c r="R101"/>
  <c r="T101" s="1"/>
  <c r="V101" s="1"/>
  <c r="Z100"/>
  <c r="Y100"/>
  <c r="R100"/>
  <c r="T100" s="1"/>
  <c r="V100" s="1"/>
  <c r="Z99"/>
  <c r="Y99"/>
  <c r="R99"/>
  <c r="T99" s="1"/>
  <c r="V99" s="1"/>
  <c r="Z98"/>
  <c r="Y98"/>
  <c r="R98"/>
  <c r="T98" s="1"/>
  <c r="V98" s="1"/>
  <c r="Z97"/>
  <c r="Y97"/>
  <c r="R97"/>
  <c r="T97" s="1"/>
  <c r="V97" s="1"/>
  <c r="Z96"/>
  <c r="Y96"/>
  <c r="R96"/>
  <c r="T96" s="1"/>
  <c r="Z95"/>
  <c r="Y95"/>
  <c r="R95"/>
  <c r="T95" s="1"/>
  <c r="V95" s="1"/>
  <c r="Z94"/>
  <c r="Y94"/>
  <c r="T94"/>
  <c r="V94" s="1"/>
  <c r="R94"/>
  <c r="Z93"/>
  <c r="Y93"/>
  <c r="R93"/>
  <c r="T93" s="1"/>
  <c r="V93" s="1"/>
  <c r="Z92"/>
  <c r="Y92"/>
  <c r="R92"/>
  <c r="T92" s="1"/>
  <c r="V92" s="1"/>
  <c r="Z91"/>
  <c r="Y91"/>
  <c r="T91"/>
  <c r="V91" s="1"/>
  <c r="R91"/>
  <c r="Z90"/>
  <c r="Y90"/>
  <c r="R90"/>
  <c r="T90" s="1"/>
  <c r="V90" s="1"/>
  <c r="Z89"/>
  <c r="Y89"/>
  <c r="R89"/>
  <c r="T89" s="1"/>
  <c r="V89" s="1"/>
  <c r="Z88"/>
  <c r="Y88"/>
  <c r="R88"/>
  <c r="T88" s="1"/>
  <c r="Z87"/>
  <c r="Y87"/>
  <c r="R87"/>
  <c r="T87" s="1"/>
  <c r="Z86"/>
  <c r="Y86"/>
  <c r="R86"/>
  <c r="T86" s="1"/>
  <c r="V86" s="1"/>
  <c r="Z85"/>
  <c r="Y85"/>
  <c r="R85"/>
  <c r="T85" s="1"/>
  <c r="V85" s="1"/>
  <c r="Z84"/>
  <c r="Y84"/>
  <c r="R84"/>
  <c r="T84" s="1"/>
  <c r="Z83"/>
  <c r="Y83"/>
  <c r="T83"/>
  <c r="V83" s="1"/>
  <c r="R83"/>
  <c r="Z82"/>
  <c r="Y82"/>
  <c r="R82"/>
  <c r="T82" s="1"/>
  <c r="V82" s="1"/>
  <c r="Z81"/>
  <c r="Y81"/>
  <c r="R81"/>
  <c r="T81" s="1"/>
  <c r="V81" s="1"/>
  <c r="Z80"/>
  <c r="Y80"/>
  <c r="T80"/>
  <c r="R80"/>
  <c r="Z79"/>
  <c r="Y79"/>
  <c r="R79"/>
  <c r="T79" s="1"/>
  <c r="V79" s="1"/>
  <c r="Z78"/>
  <c r="Y78"/>
  <c r="T78"/>
  <c r="V78" s="1"/>
  <c r="R78"/>
  <c r="Z77"/>
  <c r="Y77"/>
  <c r="R77"/>
  <c r="T77" s="1"/>
  <c r="V77" s="1"/>
  <c r="Z76"/>
  <c r="Y76"/>
  <c r="R76"/>
  <c r="T76" s="1"/>
  <c r="Z75"/>
  <c r="Y75"/>
  <c r="R75"/>
  <c r="T75" s="1"/>
  <c r="Z74"/>
  <c r="Y74"/>
  <c r="R74"/>
  <c r="T74" s="1"/>
  <c r="V74" s="1"/>
  <c r="Z73"/>
  <c r="Y73"/>
  <c r="R73"/>
  <c r="T73" s="1"/>
  <c r="V73" s="1"/>
  <c r="Z72"/>
  <c r="Y72"/>
  <c r="R72"/>
  <c r="T72" s="1"/>
  <c r="Z71"/>
  <c r="Y71"/>
  <c r="R71"/>
  <c r="T71" s="1"/>
  <c r="V71" s="1"/>
  <c r="Z70"/>
  <c r="Y70"/>
  <c r="T70"/>
  <c r="V70" s="1"/>
  <c r="R70"/>
  <c r="Z69"/>
  <c r="Y69"/>
  <c r="R69"/>
  <c r="T69" s="1"/>
  <c r="V69" s="1"/>
  <c r="Z68"/>
  <c r="Y68"/>
  <c r="V68"/>
  <c r="T68"/>
  <c r="R68"/>
  <c r="Z67"/>
  <c r="Y67"/>
  <c r="T67"/>
  <c r="V67" s="1"/>
  <c r="R67"/>
  <c r="Z66"/>
  <c r="Y66"/>
  <c r="R66"/>
  <c r="T66" s="1"/>
  <c r="V66" s="1"/>
  <c r="Z65"/>
  <c r="Y65"/>
  <c r="R65"/>
  <c r="T65" s="1"/>
  <c r="V65" s="1"/>
  <c r="Z64"/>
  <c r="Y64"/>
  <c r="R64"/>
  <c r="T64" s="1"/>
  <c r="Z63"/>
  <c r="Y63"/>
  <c r="R63"/>
  <c r="T63" s="1"/>
  <c r="V63" s="1"/>
  <c r="Z62"/>
  <c r="Y62"/>
  <c r="R62"/>
  <c r="T62" s="1"/>
  <c r="V62" s="1"/>
  <c r="Z61"/>
  <c r="Y61"/>
  <c r="X61" s="1"/>
  <c r="V61"/>
  <c r="R61"/>
  <c r="T61" s="1"/>
  <c r="Z60"/>
  <c r="Y60"/>
  <c r="R60"/>
  <c r="T60" s="1"/>
  <c r="Z59"/>
  <c r="Y59"/>
  <c r="T59"/>
  <c r="V59" s="1"/>
  <c r="R59"/>
  <c r="Z58"/>
  <c r="Y58"/>
  <c r="T58"/>
  <c r="V58" s="1"/>
  <c r="R58"/>
  <c r="Z57"/>
  <c r="Y57"/>
  <c r="X57" s="1"/>
  <c r="R57"/>
  <c r="T57" s="1"/>
  <c r="V57" s="1"/>
  <c r="Z56"/>
  <c r="Y56"/>
  <c r="T56"/>
  <c r="V56" s="1"/>
  <c r="R56"/>
  <c r="Z55"/>
  <c r="Y55"/>
  <c r="R55"/>
  <c r="T55" s="1"/>
  <c r="Z54"/>
  <c r="Y54"/>
  <c r="R54"/>
  <c r="T54" s="1"/>
  <c r="V54" s="1"/>
  <c r="Z53"/>
  <c r="Y53"/>
  <c r="R53"/>
  <c r="T53" s="1"/>
  <c r="V53" s="1"/>
  <c r="Z52"/>
  <c r="Y52"/>
  <c r="R52"/>
  <c r="T52" s="1"/>
  <c r="Z51"/>
  <c r="Y51"/>
  <c r="T51"/>
  <c r="R51"/>
  <c r="Z50"/>
  <c r="Y50"/>
  <c r="R50"/>
  <c r="T50" s="1"/>
  <c r="V50" s="1"/>
  <c r="Z49"/>
  <c r="Y49"/>
  <c r="R49"/>
  <c r="T49" s="1"/>
  <c r="V49" s="1"/>
  <c r="Z48"/>
  <c r="Y48"/>
  <c r="R48"/>
  <c r="T48" s="1"/>
  <c r="V48" s="1"/>
  <c r="Z47"/>
  <c r="Y47"/>
  <c r="X47" s="1"/>
  <c r="R47"/>
  <c r="T47" s="1"/>
  <c r="V47" s="1"/>
  <c r="Z46"/>
  <c r="Y46"/>
  <c r="R46"/>
  <c r="T46" s="1"/>
  <c r="V46" s="1"/>
  <c r="Z45"/>
  <c r="AC45" s="1"/>
  <c r="Y45"/>
  <c r="R45"/>
  <c r="T45" s="1"/>
  <c r="V45" s="1"/>
  <c r="Z44"/>
  <c r="Y44"/>
  <c r="R44"/>
  <c r="T44" s="1"/>
  <c r="Z43"/>
  <c r="Y43"/>
  <c r="T43"/>
  <c r="R43"/>
  <c r="Z42"/>
  <c r="Y42"/>
  <c r="R42"/>
  <c r="T42" s="1"/>
  <c r="V42" s="1"/>
  <c r="Z41"/>
  <c r="Y41"/>
  <c r="R41"/>
  <c r="T41" s="1"/>
  <c r="V41" s="1"/>
  <c r="Z40"/>
  <c r="Y40"/>
  <c r="T40"/>
  <c r="V40" s="1"/>
  <c r="R40"/>
  <c r="Z39"/>
  <c r="Y39"/>
  <c r="R39"/>
  <c r="T39" s="1"/>
  <c r="Z38"/>
  <c r="Y38"/>
  <c r="T38"/>
  <c r="V38" s="1"/>
  <c r="R38"/>
  <c r="Z37"/>
  <c r="Y37"/>
  <c r="R37"/>
  <c r="T37" s="1"/>
  <c r="V37" s="1"/>
  <c r="Z36"/>
  <c r="Y36"/>
  <c r="R36"/>
  <c r="T36" s="1"/>
  <c r="V36" s="1"/>
  <c r="Z35"/>
  <c r="Y35"/>
  <c r="R35"/>
  <c r="T35" s="1"/>
  <c r="Z34"/>
  <c r="Y34"/>
  <c r="R34"/>
  <c r="T34" s="1"/>
  <c r="V34" s="1"/>
  <c r="Z33"/>
  <c r="Y33"/>
  <c r="R33"/>
  <c r="T33" s="1"/>
  <c r="V33" s="1"/>
  <c r="Z32"/>
  <c r="Y32"/>
  <c r="R32"/>
  <c r="T32" s="1"/>
  <c r="V32" s="1"/>
  <c r="Z31"/>
  <c r="Y31"/>
  <c r="R31"/>
  <c r="T31" s="1"/>
  <c r="Z30"/>
  <c r="Y30"/>
  <c r="R30"/>
  <c r="T30" s="1"/>
  <c r="Z29"/>
  <c r="Y29"/>
  <c r="R29"/>
  <c r="T29" s="1"/>
  <c r="Z28"/>
  <c r="Y28"/>
  <c r="R28"/>
  <c r="T28" s="1"/>
  <c r="V28" s="1"/>
  <c r="Z27"/>
  <c r="Y27"/>
  <c r="R27"/>
  <c r="T27" s="1"/>
  <c r="Z26"/>
  <c r="Y26"/>
  <c r="R26"/>
  <c r="T26" s="1"/>
  <c r="V26" s="1"/>
  <c r="Z25"/>
  <c r="Y25"/>
  <c r="R25"/>
  <c r="T25" s="1"/>
  <c r="V25" s="1"/>
  <c r="Z24"/>
  <c r="Y24"/>
  <c r="R24"/>
  <c r="T24" s="1"/>
  <c r="V24" s="1"/>
  <c r="Z23"/>
  <c r="Y23"/>
  <c r="R23"/>
  <c r="T23" s="1"/>
  <c r="Z22"/>
  <c r="Y22"/>
  <c r="R22"/>
  <c r="T22" s="1"/>
  <c r="V22" s="1"/>
  <c r="Z21"/>
  <c r="AC21" s="1"/>
  <c r="Y21"/>
  <c r="R21"/>
  <c r="T21" s="1"/>
  <c r="V21" s="1"/>
  <c r="Z20"/>
  <c r="Y20"/>
  <c r="R20"/>
  <c r="T20" s="1"/>
  <c r="Z19"/>
  <c r="Y19"/>
  <c r="R19"/>
  <c r="T19" s="1"/>
  <c r="V19" s="1"/>
  <c r="Z18"/>
  <c r="Y18"/>
  <c r="R18"/>
  <c r="T18" s="1"/>
  <c r="V18" s="1"/>
  <c r="Z17"/>
  <c r="R17"/>
  <c r="T17" s="1"/>
  <c r="V17" s="1"/>
  <c r="Z16"/>
  <c r="Y16"/>
  <c r="R16"/>
  <c r="T16" s="1"/>
  <c r="V16" s="1"/>
  <c r="Z15"/>
  <c r="R15"/>
  <c r="T15" s="1"/>
  <c r="V15" s="1"/>
  <c r="Z14"/>
  <c r="R14"/>
  <c r="T14" s="1"/>
  <c r="V14" s="1"/>
  <c r="Z13"/>
  <c r="R13"/>
  <c r="T13" s="1"/>
  <c r="V13" s="1"/>
  <c r="Z12"/>
  <c r="R12"/>
  <c r="T12" s="1"/>
  <c r="V12" s="1"/>
  <c r="Z11"/>
  <c r="R11"/>
  <c r="T11" s="1"/>
  <c r="V11" s="1"/>
  <c r="Z10"/>
  <c r="R10"/>
  <c r="T10" s="1"/>
  <c r="V10" s="1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AC630"/>
  <c r="AB630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Z9"/>
  <c r="R9"/>
  <c r="T9" s="1"/>
  <c r="V9" s="1"/>
  <c r="P9"/>
  <c r="F40" i="1"/>
  <c r="F39"/>
  <c r="Y17" i="635" s="1"/>
  <c r="F38" i="1"/>
  <c r="Y12" i="635" s="1"/>
  <c r="X12" s="1"/>
  <c r="F37" i="1"/>
  <c r="Y13" i="635" s="1"/>
  <c r="F36" i="1"/>
  <c r="Y9" i="635" s="1"/>
  <c r="F35" i="1"/>
  <c r="F34"/>
  <c r="Y14" i="635" s="1"/>
  <c r="F33" i="1"/>
  <c r="Y11" i="635" s="1"/>
  <c r="F32" i="1"/>
  <c r="F31"/>
  <c r="F30"/>
  <c r="Y17" i="634" s="1"/>
  <c r="F29" i="1"/>
  <c r="Y12" i="634" s="1"/>
  <c r="F28" i="1"/>
  <c r="F27"/>
  <c r="Y9" i="634" s="1"/>
  <c r="F26" i="1"/>
  <c r="Y16" i="634" s="1"/>
  <c r="F25" i="1"/>
  <c r="Y14" i="634" s="1"/>
  <c r="F24" i="1"/>
  <c r="Y11" i="634" s="1"/>
  <c r="F23" i="1"/>
  <c r="F22"/>
  <c r="Y15" i="633" s="1"/>
  <c r="F21" i="1"/>
  <c r="Y17" i="633" s="1"/>
  <c r="F20" i="1"/>
  <c r="Y12" i="633" s="1"/>
  <c r="F19" i="1"/>
  <c r="Y13" i="633" s="1"/>
  <c r="F18" i="1"/>
  <c r="Y9" i="633" s="1"/>
  <c r="F17" i="1"/>
  <c r="F16"/>
  <c r="Y14" i="633" s="1"/>
  <c r="F15" i="1"/>
  <c r="Y11" i="633" s="1"/>
  <c r="X11" s="1"/>
  <c r="F14" i="1"/>
  <c r="Y10" i="633" s="1"/>
  <c r="X14" i="636" l="1"/>
  <c r="X27"/>
  <c r="X29"/>
  <c r="AC30"/>
  <c r="X18"/>
  <c r="AC366"/>
  <c r="V366"/>
  <c r="X366" s="1"/>
  <c r="X95"/>
  <c r="AC186"/>
  <c r="AC450"/>
  <c r="AC487"/>
  <c r="AC574"/>
  <c r="X11"/>
  <c r="X28"/>
  <c r="V39"/>
  <c r="X39" s="1"/>
  <c r="AC59"/>
  <c r="X120"/>
  <c r="X134"/>
  <c r="X136"/>
  <c r="X183"/>
  <c r="X207"/>
  <c r="X269"/>
  <c r="X281"/>
  <c r="AC292"/>
  <c r="X349"/>
  <c r="X367"/>
  <c r="AB369"/>
  <c r="X380"/>
  <c r="X391"/>
  <c r="X419"/>
  <c r="AB445"/>
  <c r="X497"/>
  <c r="X539"/>
  <c r="AB549"/>
  <c r="X559"/>
  <c r="AB566"/>
  <c r="X591"/>
  <c r="AC611"/>
  <c r="X623"/>
  <c r="X633"/>
  <c r="AB645"/>
  <c r="AB131"/>
  <c r="X185"/>
  <c r="AC240"/>
  <c r="X247"/>
  <c r="X271"/>
  <c r="AC303"/>
  <c r="AC329"/>
  <c r="X351"/>
  <c r="X353"/>
  <c r="X395"/>
  <c r="X431"/>
  <c r="X461"/>
  <c r="X489"/>
  <c r="X529"/>
  <c r="X571"/>
  <c r="X573"/>
  <c r="AC576"/>
  <c r="X603"/>
  <c r="X605"/>
  <c r="X615"/>
  <c r="X635"/>
  <c r="AC644"/>
  <c r="X111"/>
  <c r="AC379"/>
  <c r="AC153"/>
  <c r="AB477"/>
  <c r="X17"/>
  <c r="X26"/>
  <c r="X34"/>
  <c r="X47"/>
  <c r="X61"/>
  <c r="X65"/>
  <c r="AC71"/>
  <c r="X74"/>
  <c r="X90"/>
  <c r="X106"/>
  <c r="X249"/>
  <c r="X333"/>
  <c r="AC382"/>
  <c r="X392"/>
  <c r="X444"/>
  <c r="AC159"/>
  <c r="X19"/>
  <c r="AC46"/>
  <c r="X67"/>
  <c r="X71"/>
  <c r="X76"/>
  <c r="X87"/>
  <c r="X92"/>
  <c r="X103"/>
  <c r="X119"/>
  <c r="X124"/>
  <c r="X135"/>
  <c r="X140"/>
  <c r="V147"/>
  <c r="AC175"/>
  <c r="AC247"/>
  <c r="AC282"/>
  <c r="AC296"/>
  <c r="AB310"/>
  <c r="AC314"/>
  <c r="AC331"/>
  <c r="V333"/>
  <c r="AB333" s="1"/>
  <c r="X408"/>
  <c r="X435"/>
  <c r="X437"/>
  <c r="V451"/>
  <c r="X451" s="1"/>
  <c r="X471"/>
  <c r="X491"/>
  <c r="X493"/>
  <c r="X513"/>
  <c r="AB545"/>
  <c r="X553"/>
  <c r="X585"/>
  <c r="X617"/>
  <c r="X24"/>
  <c r="X55"/>
  <c r="AC297"/>
  <c r="AC60"/>
  <c r="X339"/>
  <c r="X357"/>
  <c r="X359"/>
  <c r="AC452"/>
  <c r="AB446"/>
  <c r="AB479"/>
  <c r="AC633"/>
  <c r="X25"/>
  <c r="X48"/>
  <c r="X60"/>
  <c r="X75"/>
  <c r="AB91"/>
  <c r="X107"/>
  <c r="X123"/>
  <c r="X139"/>
  <c r="AB149"/>
  <c r="AC168"/>
  <c r="V232"/>
  <c r="AB232" s="1"/>
  <c r="AC256"/>
  <c r="AC260"/>
  <c r="AC280"/>
  <c r="AC286"/>
  <c r="AC335"/>
  <c r="X341"/>
  <c r="X343"/>
  <c r="X361"/>
  <c r="X399"/>
  <c r="X401"/>
  <c r="X427"/>
  <c r="X473"/>
  <c r="X503"/>
  <c r="V515"/>
  <c r="AB515" s="1"/>
  <c r="X567"/>
  <c r="X589"/>
  <c r="X599"/>
  <c r="X619"/>
  <c r="X621"/>
  <c r="X639"/>
  <c r="AB641"/>
  <c r="X79"/>
  <c r="AC332"/>
  <c r="AC272"/>
  <c r="AC594"/>
  <c r="AC24"/>
  <c r="AC79"/>
  <c r="AC95"/>
  <c r="AC127"/>
  <c r="AC162"/>
  <c r="AC184"/>
  <c r="AC208"/>
  <c r="AC304"/>
  <c r="X311"/>
  <c r="X345"/>
  <c r="X415"/>
  <c r="X417"/>
  <c r="X424"/>
  <c r="X462"/>
  <c r="X535"/>
  <c r="AC547"/>
  <c r="X613"/>
  <c r="V116"/>
  <c r="X116" s="1"/>
  <c r="AC116"/>
  <c r="V522"/>
  <c r="X522" s="1"/>
  <c r="AC522"/>
  <c r="V334"/>
  <c r="AB334" s="1"/>
  <c r="AC334"/>
  <c r="V586"/>
  <c r="AC586"/>
  <c r="AB22"/>
  <c r="X22"/>
  <c r="V608"/>
  <c r="AC608"/>
  <c r="AC63"/>
  <c r="V63"/>
  <c r="V138"/>
  <c r="X138" s="1"/>
  <c r="AC138"/>
  <c r="V428"/>
  <c r="AB428" s="1"/>
  <c r="AC428"/>
  <c r="AC456"/>
  <c r="V456"/>
  <c r="X456" s="1"/>
  <c r="V108"/>
  <c r="X108" s="1"/>
  <c r="AC108"/>
  <c r="V488"/>
  <c r="AC488"/>
  <c r="AC230"/>
  <c r="V230"/>
  <c r="X230" s="1"/>
  <c r="V420"/>
  <c r="X420" s="1"/>
  <c r="AC420"/>
  <c r="V82"/>
  <c r="X82" s="1"/>
  <c r="AC82"/>
  <c r="V98"/>
  <c r="X98" s="1"/>
  <c r="AC98"/>
  <c r="AC616"/>
  <c r="V616"/>
  <c r="X616" s="1"/>
  <c r="AC222"/>
  <c r="AB19"/>
  <c r="X156"/>
  <c r="X220"/>
  <c r="X228"/>
  <c r="X284"/>
  <c r="AB88"/>
  <c r="AC199"/>
  <c r="AC381"/>
  <c r="AC416"/>
  <c r="AC462"/>
  <c r="AC494"/>
  <c r="AC511"/>
  <c r="AC533"/>
  <c r="AC639"/>
  <c r="AC239"/>
  <c r="AC365"/>
  <c r="AB381"/>
  <c r="AB505"/>
  <c r="AC537"/>
  <c r="AC558"/>
  <c r="AC593"/>
  <c r="AB633"/>
  <c r="AC20"/>
  <c r="AC38"/>
  <c r="X40"/>
  <c r="X63"/>
  <c r="X72"/>
  <c r="X151"/>
  <c r="X159"/>
  <c r="X167"/>
  <c r="X169"/>
  <c r="X191"/>
  <c r="X193"/>
  <c r="X215"/>
  <c r="X223"/>
  <c r="X231"/>
  <c r="AC250"/>
  <c r="X255"/>
  <c r="X257"/>
  <c r="X279"/>
  <c r="X287"/>
  <c r="X295"/>
  <c r="X319"/>
  <c r="AB321"/>
  <c r="X340"/>
  <c r="AC358"/>
  <c r="X373"/>
  <c r="V377"/>
  <c r="X379"/>
  <c r="X385"/>
  <c r="X387"/>
  <c r="X445"/>
  <c r="X472"/>
  <c r="X488"/>
  <c r="X568"/>
  <c r="X584"/>
  <c r="AC23"/>
  <c r="AC146"/>
  <c r="X157"/>
  <c r="X177"/>
  <c r="X195"/>
  <c r="X197"/>
  <c r="X199"/>
  <c r="X221"/>
  <c r="X239"/>
  <c r="X241"/>
  <c r="X259"/>
  <c r="X261"/>
  <c r="X263"/>
  <c r="AC274"/>
  <c r="X285"/>
  <c r="X305"/>
  <c r="X323"/>
  <c r="X327"/>
  <c r="X586"/>
  <c r="X602"/>
  <c r="AC86"/>
  <c r="AC263"/>
  <c r="AC364"/>
  <c r="AC449"/>
  <c r="AC453"/>
  <c r="AC609"/>
  <c r="X16"/>
  <c r="X23"/>
  <c r="AC34"/>
  <c r="X43"/>
  <c r="V54"/>
  <c r="AC55"/>
  <c r="AB59"/>
  <c r="AC66"/>
  <c r="AC99"/>
  <c r="AC115"/>
  <c r="AC123"/>
  <c r="V165"/>
  <c r="V175"/>
  <c r="X175" s="1"/>
  <c r="X203"/>
  <c r="AC212"/>
  <c r="V229"/>
  <c r="X229" s="1"/>
  <c r="X265"/>
  <c r="X267"/>
  <c r="AC276"/>
  <c r="V303"/>
  <c r="X303" s="1"/>
  <c r="X325"/>
  <c r="V329"/>
  <c r="AB329" s="1"/>
  <c r="X331"/>
  <c r="X335"/>
  <c r="X337"/>
  <c r="X356"/>
  <c r="AC374"/>
  <c r="X382"/>
  <c r="AC390"/>
  <c r="X397"/>
  <c r="X413"/>
  <c r="AC422"/>
  <c r="X429"/>
  <c r="AB449"/>
  <c r="X465"/>
  <c r="X476"/>
  <c r="X481"/>
  <c r="X492"/>
  <c r="X533"/>
  <c r="V547"/>
  <c r="X577"/>
  <c r="X593"/>
  <c r="AB604"/>
  <c r="X609"/>
  <c r="X629"/>
  <c r="AC548"/>
  <c r="AC447"/>
  <c r="AC481"/>
  <c r="AC529"/>
  <c r="AB67"/>
  <c r="X145"/>
  <c r="X209"/>
  <c r="X273"/>
  <c r="X355"/>
  <c r="X412"/>
  <c r="AC9"/>
  <c r="AC32"/>
  <c r="AC538"/>
  <c r="AC543"/>
  <c r="AC553"/>
  <c r="AC577"/>
  <c r="AC42"/>
  <c r="AC65"/>
  <c r="AC74"/>
  <c r="AC90"/>
  <c r="AC106"/>
  <c r="AC114"/>
  <c r="AC122"/>
  <c r="AC130"/>
  <c r="X172"/>
  <c r="V176"/>
  <c r="AB176" s="1"/>
  <c r="X236"/>
  <c r="V240"/>
  <c r="X300"/>
  <c r="V304"/>
  <c r="AB304" s="1"/>
  <c r="X324"/>
  <c r="AC342"/>
  <c r="X363"/>
  <c r="X509"/>
  <c r="X541"/>
  <c r="X557"/>
  <c r="X637"/>
  <c r="AC413"/>
  <c r="AC485"/>
  <c r="X164"/>
  <c r="X292"/>
  <c r="AC370"/>
  <c r="X31"/>
  <c r="X56"/>
  <c r="AC80"/>
  <c r="AC88"/>
  <c r="AC96"/>
  <c r="AC120"/>
  <c r="AC142"/>
  <c r="AB153"/>
  <c r="X189"/>
  <c r="AB217"/>
  <c r="X253"/>
  <c r="X317"/>
  <c r="X332"/>
  <c r="AC350"/>
  <c r="X365"/>
  <c r="X371"/>
  <c r="X375"/>
  <c r="X377"/>
  <c r="AC454"/>
  <c r="X536"/>
  <c r="X552"/>
  <c r="AC566"/>
  <c r="AC614"/>
  <c r="AC646"/>
  <c r="V49"/>
  <c r="X49" s="1"/>
  <c r="AC49"/>
  <c r="X142"/>
  <c r="AB142"/>
  <c r="V93"/>
  <c r="AC93"/>
  <c r="V254"/>
  <c r="AB254" s="1"/>
  <c r="AC254"/>
  <c r="V278"/>
  <c r="AB278" s="1"/>
  <c r="AC278"/>
  <c r="V41"/>
  <c r="AC41"/>
  <c r="V73"/>
  <c r="X73" s="1"/>
  <c r="AC73"/>
  <c r="V81"/>
  <c r="X81" s="1"/>
  <c r="AC81"/>
  <c r="V89"/>
  <c r="X89" s="1"/>
  <c r="AC89"/>
  <c r="V97"/>
  <c r="X97" s="1"/>
  <c r="AC97"/>
  <c r="V105"/>
  <c r="X105" s="1"/>
  <c r="AC105"/>
  <c r="V113"/>
  <c r="X113" s="1"/>
  <c r="AC113"/>
  <c r="V121"/>
  <c r="X121" s="1"/>
  <c r="AC121"/>
  <c r="V129"/>
  <c r="X129" s="1"/>
  <c r="AC129"/>
  <c r="V137"/>
  <c r="X137" s="1"/>
  <c r="AC137"/>
  <c r="AB57"/>
  <c r="X57"/>
  <c r="V77"/>
  <c r="AC77"/>
  <c r="AC101"/>
  <c r="V101"/>
  <c r="V109"/>
  <c r="AC109"/>
  <c r="V117"/>
  <c r="AC117"/>
  <c r="V125"/>
  <c r="AC125"/>
  <c r="V133"/>
  <c r="AC133"/>
  <c r="AC141"/>
  <c r="V141"/>
  <c r="X141" s="1"/>
  <c r="V150"/>
  <c r="X150" s="1"/>
  <c r="AC150"/>
  <c r="V37"/>
  <c r="X37" s="1"/>
  <c r="AC37"/>
  <c r="X69"/>
  <c r="AB69"/>
  <c r="AC270"/>
  <c r="AC85"/>
  <c r="V85"/>
  <c r="V459"/>
  <c r="X459" s="1"/>
  <c r="AC459"/>
  <c r="V414"/>
  <c r="X414" s="1"/>
  <c r="AC414"/>
  <c r="V423"/>
  <c r="X423" s="1"/>
  <c r="AC423"/>
  <c r="V434"/>
  <c r="X434" s="1"/>
  <c r="AC434"/>
  <c r="AC460"/>
  <c r="V460"/>
  <c r="AB460" s="1"/>
  <c r="V469"/>
  <c r="AB469" s="1"/>
  <c r="AC469"/>
  <c r="V556"/>
  <c r="AB556" s="1"/>
  <c r="AC556"/>
  <c r="V626"/>
  <c r="AB626" s="1"/>
  <c r="AC626"/>
  <c r="AC69"/>
  <c r="AC310"/>
  <c r="AC602"/>
  <c r="X187"/>
  <c r="AC264"/>
  <c r="AC383"/>
  <c r="AC389"/>
  <c r="AC395"/>
  <c r="AC442"/>
  <c r="AC446"/>
  <c r="AB577"/>
  <c r="AB609"/>
  <c r="X44"/>
  <c r="AC62"/>
  <c r="X163"/>
  <c r="X165"/>
  <c r="X196"/>
  <c r="V200"/>
  <c r="X200" s="1"/>
  <c r="X227"/>
  <c r="X260"/>
  <c r="X291"/>
  <c r="X293"/>
  <c r="X442"/>
  <c r="X504"/>
  <c r="X549"/>
  <c r="X632"/>
  <c r="V409"/>
  <c r="AB409" s="1"/>
  <c r="AC409"/>
  <c r="AC480"/>
  <c r="V480"/>
  <c r="X480" s="1"/>
  <c r="AC583"/>
  <c r="V583"/>
  <c r="X583" s="1"/>
  <c r="V650"/>
  <c r="AB650" s="1"/>
  <c r="AC650"/>
  <c r="V398"/>
  <c r="AB398" s="1"/>
  <c r="AC398"/>
  <c r="V418"/>
  <c r="AB418" s="1"/>
  <c r="AC418"/>
  <c r="V506"/>
  <c r="X506" s="1"/>
  <c r="AC506"/>
  <c r="AB511"/>
  <c r="X511"/>
  <c r="V634"/>
  <c r="X634" s="1"/>
  <c r="AC634"/>
  <c r="AC652"/>
  <c r="V652"/>
  <c r="X652" s="1"/>
  <c r="AB643"/>
  <c r="AC36"/>
  <c r="X155"/>
  <c r="AC178"/>
  <c r="X188"/>
  <c r="X219"/>
  <c r="AC238"/>
  <c r="AC242"/>
  <c r="X252"/>
  <c r="X283"/>
  <c r="AC302"/>
  <c r="X316"/>
  <c r="X398"/>
  <c r="AC486"/>
  <c r="AC598"/>
  <c r="AC170"/>
  <c r="AC246"/>
  <c r="AC330"/>
  <c r="AC362"/>
  <c r="AB513"/>
  <c r="AC22"/>
  <c r="X36"/>
  <c r="X62"/>
  <c r="X68"/>
  <c r="X147"/>
  <c r="X149"/>
  <c r="X180"/>
  <c r="V184"/>
  <c r="X184" s="1"/>
  <c r="X211"/>
  <c r="X213"/>
  <c r="X244"/>
  <c r="V248"/>
  <c r="AB248" s="1"/>
  <c r="X275"/>
  <c r="X277"/>
  <c r="AC294"/>
  <c r="AC298"/>
  <c r="X308"/>
  <c r="X393"/>
  <c r="X426"/>
  <c r="X490"/>
  <c r="X515"/>
  <c r="AC582"/>
  <c r="X600"/>
  <c r="X641"/>
  <c r="X645"/>
  <c r="AC13"/>
  <c r="V13"/>
  <c r="X13" s="1"/>
  <c r="V490"/>
  <c r="AB490" s="1"/>
  <c r="AC490"/>
  <c r="V517"/>
  <c r="AB517" s="1"/>
  <c r="AC517"/>
  <c r="AC551"/>
  <c r="V551"/>
  <c r="X551" s="1"/>
  <c r="AC25"/>
  <c r="V578"/>
  <c r="X578" s="1"/>
  <c r="AC578"/>
  <c r="V618"/>
  <c r="X618" s="1"/>
  <c r="AC618"/>
  <c r="AC33"/>
  <c r="V33"/>
  <c r="X33" s="1"/>
  <c r="V455"/>
  <c r="X455" s="1"/>
  <c r="AC455"/>
  <c r="V466"/>
  <c r="AB466" s="1"/>
  <c r="AC466"/>
  <c r="V526"/>
  <c r="AB526" s="1"/>
  <c r="AC526"/>
  <c r="V410"/>
  <c r="AB410" s="1"/>
  <c r="AC410"/>
  <c r="AB421"/>
  <c r="V519"/>
  <c r="X519" s="1"/>
  <c r="AC519"/>
  <c r="V638"/>
  <c r="X638" s="1"/>
  <c r="AC638"/>
  <c r="V647"/>
  <c r="X647" s="1"/>
  <c r="AC647"/>
  <c r="X80"/>
  <c r="AB80"/>
  <c r="X104"/>
  <c r="AB104"/>
  <c r="V421"/>
  <c r="X421" s="1"/>
  <c r="AC421"/>
  <c r="V430"/>
  <c r="AB430" s="1"/>
  <c r="AC430"/>
  <c r="V570"/>
  <c r="AB570" s="1"/>
  <c r="AC570"/>
  <c r="V622"/>
  <c r="X622" s="1"/>
  <c r="AC622"/>
  <c r="AC21"/>
  <c r="AC542"/>
  <c r="AC645"/>
  <c r="AC214"/>
  <c r="X321"/>
  <c r="X369"/>
  <c r="AC426"/>
  <c r="AC457"/>
  <c r="AB481"/>
  <c r="AC126"/>
  <c r="X251"/>
  <c r="X430"/>
  <c r="AC438"/>
  <c r="AC549"/>
  <c r="AC613"/>
  <c r="X12"/>
  <c r="X20"/>
  <c r="X52"/>
  <c r="AC61"/>
  <c r="X91"/>
  <c r="X131"/>
  <c r="X148"/>
  <c r="X179"/>
  <c r="X181"/>
  <c r="AC202"/>
  <c r="X212"/>
  <c r="AB233"/>
  <c r="X243"/>
  <c r="X245"/>
  <c r="AC262"/>
  <c r="AC266"/>
  <c r="X276"/>
  <c r="AB297"/>
  <c r="X307"/>
  <c r="X309"/>
  <c r="X581"/>
  <c r="V402"/>
  <c r="AB402" s="1"/>
  <c r="AC402"/>
  <c r="V501"/>
  <c r="X501" s="1"/>
  <c r="AC501"/>
  <c r="V441"/>
  <c r="X441" s="1"/>
  <c r="AC441"/>
  <c r="V448"/>
  <c r="X448" s="1"/>
  <c r="AC448"/>
  <c r="V474"/>
  <c r="AB474" s="1"/>
  <c r="AC474"/>
  <c r="X485"/>
  <c r="AB485"/>
  <c r="V510"/>
  <c r="AC510"/>
  <c r="V394"/>
  <c r="AB394" s="1"/>
  <c r="AC394"/>
  <c r="V425"/>
  <c r="X425" s="1"/>
  <c r="AC425"/>
  <c r="V458"/>
  <c r="X458" s="1"/>
  <c r="AC458"/>
  <c r="V514"/>
  <c r="AC514"/>
  <c r="V554"/>
  <c r="X554" s="1"/>
  <c r="AC554"/>
  <c r="V581"/>
  <c r="AB581" s="1"/>
  <c r="AC581"/>
  <c r="V606"/>
  <c r="AB606" s="1"/>
  <c r="AC606"/>
  <c r="AC58"/>
  <c r="AC110"/>
  <c r="X315"/>
  <c r="AC48"/>
  <c r="AC630"/>
  <c r="X9"/>
  <c r="X32"/>
  <c r="AC44"/>
  <c r="X64"/>
  <c r="V144"/>
  <c r="X144" s="1"/>
  <c r="X171"/>
  <c r="X173"/>
  <c r="AC194"/>
  <c r="X204"/>
  <c r="V208"/>
  <c r="AB208" s="1"/>
  <c r="X233"/>
  <c r="X235"/>
  <c r="X237"/>
  <c r="X268"/>
  <c r="X297"/>
  <c r="X299"/>
  <c r="X301"/>
  <c r="AC318"/>
  <c r="AC322"/>
  <c r="AC346"/>
  <c r="AC354"/>
  <c r="AC378"/>
  <c r="X384"/>
  <c r="X396"/>
  <c r="X405"/>
  <c r="X440"/>
  <c r="X478"/>
  <c r="X520"/>
  <c r="X538"/>
  <c r="X565"/>
  <c r="X648"/>
  <c r="AC417"/>
  <c r="AC544"/>
  <c r="AC555"/>
  <c r="AC617"/>
  <c r="X152"/>
  <c r="X160"/>
  <c r="X168"/>
  <c r="X192"/>
  <c r="X216"/>
  <c r="X224"/>
  <c r="X240"/>
  <c r="X256"/>
  <c r="X264"/>
  <c r="X272"/>
  <c r="X280"/>
  <c r="X288"/>
  <c r="X296"/>
  <c r="X312"/>
  <c r="X320"/>
  <c r="X328"/>
  <c r="X336"/>
  <c r="X344"/>
  <c r="X352"/>
  <c r="X360"/>
  <c r="X368"/>
  <c r="X376"/>
  <c r="X386"/>
  <c r="V576"/>
  <c r="X576" s="1"/>
  <c r="V587"/>
  <c r="X587" s="1"/>
  <c r="V640"/>
  <c r="AB640" s="1"/>
  <c r="X494"/>
  <c r="X508"/>
  <c r="X510"/>
  <c r="X524"/>
  <c r="X540"/>
  <c r="X542"/>
  <c r="X558"/>
  <c r="X572"/>
  <c r="X574"/>
  <c r="X588"/>
  <c r="X590"/>
  <c r="X604"/>
  <c r="X620"/>
  <c r="X636"/>
  <c r="AB413"/>
  <c r="AC433"/>
  <c r="AB613"/>
  <c r="X158"/>
  <c r="X166"/>
  <c r="X174"/>
  <c r="X182"/>
  <c r="X190"/>
  <c r="X198"/>
  <c r="X206"/>
  <c r="X214"/>
  <c r="X222"/>
  <c r="X238"/>
  <c r="X246"/>
  <c r="X254"/>
  <c r="X262"/>
  <c r="X270"/>
  <c r="X286"/>
  <c r="X294"/>
  <c r="X302"/>
  <c r="X310"/>
  <c r="X318"/>
  <c r="X326"/>
  <c r="X334"/>
  <c r="X342"/>
  <c r="X350"/>
  <c r="X358"/>
  <c r="X374"/>
  <c r="X517"/>
  <c r="X390"/>
  <c r="X404"/>
  <c r="X406"/>
  <c r="X422"/>
  <c r="X436"/>
  <c r="X438"/>
  <c r="X452"/>
  <c r="X454"/>
  <c r="X468"/>
  <c r="X470"/>
  <c r="X484"/>
  <c r="X486"/>
  <c r="X500"/>
  <c r="X502"/>
  <c r="X516"/>
  <c r="X518"/>
  <c r="X532"/>
  <c r="X534"/>
  <c r="X548"/>
  <c r="X550"/>
  <c r="X564"/>
  <c r="X566"/>
  <c r="X580"/>
  <c r="X582"/>
  <c r="X596"/>
  <c r="X598"/>
  <c r="X612"/>
  <c r="X614"/>
  <c r="X628"/>
  <c r="X630"/>
  <c r="X644"/>
  <c r="X646"/>
  <c r="X146"/>
  <c r="X154"/>
  <c r="X162"/>
  <c r="X170"/>
  <c r="X178"/>
  <c r="X186"/>
  <c r="X194"/>
  <c r="X202"/>
  <c r="X210"/>
  <c r="X218"/>
  <c r="X226"/>
  <c r="X234"/>
  <c r="X242"/>
  <c r="X250"/>
  <c r="X258"/>
  <c r="X266"/>
  <c r="X274"/>
  <c r="X282"/>
  <c r="X290"/>
  <c r="X298"/>
  <c r="X306"/>
  <c r="X314"/>
  <c r="X322"/>
  <c r="X330"/>
  <c r="X338"/>
  <c r="X346"/>
  <c r="X354"/>
  <c r="X362"/>
  <c r="X370"/>
  <c r="X378"/>
  <c r="X388"/>
  <c r="AC521"/>
  <c r="X400"/>
  <c r="X402"/>
  <c r="X416"/>
  <c r="X432"/>
  <c r="X450"/>
  <c r="X464"/>
  <c r="X482"/>
  <c r="X496"/>
  <c r="X498"/>
  <c r="X512"/>
  <c r="X514"/>
  <c r="X528"/>
  <c r="X530"/>
  <c r="X544"/>
  <c r="X546"/>
  <c r="X560"/>
  <c r="X562"/>
  <c r="X592"/>
  <c r="X594"/>
  <c r="X608"/>
  <c r="X610"/>
  <c r="X624"/>
  <c r="X642"/>
  <c r="X60" i="635"/>
  <c r="AB415"/>
  <c r="AB174" i="636"/>
  <c r="AB546"/>
  <c r="AB24"/>
  <c r="AB198"/>
  <c r="X252" i="635"/>
  <c r="AB253"/>
  <c r="AB564"/>
  <c r="AB444"/>
  <c r="X445"/>
  <c r="AB617"/>
  <c r="AB621"/>
  <c r="AC38"/>
  <c r="AB232"/>
  <c r="X103"/>
  <c r="AB426" i="636"/>
  <c r="X357" i="635"/>
  <c r="AC155" i="634"/>
  <c r="AB102" i="635"/>
  <c r="X172"/>
  <c r="AB200"/>
  <c r="X345"/>
  <c r="AB348"/>
  <c r="AC535"/>
  <c r="AB9" i="636"/>
  <c r="AB312" i="635"/>
  <c r="AB584"/>
  <c r="AB649" i="634"/>
  <c r="AC155" i="636"/>
  <c r="AC269" i="634"/>
  <c r="AC277"/>
  <c r="AC285"/>
  <c r="X272" i="635"/>
  <c r="X275"/>
  <c r="X298"/>
  <c r="AC171" i="636"/>
  <c r="AC187"/>
  <c r="AC320"/>
  <c r="AB586"/>
  <c r="X512" i="634"/>
  <c r="X639"/>
  <c r="AC632" i="636"/>
  <c r="AC26" i="635"/>
  <c r="AC500" i="636"/>
  <c r="X426" i="635"/>
  <c r="AC185" i="634"/>
  <c r="X531"/>
  <c r="X544"/>
  <c r="AB590"/>
  <c r="AC29" i="635"/>
  <c r="AB106"/>
  <c r="AB353"/>
  <c r="AB456"/>
  <c r="AB536"/>
  <c r="AB646" i="636"/>
  <c r="X523" i="634"/>
  <c r="X543"/>
  <c r="AB553"/>
  <c r="AB566"/>
  <c r="AB581"/>
  <c r="AC335" i="635"/>
  <c r="AB114"/>
  <c r="AB208"/>
  <c r="AB224"/>
  <c r="AB384"/>
  <c r="AC259" i="636"/>
  <c r="AC352"/>
  <c r="X491" i="634"/>
  <c r="X623"/>
  <c r="X221" i="635"/>
  <c r="X236"/>
  <c r="X237"/>
  <c r="AB472"/>
  <c r="AC96" i="633"/>
  <c r="X111"/>
  <c r="X119"/>
  <c r="X159"/>
  <c r="X183"/>
  <c r="AB415"/>
  <c r="X511"/>
  <c r="X560"/>
  <c r="X580"/>
  <c r="AB650"/>
  <c r="AB144" i="635"/>
  <c r="X259"/>
  <c r="AB331"/>
  <c r="AC375"/>
  <c r="AB576"/>
  <c r="AC639"/>
  <c r="AC195" i="636"/>
  <c r="AB222"/>
  <c r="AB294"/>
  <c r="AB510"/>
  <c r="X137" i="634"/>
  <c r="AB638"/>
  <c r="AC134"/>
  <c r="AC227" i="636"/>
  <c r="AC22" i="634"/>
  <c r="AC63"/>
  <c r="AC143"/>
  <c r="AC180"/>
  <c r="X187"/>
  <c r="X192"/>
  <c r="AC209"/>
  <c r="AB487"/>
  <c r="X20" i="635"/>
  <c r="AB94"/>
  <c r="X216"/>
  <c r="AC303"/>
  <c r="AB316"/>
  <c r="AC499"/>
  <c r="AB521"/>
  <c r="AC543"/>
  <c r="AC336" i="636"/>
  <c r="AC540"/>
  <c r="AB216"/>
  <c r="AC19" i="634"/>
  <c r="AC165"/>
  <c r="AC232"/>
  <c r="X325" i="635"/>
  <c r="AB337"/>
  <c r="AB465"/>
  <c r="AB42" i="636"/>
  <c r="AB146"/>
  <c r="AB148"/>
  <c r="AB214"/>
  <c r="AB246"/>
  <c r="AB288"/>
  <c r="AC368"/>
  <c r="AC468"/>
  <c r="AB518"/>
  <c r="AC15"/>
  <c r="AB172"/>
  <c r="AC308"/>
  <c r="AB454"/>
  <c r="AC604"/>
  <c r="AC94"/>
  <c r="AC243"/>
  <c r="AB486"/>
  <c r="AC504"/>
  <c r="AB522"/>
  <c r="AB582"/>
  <c r="AC596"/>
  <c r="AB28"/>
  <c r="AB206"/>
  <c r="AB262"/>
  <c r="AC275"/>
  <c r="AB318"/>
  <c r="AB422"/>
  <c r="AB204"/>
  <c r="AB53"/>
  <c r="AB152"/>
  <c r="AB192"/>
  <c r="AB256"/>
  <c r="AC102"/>
  <c r="AB145"/>
  <c r="AC179"/>
  <c r="AB224"/>
  <c r="AB296"/>
  <c r="AB196"/>
  <c r="AB164"/>
  <c r="AC18"/>
  <c r="AB40"/>
  <c r="AC51"/>
  <c r="AB58"/>
  <c r="AC70"/>
  <c r="AB280"/>
  <c r="AB286"/>
  <c r="AB302"/>
  <c r="AC508"/>
  <c r="AB614"/>
  <c r="AB168"/>
  <c r="AB272"/>
  <c r="AB23"/>
  <c r="AC211"/>
  <c r="AC35"/>
  <c r="AC52"/>
  <c r="AC134"/>
  <c r="AB154"/>
  <c r="AB161"/>
  <c r="AB165"/>
  <c r="AB190"/>
  <c r="AC203"/>
  <c r="AB264"/>
  <c r="AB270"/>
  <c r="AB314"/>
  <c r="AB330"/>
  <c r="AB378"/>
  <c r="AB478"/>
  <c r="AB642"/>
  <c r="AB27"/>
  <c r="AB240"/>
  <c r="AC408"/>
  <c r="AC444"/>
  <c r="AB182"/>
  <c r="AB238"/>
  <c r="AC291"/>
  <c r="AC324"/>
  <c r="AB346"/>
  <c r="AB362"/>
  <c r="AC476"/>
  <c r="AB514"/>
  <c r="AB550"/>
  <c r="AB56"/>
  <c r="AB100"/>
  <c r="AB244"/>
  <c r="AB36"/>
  <c r="AB76"/>
  <c r="AB156"/>
  <c r="AB188"/>
  <c r="AB300"/>
  <c r="AC103"/>
  <c r="AB140"/>
  <c r="AC87"/>
  <c r="AB236"/>
  <c r="AB252"/>
  <c r="AB180"/>
  <c r="AB11"/>
  <c r="AB124"/>
  <c r="AB247"/>
  <c r="AB290"/>
  <c r="X80" i="635"/>
  <c r="AB80"/>
  <c r="X152"/>
  <c r="AB152"/>
  <c r="X321"/>
  <c r="AB321"/>
  <c r="X449"/>
  <c r="AB449"/>
  <c r="X505"/>
  <c r="AB505"/>
  <c r="AB34" i="636"/>
  <c r="AB55"/>
  <c r="AB65"/>
  <c r="AB84"/>
  <c r="AB162"/>
  <c r="AB185"/>
  <c r="AB228"/>
  <c r="AB257"/>
  <c r="AB268"/>
  <c r="AB274"/>
  <c r="AC301"/>
  <c r="AB303"/>
  <c r="AB324"/>
  <c r="AB336"/>
  <c r="AB352"/>
  <c r="AC380"/>
  <c r="AC424"/>
  <c r="AC472"/>
  <c r="AB504"/>
  <c r="AC532"/>
  <c r="AC568"/>
  <c r="AC592"/>
  <c r="AC600"/>
  <c r="AC620"/>
  <c r="AC636"/>
  <c r="X373" i="635"/>
  <c r="AB373"/>
  <c r="X649"/>
  <c r="AB649"/>
  <c r="AB21" i="636"/>
  <c r="AB39"/>
  <c r="AB48"/>
  <c r="AC173"/>
  <c r="AC205"/>
  <c r="AB207"/>
  <c r="AB231"/>
  <c r="AC235"/>
  <c r="AB258"/>
  <c r="AC285"/>
  <c r="AB287"/>
  <c r="AB308"/>
  <c r="AB315"/>
  <c r="AB341"/>
  <c r="AB347"/>
  <c r="AC396"/>
  <c r="AC432"/>
  <c r="AC436"/>
  <c r="AB500"/>
  <c r="AC536"/>
  <c r="AC572"/>
  <c r="AC624"/>
  <c r="AC628"/>
  <c r="AC140"/>
  <c r="AB166" i="634"/>
  <c r="X304"/>
  <c r="AB354"/>
  <c r="X364"/>
  <c r="X435"/>
  <c r="X160" i="635"/>
  <c r="AB381"/>
  <c r="AB18" i="636"/>
  <c r="AC19"/>
  <c r="AB20"/>
  <c r="AB38"/>
  <c r="AC56"/>
  <c r="AC57"/>
  <c r="AC68"/>
  <c r="AC78"/>
  <c r="AC112"/>
  <c r="AB123"/>
  <c r="AC132"/>
  <c r="AC157"/>
  <c r="AC193"/>
  <c r="AC241"/>
  <c r="AC258"/>
  <c r="AB328" i="635"/>
  <c r="AC40" i="636"/>
  <c r="AC53"/>
  <c r="AB96"/>
  <c r="AC104"/>
  <c r="AC107"/>
  <c r="AB115"/>
  <c r="AC124"/>
  <c r="AB163"/>
  <c r="AC393"/>
  <c r="X305" i="635"/>
  <c r="AB305"/>
  <c r="AB17" i="636"/>
  <c r="AB73"/>
  <c r="AB147"/>
  <c r="AC197"/>
  <c r="AB210"/>
  <c r="AC221"/>
  <c r="AC251"/>
  <c r="AB273"/>
  <c r="AB319"/>
  <c r="AC344"/>
  <c r="AB357"/>
  <c r="AB540"/>
  <c r="AB506" i="635"/>
  <c r="X506"/>
  <c r="AB32" i="636"/>
  <c r="AB68"/>
  <c r="AB132"/>
  <c r="AB157"/>
  <c r="AB193"/>
  <c r="AB212"/>
  <c r="AB241"/>
  <c r="AC269"/>
  <c r="AB271"/>
  <c r="AB292"/>
  <c r="AB325"/>
  <c r="AB338"/>
  <c r="AB353"/>
  <c r="AB382"/>
  <c r="AC388"/>
  <c r="AC400"/>
  <c r="AB408"/>
  <c r="AC412"/>
  <c r="AC440"/>
  <c r="AC464"/>
  <c r="AB453" i="635"/>
  <c r="X453"/>
  <c r="X568"/>
  <c r="AB568"/>
  <c r="AB25" i="636"/>
  <c r="AB105"/>
  <c r="AB159"/>
  <c r="AC163"/>
  <c r="AC181"/>
  <c r="AB183"/>
  <c r="AB215"/>
  <c r="AC219"/>
  <c r="AB242"/>
  <c r="AC253"/>
  <c r="AB255"/>
  <c r="AB276"/>
  <c r="AC404"/>
  <c r="AB451"/>
  <c r="AC461"/>
  <c r="AB482"/>
  <c r="AB543"/>
  <c r="AB597"/>
  <c r="AB601"/>
  <c r="AB611"/>
  <c r="AB638"/>
  <c r="AC11"/>
  <c r="AC26"/>
  <c r="AB107"/>
  <c r="X72" i="635"/>
  <c r="X288"/>
  <c r="X291"/>
  <c r="AB380"/>
  <c r="AC10" i="636"/>
  <c r="AC28"/>
  <c r="AC43"/>
  <c r="AB99"/>
  <c r="AC118"/>
  <c r="AC145"/>
  <c r="AB326"/>
  <c r="AB16"/>
  <c r="AB50"/>
  <c r="AB92"/>
  <c r="AB199"/>
  <c r="AB363"/>
  <c r="AB373"/>
  <c r="X392" i="635"/>
  <c r="AB392"/>
  <c r="AB61" i="636"/>
  <c r="AB169"/>
  <c r="AC360"/>
  <c r="AB389"/>
  <c r="AB393"/>
  <c r="AB437"/>
  <c r="AB475"/>
  <c r="AB598"/>
  <c r="AB625"/>
  <c r="AB421" i="635"/>
  <c r="X421"/>
  <c r="AB29" i="636"/>
  <c r="AB45"/>
  <c r="AB108"/>
  <c r="AB144"/>
  <c r="AC189"/>
  <c r="AB191"/>
  <c r="AB220"/>
  <c r="AB226"/>
  <c r="AC237"/>
  <c r="AB239"/>
  <c r="AC283"/>
  <c r="AB305"/>
  <c r="AC372"/>
  <c r="AB401"/>
  <c r="AB438"/>
  <c r="AB497"/>
  <c r="AC560"/>
  <c r="AC299" i="635"/>
  <c r="AB10" i="636"/>
  <c r="AC12"/>
  <c r="AC14"/>
  <c r="AB15"/>
  <c r="AB26"/>
  <c r="AC29"/>
  <c r="AC45"/>
  <c r="AC47"/>
  <c r="AC100"/>
  <c r="AB136"/>
  <c r="AB385"/>
  <c r="AB157" i="634"/>
  <c r="X335"/>
  <c r="X372"/>
  <c r="X471"/>
  <c r="AB175" i="635"/>
  <c r="X317"/>
  <c r="AB600"/>
  <c r="AC643"/>
  <c r="AB14" i="636"/>
  <c r="AC16"/>
  <c r="AC31"/>
  <c r="AB43"/>
  <c r="AB46"/>
  <c r="AB64"/>
  <c r="AC72"/>
  <c r="AC75"/>
  <c r="AB83"/>
  <c r="AC92"/>
  <c r="AC111"/>
  <c r="AB128"/>
  <c r="AC136"/>
  <c r="AC139"/>
  <c r="AC154"/>
  <c r="AC273"/>
  <c r="AC306"/>
  <c r="AC357"/>
  <c r="X428" i="635"/>
  <c r="AB428"/>
  <c r="AB167" i="636"/>
  <c r="AB223"/>
  <c r="AB284"/>
  <c r="AC312"/>
  <c r="AC361"/>
  <c r="X532" i="635"/>
  <c r="AB532"/>
  <c r="X364"/>
  <c r="AB364"/>
  <c r="X569"/>
  <c r="AB569"/>
  <c r="AB158" i="636"/>
  <c r="AC158"/>
  <c r="AB201"/>
  <c r="AB225"/>
  <c r="AB260"/>
  <c r="AC299"/>
  <c r="AB574"/>
  <c r="X16" i="635"/>
  <c r="AB16"/>
  <c r="X110"/>
  <c r="AB110"/>
  <c r="AB229"/>
  <c r="X229"/>
  <c r="X320"/>
  <c r="AB320"/>
  <c r="X448"/>
  <c r="AB448"/>
  <c r="X504"/>
  <c r="AB504"/>
  <c r="AB155" i="636"/>
  <c r="AB160"/>
  <c r="AB166"/>
  <c r="AB177"/>
  <c r="AB209"/>
  <c r="AC267"/>
  <c r="AB289"/>
  <c r="AB306"/>
  <c r="AC340"/>
  <c r="AC356"/>
  <c r="AC384"/>
  <c r="AC564"/>
  <c r="AB571"/>
  <c r="AC648"/>
  <c r="AC76"/>
  <c r="AC27"/>
  <c r="AB72"/>
  <c r="AC83"/>
  <c r="AC119"/>
  <c r="AC244"/>
  <c r="AC584"/>
  <c r="AB290" i="634"/>
  <c r="X340"/>
  <c r="X411"/>
  <c r="AB441"/>
  <c r="AC17" i="636"/>
  <c r="AB30"/>
  <c r="AC50"/>
  <c r="AC64"/>
  <c r="AC67"/>
  <c r="AB75"/>
  <c r="AC84"/>
  <c r="AB120"/>
  <c r="AC128"/>
  <c r="AC131"/>
  <c r="AB139"/>
  <c r="AC161"/>
  <c r="AC185"/>
  <c r="AC210"/>
  <c r="AC228"/>
  <c r="AC257"/>
  <c r="AC290"/>
  <c r="AB392"/>
  <c r="AB405"/>
  <c r="AB416"/>
  <c r="AC429"/>
  <c r="AB465"/>
  <c r="AB494"/>
  <c r="AB629"/>
  <c r="AB151"/>
  <c r="AB313"/>
  <c r="AB332"/>
  <c r="AC397"/>
  <c r="AB433"/>
  <c r="AB462"/>
  <c r="AB487"/>
  <c r="AC621"/>
  <c r="AC385"/>
  <c r="AC401"/>
  <c r="AB406"/>
  <c r="AC505"/>
  <c r="AC524"/>
  <c r="AB538"/>
  <c r="AB539"/>
  <c r="AC552"/>
  <c r="AC597"/>
  <c r="AB607"/>
  <c r="AC625"/>
  <c r="AB630"/>
  <c r="AC70" i="634"/>
  <c r="AB169"/>
  <c r="X191"/>
  <c r="AB229"/>
  <c r="X292"/>
  <c r="X367"/>
  <c r="X379"/>
  <c r="AB421"/>
  <c r="X443"/>
  <c r="X123" i="635"/>
  <c r="AC183"/>
  <c r="AC267"/>
  <c r="X299"/>
  <c r="AC483"/>
  <c r="AB512"/>
  <c r="AC567"/>
  <c r="AB66" i="636"/>
  <c r="AB74"/>
  <c r="AB82"/>
  <c r="AB90"/>
  <c r="AB98"/>
  <c r="AB106"/>
  <c r="AB114"/>
  <c r="AB122"/>
  <c r="AB130"/>
  <c r="AB138"/>
  <c r="AC149"/>
  <c r="AC261"/>
  <c r="AC277"/>
  <c r="AC293"/>
  <c r="AC309"/>
  <c r="AC316"/>
  <c r="AC328"/>
  <c r="AC337"/>
  <c r="AB366"/>
  <c r="AB367"/>
  <c r="AB386"/>
  <c r="AB441"/>
  <c r="AC473"/>
  <c r="AC492"/>
  <c r="AB506"/>
  <c r="AB507"/>
  <c r="AC520"/>
  <c r="AB542"/>
  <c r="AC565"/>
  <c r="AB575"/>
  <c r="AB608"/>
  <c r="AB610"/>
  <c r="AB632"/>
  <c r="AB279"/>
  <c r="AB295"/>
  <c r="AB309"/>
  <c r="AB345"/>
  <c r="AB376"/>
  <c r="AB524"/>
  <c r="AB576"/>
  <c r="AB213"/>
  <c r="AB245"/>
  <c r="AB261"/>
  <c r="AB277"/>
  <c r="AB293"/>
  <c r="AB316"/>
  <c r="AB328"/>
  <c r="AB379"/>
  <c r="AB476"/>
  <c r="AB492"/>
  <c r="AC496"/>
  <c r="AB520"/>
  <c r="AB533"/>
  <c r="AB544"/>
  <c r="AC557"/>
  <c r="AB593"/>
  <c r="AC341"/>
  <c r="AB600"/>
  <c r="AC111" i="634"/>
  <c r="AB12" i="635"/>
  <c r="AC46"/>
  <c r="AC49"/>
  <c r="AB176"/>
  <c r="AB192"/>
  <c r="AB352"/>
  <c r="AB360"/>
  <c r="AB537"/>
  <c r="AC607"/>
  <c r="AB31" i="636"/>
  <c r="AB47"/>
  <c r="AB63"/>
  <c r="AB71"/>
  <c r="AB79"/>
  <c r="AB95"/>
  <c r="AB103"/>
  <c r="AB111"/>
  <c r="AB119"/>
  <c r="AB127"/>
  <c r="AB135"/>
  <c r="AB218"/>
  <c r="AC220"/>
  <c r="AB234"/>
  <c r="AC236"/>
  <c r="AB250"/>
  <c r="AC252"/>
  <c r="AB266"/>
  <c r="AC268"/>
  <c r="AB282"/>
  <c r="AC284"/>
  <c r="AB298"/>
  <c r="AC300"/>
  <c r="AC321"/>
  <c r="AB350"/>
  <c r="AB351"/>
  <c r="AB370"/>
  <c r="AB390"/>
  <c r="AB411"/>
  <c r="AB594"/>
  <c r="AB635"/>
  <c r="AB263"/>
  <c r="AB364"/>
  <c r="AB468"/>
  <c r="AB508"/>
  <c r="AC528"/>
  <c r="AB552"/>
  <c r="AB565"/>
  <c r="AC589"/>
  <c r="AB331"/>
  <c r="AB377"/>
  <c r="AB488"/>
  <c r="AB512"/>
  <c r="AC525"/>
  <c r="AB561"/>
  <c r="AB590"/>
  <c r="AB615"/>
  <c r="AB443"/>
  <c r="X127" i="633"/>
  <c r="X167"/>
  <c r="AB186"/>
  <c r="X199"/>
  <c r="X255"/>
  <c r="AB317"/>
  <c r="AB322"/>
  <c r="X327"/>
  <c r="AB386"/>
  <c r="X391"/>
  <c r="X396"/>
  <c r="X443"/>
  <c r="X535"/>
  <c r="X591"/>
  <c r="X635"/>
  <c r="AC356" i="634"/>
  <c r="X407"/>
  <c r="AB437"/>
  <c r="AB457"/>
  <c r="X467"/>
  <c r="X503"/>
  <c r="X552"/>
  <c r="AB642"/>
  <c r="AB90" i="635"/>
  <c r="X107"/>
  <c r="X139"/>
  <c r="X170"/>
  <c r="AC198"/>
  <c r="AB70" i="636"/>
  <c r="AB78"/>
  <c r="AB86"/>
  <c r="AB102"/>
  <c r="AB110"/>
  <c r="AB118"/>
  <c r="AB126"/>
  <c r="AB134"/>
  <c r="AB143"/>
  <c r="AC164"/>
  <c r="AC166"/>
  <c r="AC172"/>
  <c r="AC174"/>
  <c r="AC180"/>
  <c r="AC182"/>
  <c r="AC188"/>
  <c r="AC190"/>
  <c r="AC196"/>
  <c r="AC198"/>
  <c r="AC204"/>
  <c r="AC206"/>
  <c r="AB322"/>
  <c r="AB342"/>
  <c r="AC373"/>
  <c r="AC392"/>
  <c r="AC437"/>
  <c r="AB447"/>
  <c r="AC497"/>
  <c r="AB502"/>
  <c r="AB562"/>
  <c r="AB569"/>
  <c r="AC601"/>
  <c r="AB348"/>
  <c r="AC493"/>
  <c r="AB529"/>
  <c r="AB558"/>
  <c r="AC167" i="635"/>
  <c r="AC611"/>
  <c r="AB35" i="636"/>
  <c r="AB51"/>
  <c r="AC156"/>
  <c r="AB171"/>
  <c r="AB179"/>
  <c r="AB187"/>
  <c r="AB195"/>
  <c r="AB203"/>
  <c r="AC325"/>
  <c r="AC353"/>
  <c r="AB383"/>
  <c r="AC405"/>
  <c r="AB415"/>
  <c r="AB450"/>
  <c r="AC465"/>
  <c r="AB470"/>
  <c r="AB530"/>
  <c r="AC569"/>
  <c r="AC588"/>
  <c r="AB602"/>
  <c r="AB603"/>
  <c r="AC629"/>
  <c r="AB639"/>
  <c r="AB420"/>
  <c r="AB452"/>
  <c r="AB484"/>
  <c r="AB516"/>
  <c r="AB548"/>
  <c r="AB580"/>
  <c r="AC311"/>
  <c r="AC327"/>
  <c r="AC343"/>
  <c r="AC359"/>
  <c r="AC375"/>
  <c r="AC391"/>
  <c r="AB395"/>
  <c r="AC399"/>
  <c r="AB427"/>
  <c r="AC431"/>
  <c r="AB457"/>
  <c r="AC463"/>
  <c r="AB489"/>
  <c r="AB491"/>
  <c r="AC495"/>
  <c r="AB521"/>
  <c r="AB523"/>
  <c r="AC527"/>
  <c r="AB553"/>
  <c r="AB555"/>
  <c r="AC559"/>
  <c r="AB584"/>
  <c r="AB585"/>
  <c r="AC591"/>
  <c r="AB616"/>
  <c r="AB619"/>
  <c r="AC623"/>
  <c r="AB651"/>
  <c r="AB311"/>
  <c r="AB327"/>
  <c r="AB343"/>
  <c r="AB359"/>
  <c r="AB375"/>
  <c r="AB391"/>
  <c r="AB399"/>
  <c r="AC403"/>
  <c r="AB431"/>
  <c r="AC435"/>
  <c r="AB463"/>
  <c r="AC467"/>
  <c r="AB495"/>
  <c r="AC499"/>
  <c r="AB527"/>
  <c r="AC531"/>
  <c r="AB559"/>
  <c r="AC563"/>
  <c r="AB588"/>
  <c r="AB591"/>
  <c r="AC595"/>
  <c r="AB620"/>
  <c r="AB623"/>
  <c r="AC627"/>
  <c r="AC307"/>
  <c r="AC323"/>
  <c r="AC339"/>
  <c r="AC355"/>
  <c r="AC371"/>
  <c r="AC387"/>
  <c r="AB403"/>
  <c r="AC407"/>
  <c r="AB435"/>
  <c r="AC439"/>
  <c r="AB467"/>
  <c r="AC471"/>
  <c r="AB499"/>
  <c r="AC503"/>
  <c r="AB531"/>
  <c r="AC535"/>
  <c r="AB563"/>
  <c r="AC567"/>
  <c r="AB592"/>
  <c r="AB595"/>
  <c r="AC599"/>
  <c r="AB624"/>
  <c r="AB627"/>
  <c r="AC631"/>
  <c r="AB219"/>
  <c r="AB227"/>
  <c r="AB235"/>
  <c r="AB243"/>
  <c r="AB259"/>
  <c r="AB275"/>
  <c r="AB283"/>
  <c r="AB291"/>
  <c r="AB307"/>
  <c r="AB323"/>
  <c r="AB339"/>
  <c r="AB355"/>
  <c r="AB371"/>
  <c r="AB387"/>
  <c r="AB407"/>
  <c r="AC411"/>
  <c r="AB439"/>
  <c r="AC443"/>
  <c r="AB471"/>
  <c r="AC475"/>
  <c r="AB503"/>
  <c r="AC507"/>
  <c r="AB535"/>
  <c r="AC539"/>
  <c r="AB567"/>
  <c r="AC571"/>
  <c r="AB596"/>
  <c r="AB599"/>
  <c r="AC603"/>
  <c r="AB628"/>
  <c r="AB631"/>
  <c r="AC635"/>
  <c r="X32" i="635"/>
  <c r="X52"/>
  <c r="AB133"/>
  <c r="X284"/>
  <c r="AB395"/>
  <c r="AB488"/>
  <c r="AB640"/>
  <c r="AC41"/>
  <c r="AB261"/>
  <c r="AC311"/>
  <c r="AC399"/>
  <c r="AB431"/>
  <c r="AB531"/>
  <c r="X606"/>
  <c r="AC21"/>
  <c r="X64"/>
  <c r="AC154"/>
  <c r="AB319"/>
  <c r="AC431"/>
  <c r="AC463"/>
  <c r="X538"/>
  <c r="AB616"/>
  <c r="AC30"/>
  <c r="AC50"/>
  <c r="AC53"/>
  <c r="AB83"/>
  <c r="AC92"/>
  <c r="X119"/>
  <c r="AB141"/>
  <c r="X186"/>
  <c r="X240"/>
  <c r="AB324"/>
  <c r="X341"/>
  <c r="AB344"/>
  <c r="AB356"/>
  <c r="AB369"/>
  <c r="AB376"/>
  <c r="X389"/>
  <c r="AB401"/>
  <c r="AB413"/>
  <c r="AB416"/>
  <c r="AB417"/>
  <c r="AB424"/>
  <c r="AB433"/>
  <c r="AB452"/>
  <c r="AB469"/>
  <c r="AB473"/>
  <c r="AC503"/>
  <c r="AC511"/>
  <c r="AB525"/>
  <c r="AB544"/>
  <c r="AB553"/>
  <c r="AB596"/>
  <c r="AB601"/>
  <c r="X614"/>
  <c r="X638"/>
  <c r="X646"/>
  <c r="AB277"/>
  <c r="X181"/>
  <c r="X264"/>
  <c r="AC347"/>
  <c r="AC33"/>
  <c r="X36"/>
  <c r="X99"/>
  <c r="AC315"/>
  <c r="AB388"/>
  <c r="AC547"/>
  <c r="X56"/>
  <c r="AB131"/>
  <c r="AC151"/>
  <c r="AC162"/>
  <c r="AB269"/>
  <c r="AC479"/>
  <c r="AC515"/>
  <c r="AC579"/>
  <c r="AC631"/>
  <c r="AB632"/>
  <c r="AB125"/>
  <c r="X280"/>
  <c r="X590"/>
  <c r="AB608"/>
  <c r="X111"/>
  <c r="AB367"/>
  <c r="X385"/>
  <c r="AC563"/>
  <c r="X24"/>
  <c r="AC367"/>
  <c r="AC439"/>
  <c r="AC471"/>
  <c r="AB511"/>
  <c r="AC531"/>
  <c r="X622"/>
  <c r="X626"/>
  <c r="AC37"/>
  <c r="AC22"/>
  <c r="AC25"/>
  <c r="AC84"/>
  <c r="AB89"/>
  <c r="X95"/>
  <c r="AB98"/>
  <c r="AB184"/>
  <c r="X238"/>
  <c r="X248"/>
  <c r="X256"/>
  <c r="X266"/>
  <c r="X313"/>
  <c r="X330"/>
  <c r="X354"/>
  <c r="X382"/>
  <c r="X390"/>
  <c r="X398"/>
  <c r="AB412"/>
  <c r="X441"/>
  <c r="X446"/>
  <c r="AB493"/>
  <c r="AB500"/>
  <c r="AB501"/>
  <c r="AB552"/>
  <c r="AB589"/>
  <c r="AB633"/>
  <c r="X250"/>
  <c r="AB459"/>
  <c r="X478"/>
  <c r="X518"/>
  <c r="X582"/>
  <c r="X76"/>
  <c r="X165"/>
  <c r="AB332"/>
  <c r="AC363"/>
  <c r="AB383"/>
  <c r="X422"/>
  <c r="AB648"/>
  <c r="X243"/>
  <c r="X268"/>
  <c r="AB285"/>
  <c r="AB351"/>
  <c r="AC407"/>
  <c r="AB460"/>
  <c r="X486"/>
  <c r="X498"/>
  <c r="X44"/>
  <c r="AC42"/>
  <c r="X68"/>
  <c r="AC34"/>
  <c r="AC45"/>
  <c r="X28"/>
  <c r="X40"/>
  <c r="X48"/>
  <c r="AC57"/>
  <c r="AB91"/>
  <c r="X115"/>
  <c r="AB118"/>
  <c r="AB135"/>
  <c r="AB149"/>
  <c r="AB159"/>
  <c r="X163"/>
  <c r="AB173"/>
  <c r="AB183"/>
  <c r="AC190"/>
  <c r="X234"/>
  <c r="X283"/>
  <c r="AB293"/>
  <c r="X302"/>
  <c r="X326"/>
  <c r="X358"/>
  <c r="AB420"/>
  <c r="X454"/>
  <c r="X462"/>
  <c r="X474"/>
  <c r="AB480"/>
  <c r="AB489"/>
  <c r="AB520"/>
  <c r="X550"/>
  <c r="AB585"/>
  <c r="AC627"/>
  <c r="AB628"/>
  <c r="AB629"/>
  <c r="AB639"/>
  <c r="AB14"/>
  <c r="X14"/>
  <c r="AB10"/>
  <c r="X10"/>
  <c r="AC583"/>
  <c r="V583"/>
  <c r="X27"/>
  <c r="AB27"/>
  <c r="V63"/>
  <c r="AC63"/>
  <c r="AB69"/>
  <c r="X69"/>
  <c r="X79"/>
  <c r="AB79"/>
  <c r="V85"/>
  <c r="AC85"/>
  <c r="AC128"/>
  <c r="V128"/>
  <c r="X217"/>
  <c r="AB217"/>
  <c r="AB219"/>
  <c r="X219"/>
  <c r="AC387"/>
  <c r="V387"/>
  <c r="AB479"/>
  <c r="X479"/>
  <c r="V540"/>
  <c r="AB540" s="1"/>
  <c r="AC540"/>
  <c r="AB566"/>
  <c r="X566"/>
  <c r="AB13"/>
  <c r="X13"/>
  <c r="X47"/>
  <c r="AB47"/>
  <c r="AC88"/>
  <c r="V88"/>
  <c r="X153"/>
  <c r="AB153"/>
  <c r="AB204"/>
  <c r="X204"/>
  <c r="AB273"/>
  <c r="X273"/>
  <c r="AC323"/>
  <c r="V323"/>
  <c r="AC451"/>
  <c r="V451"/>
  <c r="AC615"/>
  <c r="V615"/>
  <c r="AC81"/>
  <c r="AC576" i="633"/>
  <c r="AC57" i="634"/>
  <c r="AC127"/>
  <c r="X11" i="635"/>
  <c r="AC14"/>
  <c r="AC18"/>
  <c r="AB24"/>
  <c r="X30"/>
  <c r="V42"/>
  <c r="X42" s="1"/>
  <c r="AC43"/>
  <c r="AB60"/>
  <c r="AB76"/>
  <c r="AC86"/>
  <c r="X166"/>
  <c r="V455"/>
  <c r="AC455"/>
  <c r="AB503"/>
  <c r="X503"/>
  <c r="AC571"/>
  <c r="V571"/>
  <c r="V11"/>
  <c r="AB11" s="1"/>
  <c r="AC11"/>
  <c r="V59"/>
  <c r="AC59"/>
  <c r="V146"/>
  <c r="AC146"/>
  <c r="V300"/>
  <c r="AB300" s="1"/>
  <c r="AC300"/>
  <c r="AB490"/>
  <c r="X490"/>
  <c r="AC507"/>
  <c r="V507"/>
  <c r="X23"/>
  <c r="AB23"/>
  <c r="AB318"/>
  <c r="X318"/>
  <c r="V403"/>
  <c r="AC403"/>
  <c r="AB411"/>
  <c r="X411"/>
  <c r="AB526"/>
  <c r="X526"/>
  <c r="V548"/>
  <c r="AB548" s="1"/>
  <c r="AC548"/>
  <c r="AC17"/>
  <c r="V17"/>
  <c r="AB17" s="1"/>
  <c r="X43"/>
  <c r="AB43"/>
  <c r="AB61"/>
  <c r="X61"/>
  <c r="V71"/>
  <c r="AC71"/>
  <c r="AB77"/>
  <c r="X77"/>
  <c r="AC96"/>
  <c r="V96"/>
  <c r="AC100"/>
  <c r="V100"/>
  <c r="AC104"/>
  <c r="V104"/>
  <c r="AC108"/>
  <c r="V108"/>
  <c r="X108" s="1"/>
  <c r="AC112"/>
  <c r="V112"/>
  <c r="AB112" s="1"/>
  <c r="AC116"/>
  <c r="V116"/>
  <c r="AC120"/>
  <c r="V120"/>
  <c r="X147"/>
  <c r="AB147"/>
  <c r="AB167"/>
  <c r="X167"/>
  <c r="AB405"/>
  <c r="X405"/>
  <c r="AC419"/>
  <c r="V419"/>
  <c r="AB427"/>
  <c r="X427"/>
  <c r="AB438"/>
  <c r="X438"/>
  <c r="AB611"/>
  <c r="X611"/>
  <c r="AB37"/>
  <c r="AB25"/>
  <c r="AC349" i="634"/>
  <c r="X488"/>
  <c r="X496"/>
  <c r="X535"/>
  <c r="AB601"/>
  <c r="AB630"/>
  <c r="AB645"/>
  <c r="X15" i="635"/>
  <c r="AB20"/>
  <c r="X25"/>
  <c r="X26"/>
  <c r="V38"/>
  <c r="AC39"/>
  <c r="AB52"/>
  <c r="X62"/>
  <c r="X78"/>
  <c r="AC231"/>
  <c r="X39"/>
  <c r="AB39"/>
  <c r="AB377"/>
  <c r="X377"/>
  <c r="V75"/>
  <c r="AC75"/>
  <c r="V129"/>
  <c r="AB129" s="1"/>
  <c r="AC129"/>
  <c r="AB205"/>
  <c r="X205"/>
  <c r="AC487"/>
  <c r="V487"/>
  <c r="AC595"/>
  <c r="V595"/>
  <c r="V55"/>
  <c r="AC55"/>
  <c r="AB171"/>
  <c r="X171"/>
  <c r="AB235"/>
  <c r="X235"/>
  <c r="AB365"/>
  <c r="X365"/>
  <c r="V15"/>
  <c r="AB15" s="1"/>
  <c r="AC15"/>
  <c r="X31"/>
  <c r="AB31"/>
  <c r="X127"/>
  <c r="AB127"/>
  <c r="V130"/>
  <c r="AC130"/>
  <c r="X148"/>
  <c r="AB148"/>
  <c r="X179"/>
  <c r="AB179"/>
  <c r="V214"/>
  <c r="X214" s="1"/>
  <c r="AC214"/>
  <c r="AC343"/>
  <c r="V343"/>
  <c r="AB375"/>
  <c r="X375"/>
  <c r="X561"/>
  <c r="AB561"/>
  <c r="AC575"/>
  <c r="V575"/>
  <c r="AC599"/>
  <c r="V599"/>
  <c r="AC619"/>
  <c r="V619"/>
  <c r="AB164" i="634"/>
  <c r="X17" i="635"/>
  <c r="X18"/>
  <c r="X38"/>
  <c r="AC9"/>
  <c r="AC27"/>
  <c r="AB40"/>
  <c r="X46"/>
  <c r="AB68"/>
  <c r="AC93"/>
  <c r="V93"/>
  <c r="AB93" s="1"/>
  <c r="AC97"/>
  <c r="V97"/>
  <c r="AB97" s="1"/>
  <c r="AC101"/>
  <c r="V101"/>
  <c r="AB101" s="1"/>
  <c r="AC105"/>
  <c r="V105"/>
  <c r="AB105" s="1"/>
  <c r="AC109"/>
  <c r="V109"/>
  <c r="AB109" s="1"/>
  <c r="AC113"/>
  <c r="V113"/>
  <c r="AB113" s="1"/>
  <c r="AC117"/>
  <c r="V117"/>
  <c r="AB117" s="1"/>
  <c r="X143"/>
  <c r="AB143"/>
  <c r="V215"/>
  <c r="AC215"/>
  <c r="AC255"/>
  <c r="V255"/>
  <c r="X255" s="1"/>
  <c r="X577"/>
  <c r="AB577"/>
  <c r="X35"/>
  <c r="AB35"/>
  <c r="AB65"/>
  <c r="X65"/>
  <c r="AC166"/>
  <c r="V166"/>
  <c r="AB9"/>
  <c r="X9"/>
  <c r="X19"/>
  <c r="AB19"/>
  <c r="X51"/>
  <c r="AB51"/>
  <c r="V67"/>
  <c r="AC67"/>
  <c r="AB73"/>
  <c r="X73"/>
  <c r="V168"/>
  <c r="AB168" s="1"/>
  <c r="AC168"/>
  <c r="AB187"/>
  <c r="X187"/>
  <c r="AB231"/>
  <c r="X231"/>
  <c r="AC271"/>
  <c r="V271"/>
  <c r="X271" s="1"/>
  <c r="AC287"/>
  <c r="V287"/>
  <c r="X287" s="1"/>
  <c r="AB294"/>
  <c r="X294"/>
  <c r="V327"/>
  <c r="AC327"/>
  <c r="X361"/>
  <c r="AB361"/>
  <c r="V391"/>
  <c r="AC391"/>
  <c r="V447"/>
  <c r="AC447"/>
  <c r="AB499"/>
  <c r="X499"/>
  <c r="AC539"/>
  <c r="V539"/>
  <c r="AC551"/>
  <c r="V551"/>
  <c r="AB85"/>
  <c r="X128"/>
  <c r="AC472" i="634"/>
  <c r="AC10" i="635"/>
  <c r="AB21"/>
  <c r="X34"/>
  <c r="V46"/>
  <c r="AB46" s="1"/>
  <c r="AB53"/>
  <c r="X58"/>
  <c r="X74"/>
  <c r="AB255"/>
  <c r="AC132"/>
  <c r="V132"/>
  <c r="X132" s="1"/>
  <c r="X134"/>
  <c r="AB134"/>
  <c r="AC150"/>
  <c r="V150"/>
  <c r="X150" s="1"/>
  <c r="AB155"/>
  <c r="X155"/>
  <c r="AB174"/>
  <c r="X174"/>
  <c r="AB191"/>
  <c r="X191"/>
  <c r="X193"/>
  <c r="AB193"/>
  <c r="AB195"/>
  <c r="X195"/>
  <c r="AB246"/>
  <c r="X246"/>
  <c r="X281"/>
  <c r="AB281"/>
  <c r="X292"/>
  <c r="AB292"/>
  <c r="AB306"/>
  <c r="X306"/>
  <c r="AB315"/>
  <c r="X315"/>
  <c r="AB359"/>
  <c r="X359"/>
  <c r="X393"/>
  <c r="AB393"/>
  <c r="AB397"/>
  <c r="X397"/>
  <c r="AB407"/>
  <c r="X407"/>
  <c r="V435"/>
  <c r="AC435"/>
  <c r="AB470"/>
  <c r="X470"/>
  <c r="X481"/>
  <c r="AB481"/>
  <c r="AB515"/>
  <c r="X515"/>
  <c r="AC523"/>
  <c r="V523"/>
  <c r="AC559"/>
  <c r="V559"/>
  <c r="AC603"/>
  <c r="V603"/>
  <c r="X605"/>
  <c r="AB605"/>
  <c r="AC647"/>
  <c r="V647"/>
  <c r="AB650"/>
  <c r="X650"/>
  <c r="AB220"/>
  <c r="X220"/>
  <c r="X233"/>
  <c r="AB233"/>
  <c r="X244"/>
  <c r="AB244"/>
  <c r="V263"/>
  <c r="X263" s="1"/>
  <c r="AC263"/>
  <c r="V304"/>
  <c r="AB304" s="1"/>
  <c r="AC304"/>
  <c r="AB338"/>
  <c r="X338"/>
  <c r="X425"/>
  <c r="AB425"/>
  <c r="AB429"/>
  <c r="X429"/>
  <c r="V467"/>
  <c r="AC467"/>
  <c r="X509"/>
  <c r="AB509"/>
  <c r="AB554"/>
  <c r="X554"/>
  <c r="V604"/>
  <c r="AB604" s="1"/>
  <c r="AC604"/>
  <c r="V612"/>
  <c r="AB612" s="1"/>
  <c r="AC612"/>
  <c r="X625"/>
  <c r="AB625"/>
  <c r="AB630"/>
  <c r="X630"/>
  <c r="X641"/>
  <c r="AB641"/>
  <c r="AB96"/>
  <c r="AB100"/>
  <c r="AB104"/>
  <c r="AB116"/>
  <c r="AB120"/>
  <c r="X304"/>
  <c r="AC351"/>
  <c r="AC411"/>
  <c r="AC460"/>
  <c r="AC472"/>
  <c r="X612"/>
  <c r="AC20" i="633"/>
  <c r="X107"/>
  <c r="AC135"/>
  <c r="AC165"/>
  <c r="X207"/>
  <c r="AC215"/>
  <c r="X315"/>
  <c r="AB353"/>
  <c r="X371"/>
  <c r="AB376"/>
  <c r="X451"/>
  <c r="X459"/>
  <c r="X471"/>
  <c r="X479"/>
  <c r="X484"/>
  <c r="X551"/>
  <c r="X571"/>
  <c r="X576"/>
  <c r="AB594"/>
  <c r="X643"/>
  <c r="X651"/>
  <c r="AC66" i="634"/>
  <c r="AC145"/>
  <c r="X287"/>
  <c r="AB302"/>
  <c r="AB386"/>
  <c r="AB418"/>
  <c r="AB450"/>
  <c r="X515"/>
  <c r="X608"/>
  <c r="AB613"/>
  <c r="X635"/>
  <c r="V21" i="635"/>
  <c r="X21" s="1"/>
  <c r="V25"/>
  <c r="V29"/>
  <c r="X29" s="1"/>
  <c r="V33"/>
  <c r="AB33" s="1"/>
  <c r="V37"/>
  <c r="X37" s="1"/>
  <c r="V41"/>
  <c r="X41" s="1"/>
  <c r="V45"/>
  <c r="X45" s="1"/>
  <c r="V49"/>
  <c r="X49" s="1"/>
  <c r="V53"/>
  <c r="X53" s="1"/>
  <c r="V57"/>
  <c r="X57" s="1"/>
  <c r="X81"/>
  <c r="X82"/>
  <c r="AC91"/>
  <c r="X93"/>
  <c r="X96"/>
  <c r="X97"/>
  <c r="X100"/>
  <c r="X101"/>
  <c r="X104"/>
  <c r="X105"/>
  <c r="X109"/>
  <c r="X112"/>
  <c r="X113"/>
  <c r="X116"/>
  <c r="X117"/>
  <c r="X120"/>
  <c r="X121"/>
  <c r="AC123"/>
  <c r="X135"/>
  <c r="X136"/>
  <c r="X137"/>
  <c r="AC139"/>
  <c r="V151"/>
  <c r="V154"/>
  <c r="X154" s="1"/>
  <c r="X156"/>
  <c r="X157"/>
  <c r="AC160"/>
  <c r="X176"/>
  <c r="AC179"/>
  <c r="AC184"/>
  <c r="AC187"/>
  <c r="V206"/>
  <c r="AB206" s="1"/>
  <c r="X245"/>
  <c r="AC268"/>
  <c r="X285"/>
  <c r="X286"/>
  <c r="X322"/>
  <c r="V335"/>
  <c r="X336"/>
  <c r="V347"/>
  <c r="X350"/>
  <c r="V363"/>
  <c r="X367"/>
  <c r="X395"/>
  <c r="X396"/>
  <c r="X409"/>
  <c r="AC412"/>
  <c r="X437"/>
  <c r="V439"/>
  <c r="X516"/>
  <c r="AB533"/>
  <c r="V543"/>
  <c r="V563"/>
  <c r="V567"/>
  <c r="X570"/>
  <c r="AC632"/>
  <c r="X122"/>
  <c r="AB122"/>
  <c r="AC136"/>
  <c r="V136"/>
  <c r="AB136" s="1"/>
  <c r="X138"/>
  <c r="AB138"/>
  <c r="AB158"/>
  <c r="X158"/>
  <c r="AC177"/>
  <c r="V177"/>
  <c r="AB177" s="1"/>
  <c r="AB196"/>
  <c r="X196"/>
  <c r="AB207"/>
  <c r="X207"/>
  <c r="X209"/>
  <c r="AB209"/>
  <c r="AB211"/>
  <c r="X211"/>
  <c r="AB278"/>
  <c r="X278"/>
  <c r="V336"/>
  <c r="AB336" s="1"/>
  <c r="AC336"/>
  <c r="AB370"/>
  <c r="X370"/>
  <c r="AB379"/>
  <c r="X379"/>
  <c r="AB423"/>
  <c r="X423"/>
  <c r="X457"/>
  <c r="AB457"/>
  <c r="AB461"/>
  <c r="X461"/>
  <c r="AB471"/>
  <c r="X471"/>
  <c r="V508"/>
  <c r="AB508" s="1"/>
  <c r="AC508"/>
  <c r="V516"/>
  <c r="AB516" s="1"/>
  <c r="AC516"/>
  <c r="X529"/>
  <c r="AB529"/>
  <c r="AB534"/>
  <c r="X534"/>
  <c r="X545"/>
  <c r="AB545"/>
  <c r="AB579"/>
  <c r="X579"/>
  <c r="AC587"/>
  <c r="V587"/>
  <c r="AC623"/>
  <c r="V623"/>
  <c r="X180"/>
  <c r="AB180"/>
  <c r="X185"/>
  <c r="AB185"/>
  <c r="X265"/>
  <c r="AB265"/>
  <c r="X276"/>
  <c r="AB276"/>
  <c r="V295"/>
  <c r="X295" s="1"/>
  <c r="AC295"/>
  <c r="AB310"/>
  <c r="X310"/>
  <c r="V368"/>
  <c r="AB368" s="1"/>
  <c r="AC368"/>
  <c r="AB402"/>
  <c r="X402"/>
  <c r="AC491"/>
  <c r="V491"/>
  <c r="AC527"/>
  <c r="V527"/>
  <c r="X573"/>
  <c r="AB573"/>
  <c r="AB618"/>
  <c r="X618"/>
  <c r="AC79"/>
  <c r="AB87"/>
  <c r="AB140"/>
  <c r="AB161"/>
  <c r="AC212"/>
  <c r="AB295"/>
  <c r="AB309"/>
  <c r="AB386"/>
  <c r="AB414"/>
  <c r="AC12" i="634"/>
  <c r="X44"/>
  <c r="X60"/>
  <c r="X92"/>
  <c r="X108"/>
  <c r="X124"/>
  <c r="AB162"/>
  <c r="AC268"/>
  <c r="AB276"/>
  <c r="X311"/>
  <c r="X316"/>
  <c r="X356"/>
  <c r="X395"/>
  <c r="X400"/>
  <c r="AB420"/>
  <c r="AB470"/>
  <c r="AB485"/>
  <c r="X507"/>
  <c r="X539"/>
  <c r="AB549"/>
  <c r="AB562"/>
  <c r="AB18" i="635"/>
  <c r="AB22"/>
  <c r="AB26"/>
  <c r="AB30"/>
  <c r="AB34"/>
  <c r="AB38"/>
  <c r="AB42"/>
  <c r="AB50"/>
  <c r="AB54"/>
  <c r="AB58"/>
  <c r="AB62"/>
  <c r="AB66"/>
  <c r="AB70"/>
  <c r="AB74"/>
  <c r="AB78"/>
  <c r="AB84"/>
  <c r="AC87"/>
  <c r="X89"/>
  <c r="X90"/>
  <c r="V92"/>
  <c r="X124"/>
  <c r="X125"/>
  <c r="AC127"/>
  <c r="X141"/>
  <c r="AC142"/>
  <c r="AC144"/>
  <c r="AC163"/>
  <c r="AC188"/>
  <c r="X197"/>
  <c r="AC203"/>
  <c r="X257"/>
  <c r="AC260"/>
  <c r="AB270"/>
  <c r="X277"/>
  <c r="AC326"/>
  <c r="AC342"/>
  <c r="X351"/>
  <c r="X386"/>
  <c r="V399"/>
  <c r="X400"/>
  <c r="X414"/>
  <c r="AB418"/>
  <c r="X431"/>
  <c r="X459"/>
  <c r="X460"/>
  <c r="X472"/>
  <c r="V483"/>
  <c r="X494"/>
  <c r="X511"/>
  <c r="X531"/>
  <c r="AB597"/>
  <c r="V607"/>
  <c r="V627"/>
  <c r="V631"/>
  <c r="X634"/>
  <c r="AC124"/>
  <c r="V124"/>
  <c r="AB124" s="1"/>
  <c r="AC140"/>
  <c r="V140"/>
  <c r="X140" s="1"/>
  <c r="AB142"/>
  <c r="X142"/>
  <c r="AB223"/>
  <c r="X223"/>
  <c r="AC239"/>
  <c r="V239"/>
  <c r="V307"/>
  <c r="X307" s="1"/>
  <c r="AC307"/>
  <c r="AB342"/>
  <c r="X342"/>
  <c r="V400"/>
  <c r="AB400" s="1"/>
  <c r="AC400"/>
  <c r="AB434"/>
  <c r="X434"/>
  <c r="AC475"/>
  <c r="V475"/>
  <c r="X477"/>
  <c r="AB477"/>
  <c r="AB522"/>
  <c r="X522"/>
  <c r="AB535"/>
  <c r="X535"/>
  <c r="V580"/>
  <c r="AB580" s="1"/>
  <c r="AC580"/>
  <c r="AB598"/>
  <c r="X598"/>
  <c r="X164"/>
  <c r="AB164"/>
  <c r="X169"/>
  <c r="AB169"/>
  <c r="AB188"/>
  <c r="X188"/>
  <c r="AB199"/>
  <c r="X199"/>
  <c r="X201"/>
  <c r="AB201"/>
  <c r="AB203"/>
  <c r="X203"/>
  <c r="AB262"/>
  <c r="X262"/>
  <c r="X297"/>
  <c r="AB297"/>
  <c r="AB301"/>
  <c r="X301"/>
  <c r="V339"/>
  <c r="AC339"/>
  <c r="AB374"/>
  <c r="X374"/>
  <c r="V432"/>
  <c r="AB432" s="1"/>
  <c r="AC432"/>
  <c r="AB466"/>
  <c r="X466"/>
  <c r="V476"/>
  <c r="AB476" s="1"/>
  <c r="AC476"/>
  <c r="V484"/>
  <c r="AB484" s="1"/>
  <c r="AC484"/>
  <c r="X497"/>
  <c r="AB497"/>
  <c r="AB502"/>
  <c r="X502"/>
  <c r="X513"/>
  <c r="AB513"/>
  <c r="AB547"/>
  <c r="X547"/>
  <c r="AC555"/>
  <c r="V555"/>
  <c r="AC591"/>
  <c r="V591"/>
  <c r="AC635"/>
  <c r="V635"/>
  <c r="X637"/>
  <c r="AB637"/>
  <c r="AC171"/>
  <c r="AB303" i="634"/>
  <c r="X459"/>
  <c r="X579"/>
  <c r="X587"/>
  <c r="X592"/>
  <c r="AB597"/>
  <c r="X631"/>
  <c r="X651"/>
  <c r="AC83" i="635"/>
  <c r="X85"/>
  <c r="X86"/>
  <c r="X129"/>
  <c r="AC147"/>
  <c r="AC191"/>
  <c r="AC204"/>
  <c r="X213"/>
  <c r="AC219"/>
  <c r="AB252"/>
  <c r="X289"/>
  <c r="AC292"/>
  <c r="V311"/>
  <c r="AC312"/>
  <c r="AC359"/>
  <c r="AC364"/>
  <c r="AC390"/>
  <c r="AC406"/>
  <c r="X415"/>
  <c r="X450"/>
  <c r="V463"/>
  <c r="X464"/>
  <c r="X558"/>
  <c r="AC584"/>
  <c r="X126"/>
  <c r="AB126"/>
  <c r="AC161"/>
  <c r="V161"/>
  <c r="X161" s="1"/>
  <c r="AC182"/>
  <c r="V182"/>
  <c r="X182" s="1"/>
  <c r="AB212"/>
  <c r="X212"/>
  <c r="X225"/>
  <c r="AB225"/>
  <c r="AB227"/>
  <c r="X227"/>
  <c r="V247"/>
  <c r="X247" s="1"/>
  <c r="AC247"/>
  <c r="AC355"/>
  <c r="V355"/>
  <c r="AB443"/>
  <c r="X443"/>
  <c r="AC519"/>
  <c r="V519"/>
  <c r="V572"/>
  <c r="AB572" s="1"/>
  <c r="AC572"/>
  <c r="X593"/>
  <c r="AB593"/>
  <c r="X609"/>
  <c r="AB609"/>
  <c r="AB643"/>
  <c r="X643"/>
  <c r="AC651"/>
  <c r="V651"/>
  <c r="X130"/>
  <c r="AB130"/>
  <c r="AC145"/>
  <c r="V145"/>
  <c r="X145" s="1"/>
  <c r="AB228"/>
  <c r="X228"/>
  <c r="X249"/>
  <c r="AB249"/>
  <c r="X260"/>
  <c r="AB260"/>
  <c r="V279"/>
  <c r="X279" s="1"/>
  <c r="AC279"/>
  <c r="X329"/>
  <c r="AB329"/>
  <c r="AB333"/>
  <c r="X333"/>
  <c r="V371"/>
  <c r="AC371"/>
  <c r="AB406"/>
  <c r="X406"/>
  <c r="V464"/>
  <c r="AB464" s="1"/>
  <c r="AC464"/>
  <c r="AC495"/>
  <c r="V495"/>
  <c r="X541"/>
  <c r="AB541"/>
  <c r="AB586"/>
  <c r="X586"/>
  <c r="V636"/>
  <c r="AB636" s="1"/>
  <c r="AC636"/>
  <c r="V644"/>
  <c r="AB644" s="1"/>
  <c r="AC644"/>
  <c r="AB128"/>
  <c r="AB145"/>
  <c r="AB166"/>
  <c r="AB271"/>
  <c r="AC374"/>
  <c r="X484"/>
  <c r="X41" i="634"/>
  <c r="X105"/>
  <c r="AC114"/>
  <c r="AB123"/>
  <c r="AB170"/>
  <c r="X207"/>
  <c r="AC212"/>
  <c r="AB228"/>
  <c r="X252"/>
  <c r="X267"/>
  <c r="AB333"/>
  <c r="X387"/>
  <c r="X392"/>
  <c r="X399"/>
  <c r="X419"/>
  <c r="X451"/>
  <c r="X464"/>
  <c r="X499"/>
  <c r="AB514"/>
  <c r="AB516"/>
  <c r="AB521"/>
  <c r="X528"/>
  <c r="X576"/>
  <c r="X584"/>
  <c r="AB626"/>
  <c r="AB132" i="635"/>
  <c r="AB150"/>
  <c r="X189"/>
  <c r="X241"/>
  <c r="AB254"/>
  <c r="X261"/>
  <c r="AC284"/>
  <c r="AC344"/>
  <c r="AC396"/>
  <c r="AC422"/>
  <c r="AC438"/>
  <c r="AB565"/>
  <c r="X602"/>
  <c r="AB170"/>
  <c r="AB186"/>
  <c r="AB194"/>
  <c r="AB202"/>
  <c r="AB210"/>
  <c r="AB218"/>
  <c r="AB226"/>
  <c r="AB234"/>
  <c r="AB250"/>
  <c r="AB251"/>
  <c r="AB266"/>
  <c r="AB267"/>
  <c r="AB282"/>
  <c r="AB283"/>
  <c r="AB298"/>
  <c r="AB299"/>
  <c r="X312"/>
  <c r="AB330"/>
  <c r="X344"/>
  <c r="AB362"/>
  <c r="X376"/>
  <c r="AB394"/>
  <c r="X408"/>
  <c r="AB426"/>
  <c r="X440"/>
  <c r="AB458"/>
  <c r="X476"/>
  <c r="AB498"/>
  <c r="X508"/>
  <c r="AB530"/>
  <c r="X540"/>
  <c r="AB562"/>
  <c r="AB594"/>
  <c r="X604"/>
  <c r="AB626"/>
  <c r="X636"/>
  <c r="AC156"/>
  <c r="AC172"/>
  <c r="AC189"/>
  <c r="AC242"/>
  <c r="AC258"/>
  <c r="AC274"/>
  <c r="AC290"/>
  <c r="X296"/>
  <c r="X308"/>
  <c r="AC314"/>
  <c r="AB326"/>
  <c r="X340"/>
  <c r="AC346"/>
  <c r="AB358"/>
  <c r="X372"/>
  <c r="AC378"/>
  <c r="AB390"/>
  <c r="X404"/>
  <c r="AC410"/>
  <c r="AB422"/>
  <c r="X436"/>
  <c r="AC442"/>
  <c r="AB454"/>
  <c r="X468"/>
  <c r="AB485"/>
  <c r="X496"/>
  <c r="AB517"/>
  <c r="X528"/>
  <c r="AB549"/>
  <c r="X560"/>
  <c r="AB581"/>
  <c r="X592"/>
  <c r="AB613"/>
  <c r="X624"/>
  <c r="AB645"/>
  <c r="AB146"/>
  <c r="AB162"/>
  <c r="AB178"/>
  <c r="AB190"/>
  <c r="AB198"/>
  <c r="AB214"/>
  <c r="AB222"/>
  <c r="AB230"/>
  <c r="AB242"/>
  <c r="AB243"/>
  <c r="AB258"/>
  <c r="AB259"/>
  <c r="AB274"/>
  <c r="AB275"/>
  <c r="AB290"/>
  <c r="AB291"/>
  <c r="AC302"/>
  <c r="AB314"/>
  <c r="AC334"/>
  <c r="AB346"/>
  <c r="AC366"/>
  <c r="AB378"/>
  <c r="AC398"/>
  <c r="AB410"/>
  <c r="AC430"/>
  <c r="AB442"/>
  <c r="AC462"/>
  <c r="AC480"/>
  <c r="AB482"/>
  <c r="X492"/>
  <c r="AC512"/>
  <c r="AB514"/>
  <c r="X524"/>
  <c r="AC544"/>
  <c r="AB546"/>
  <c r="X556"/>
  <c r="AC576"/>
  <c r="AB578"/>
  <c r="X588"/>
  <c r="AC608"/>
  <c r="AB610"/>
  <c r="X620"/>
  <c r="AC640"/>
  <c r="AB642"/>
  <c r="X652"/>
  <c r="X146"/>
  <c r="X162"/>
  <c r="X178"/>
  <c r="X190"/>
  <c r="X198"/>
  <c r="X222"/>
  <c r="X230"/>
  <c r="AC238"/>
  <c r="AB240"/>
  <c r="X242"/>
  <c r="AC254"/>
  <c r="AB256"/>
  <c r="X258"/>
  <c r="AC270"/>
  <c r="AB272"/>
  <c r="X274"/>
  <c r="AC286"/>
  <c r="AB288"/>
  <c r="X290"/>
  <c r="AB302"/>
  <c r="AB303"/>
  <c r="X314"/>
  <c r="X316"/>
  <c r="AC322"/>
  <c r="AB334"/>
  <c r="X346"/>
  <c r="X348"/>
  <c r="AC354"/>
  <c r="AB366"/>
  <c r="X378"/>
  <c r="X380"/>
  <c r="AC386"/>
  <c r="AB398"/>
  <c r="X410"/>
  <c r="X412"/>
  <c r="AC418"/>
  <c r="AB430"/>
  <c r="X442"/>
  <c r="X444"/>
  <c r="AC450"/>
  <c r="AB462"/>
  <c r="AB478"/>
  <c r="X482"/>
  <c r="X488"/>
  <c r="AB510"/>
  <c r="X514"/>
  <c r="X520"/>
  <c r="AB542"/>
  <c r="X546"/>
  <c r="X552"/>
  <c r="AB574"/>
  <c r="X578"/>
  <c r="X584"/>
  <c r="AB606"/>
  <c r="X610"/>
  <c r="X616"/>
  <c r="AB638"/>
  <c r="X642"/>
  <c r="X648"/>
  <c r="AB10" i="634"/>
  <c r="AB551"/>
  <c r="X551"/>
  <c r="AC298"/>
  <c r="V298"/>
  <c r="AB298" s="1"/>
  <c r="AC362"/>
  <c r="V362"/>
  <c r="X362" s="1"/>
  <c r="V234"/>
  <c r="AC234"/>
  <c r="AC274"/>
  <c r="V274"/>
  <c r="X274" s="1"/>
  <c r="AC483"/>
  <c r="V483"/>
  <c r="X483" s="1"/>
  <c r="AC9"/>
  <c r="V9"/>
  <c r="X284"/>
  <c r="AB284"/>
  <c r="V570"/>
  <c r="X570" s="1"/>
  <c r="AC570"/>
  <c r="AC482"/>
  <c r="V73"/>
  <c r="X73" s="1"/>
  <c r="AC73"/>
  <c r="X62"/>
  <c r="X70"/>
  <c r="X126"/>
  <c r="AC626"/>
  <c r="AC10"/>
  <c r="X30"/>
  <c r="AB39"/>
  <c r="X121"/>
  <c r="X155"/>
  <c r="X160"/>
  <c r="X196"/>
  <c r="X223"/>
  <c r="X240"/>
  <c r="X272"/>
  <c r="AB286"/>
  <c r="X288"/>
  <c r="X299"/>
  <c r="X320"/>
  <c r="X325"/>
  <c r="X423"/>
  <c r="AB425"/>
  <c r="X432"/>
  <c r="X439"/>
  <c r="X448"/>
  <c r="X527"/>
  <c r="AB548"/>
  <c r="X555"/>
  <c r="X560"/>
  <c r="X599"/>
  <c r="X611"/>
  <c r="AB629"/>
  <c r="X643"/>
  <c r="AC130"/>
  <c r="AC171"/>
  <c r="AC315"/>
  <c r="AC367"/>
  <c r="AC506"/>
  <c r="AC34"/>
  <c r="X52"/>
  <c r="V70"/>
  <c r="X116"/>
  <c r="V134"/>
  <c r="X134" s="1"/>
  <c r="X136"/>
  <c r="X148"/>
  <c r="X175"/>
  <c r="V180"/>
  <c r="AB180" s="1"/>
  <c r="AB189"/>
  <c r="AC213"/>
  <c r="AB301"/>
  <c r="X339"/>
  <c r="AB376"/>
  <c r="X416"/>
  <c r="X427"/>
  <c r="X436"/>
  <c r="AC448"/>
  <c r="X495"/>
  <c r="X504"/>
  <c r="X513"/>
  <c r="X522"/>
  <c r="X524"/>
  <c r="AB534"/>
  <c r="X538"/>
  <c r="X557"/>
  <c r="X571"/>
  <c r="AB578"/>
  <c r="AB585"/>
  <c r="X589"/>
  <c r="X596"/>
  <c r="X648"/>
  <c r="X68"/>
  <c r="X132"/>
  <c r="AC589"/>
  <c r="X76"/>
  <c r="AC126"/>
  <c r="X195"/>
  <c r="AB202"/>
  <c r="AB329"/>
  <c r="X591"/>
  <c r="AB617"/>
  <c r="AC333"/>
  <c r="AC347"/>
  <c r="AC353"/>
  <c r="AC413"/>
  <c r="AC453"/>
  <c r="AC569"/>
  <c r="AC594"/>
  <c r="AC614"/>
  <c r="V22"/>
  <c r="AB22" s="1"/>
  <c r="AB38"/>
  <c r="AC54"/>
  <c r="AC89"/>
  <c r="AC118"/>
  <c r="X224"/>
  <c r="AC228"/>
  <c r="AB244"/>
  <c r="AC253"/>
  <c r="X300"/>
  <c r="AB338"/>
  <c r="X343"/>
  <c r="X375"/>
  <c r="AB382"/>
  <c r="X384"/>
  <c r="AB389"/>
  <c r="X403"/>
  <c r="X428"/>
  <c r="X431"/>
  <c r="X475"/>
  <c r="X480"/>
  <c r="AB489"/>
  <c r="AB517"/>
  <c r="X561"/>
  <c r="X605"/>
  <c r="X619"/>
  <c r="AC640"/>
  <c r="AC652"/>
  <c r="AC284"/>
  <c r="AC460"/>
  <c r="AC550"/>
  <c r="AB34"/>
  <c r="AB47"/>
  <c r="AB87"/>
  <c r="X140"/>
  <c r="AC186"/>
  <c r="AB260"/>
  <c r="X368"/>
  <c r="X547"/>
  <c r="X624"/>
  <c r="X640"/>
  <c r="AC406"/>
  <c r="AB413"/>
  <c r="AC516"/>
  <c r="AC23"/>
  <c r="AC42"/>
  <c r="X84"/>
  <c r="AC95"/>
  <c r="X156"/>
  <c r="X167"/>
  <c r="X171"/>
  <c r="AC195"/>
  <c r="AC197"/>
  <c r="X219"/>
  <c r="AC221"/>
  <c r="AC224"/>
  <c r="AC236"/>
  <c r="X239"/>
  <c r="AC252"/>
  <c r="X264"/>
  <c r="AB309"/>
  <c r="X324"/>
  <c r="X352"/>
  <c r="X359"/>
  <c r="AB361"/>
  <c r="X363"/>
  <c r="AC384"/>
  <c r="X417"/>
  <c r="AB440"/>
  <c r="X458"/>
  <c r="X460"/>
  <c r="X463"/>
  <c r="X472"/>
  <c r="X477"/>
  <c r="AB484"/>
  <c r="AC304"/>
  <c r="AC257"/>
  <c r="X18"/>
  <c r="X159"/>
  <c r="AC256"/>
  <c r="X348"/>
  <c r="AC524"/>
  <c r="X603"/>
  <c r="AB615"/>
  <c r="AC163"/>
  <c r="AC216"/>
  <c r="AC293"/>
  <c r="AC388"/>
  <c r="AC452"/>
  <c r="X10"/>
  <c r="V12"/>
  <c r="AB12" s="1"/>
  <c r="AC14"/>
  <c r="V19"/>
  <c r="X19" s="1"/>
  <c r="AC30"/>
  <c r="AC82"/>
  <c r="AC102"/>
  <c r="X106"/>
  <c r="AC141"/>
  <c r="V165"/>
  <c r="AB165" s="1"/>
  <c r="X173"/>
  <c r="AC196"/>
  <c r="AC219"/>
  <c r="V232"/>
  <c r="X232" s="1"/>
  <c r="AB241"/>
  <c r="V268"/>
  <c r="X268" s="1"/>
  <c r="AC273"/>
  <c r="X347"/>
  <c r="AC397"/>
  <c r="V472"/>
  <c r="X474"/>
  <c r="X493"/>
  <c r="AC496"/>
  <c r="X500"/>
  <c r="X525"/>
  <c r="AC548"/>
  <c r="X607"/>
  <c r="X618"/>
  <c r="AC629"/>
  <c r="X632"/>
  <c r="V602"/>
  <c r="X602" s="1"/>
  <c r="AC602"/>
  <c r="V634"/>
  <c r="AB634" s="1"/>
  <c r="AC634"/>
  <c r="V99"/>
  <c r="AB99" s="1"/>
  <c r="AC99"/>
  <c r="X308"/>
  <c r="AB308"/>
  <c r="V490"/>
  <c r="AB490" s="1"/>
  <c r="AC490"/>
  <c r="X332"/>
  <c r="AB332"/>
  <c r="V83"/>
  <c r="AC83"/>
  <c r="V466"/>
  <c r="AB466" s="1"/>
  <c r="AC466"/>
  <c r="V478"/>
  <c r="X478" s="1"/>
  <c r="AC478"/>
  <c r="AC51"/>
  <c r="V51"/>
  <c r="X51" s="1"/>
  <c r="AC115"/>
  <c r="V115"/>
  <c r="AC330"/>
  <c r="V330"/>
  <c r="X330" s="1"/>
  <c r="V554"/>
  <c r="X554" s="1"/>
  <c r="AC554"/>
  <c r="V414"/>
  <c r="X414" s="1"/>
  <c r="AC414"/>
  <c r="V198"/>
  <c r="AB198" s="1"/>
  <c r="AC198"/>
  <c r="AC67"/>
  <c r="V67"/>
  <c r="AB67" s="1"/>
  <c r="AC131"/>
  <c r="V131"/>
  <c r="AB131" s="1"/>
  <c r="V410"/>
  <c r="AB410" s="1"/>
  <c r="AC410"/>
  <c r="V595"/>
  <c r="X595" s="1"/>
  <c r="AC595"/>
  <c r="V55"/>
  <c r="AB55" s="1"/>
  <c r="AC55"/>
  <c r="V35"/>
  <c r="X35" s="1"/>
  <c r="AC35"/>
  <c r="AC25"/>
  <c r="V25"/>
  <c r="AB25" s="1"/>
  <c r="X328"/>
  <c r="AB328"/>
  <c r="V530"/>
  <c r="AC530"/>
  <c r="AC71"/>
  <c r="AB268"/>
  <c r="AC301"/>
  <c r="AC361"/>
  <c r="AC365"/>
  <c r="AC395"/>
  <c r="AC433"/>
  <c r="AC454"/>
  <c r="AC474"/>
  <c r="AC597"/>
  <c r="AC33"/>
  <c r="AC49"/>
  <c r="AC65"/>
  <c r="AC81"/>
  <c r="AC97"/>
  <c r="AC113"/>
  <c r="AC129"/>
  <c r="X152"/>
  <c r="X163"/>
  <c r="X183"/>
  <c r="X200"/>
  <c r="X235"/>
  <c r="AC381"/>
  <c r="X410"/>
  <c r="X440"/>
  <c r="AC484"/>
  <c r="X556"/>
  <c r="X637"/>
  <c r="X650"/>
  <c r="AC245"/>
  <c r="AC538"/>
  <c r="AC402"/>
  <c r="AC422"/>
  <c r="AC581"/>
  <c r="AC103"/>
  <c r="AC147"/>
  <c r="AC190"/>
  <c r="AC243"/>
  <c r="AC260"/>
  <c r="AC336"/>
  <c r="AC426"/>
  <c r="AC526"/>
  <c r="AC601"/>
  <c r="AC606"/>
  <c r="AC618"/>
  <c r="AC625"/>
  <c r="X33"/>
  <c r="AB49"/>
  <c r="V57"/>
  <c r="X57" s="1"/>
  <c r="X65"/>
  <c r="X81"/>
  <c r="X83"/>
  <c r="V89"/>
  <c r="X89" s="1"/>
  <c r="AB97"/>
  <c r="X99"/>
  <c r="X113"/>
  <c r="X115"/>
  <c r="X129"/>
  <c r="X158"/>
  <c r="X237"/>
  <c r="X291"/>
  <c r="X293"/>
  <c r="X315"/>
  <c r="X317"/>
  <c r="X355"/>
  <c r="X357"/>
  <c r="X381"/>
  <c r="X396"/>
  <c r="X429"/>
  <c r="X497"/>
  <c r="X532"/>
  <c r="AC564"/>
  <c r="AB600"/>
  <c r="X609"/>
  <c r="X641"/>
  <c r="V652"/>
  <c r="X652" s="1"/>
  <c r="AC312"/>
  <c r="AB363"/>
  <c r="AC486"/>
  <c r="AC297"/>
  <c r="AC328"/>
  <c r="AC332"/>
  <c r="AC87"/>
  <c r="AC184"/>
  <c r="AC309"/>
  <c r="AC326"/>
  <c r="AC389"/>
  <c r="AC513"/>
  <c r="AC562"/>
  <c r="AC649"/>
  <c r="AC18"/>
  <c r="AC149"/>
  <c r="X176"/>
  <c r="X227"/>
  <c r="X280"/>
  <c r="X312"/>
  <c r="X336"/>
  <c r="X376"/>
  <c r="AC420"/>
  <c r="AC437"/>
  <c r="AC468"/>
  <c r="X492"/>
  <c r="AC621"/>
  <c r="X634"/>
  <c r="AC418"/>
  <c r="X25"/>
  <c r="AC227"/>
  <c r="AC294"/>
  <c r="AC299"/>
  <c r="AC373"/>
  <c r="AC378"/>
  <c r="AC393"/>
  <c r="AC457"/>
  <c r="AC477"/>
  <c r="AC610"/>
  <c r="AC644"/>
  <c r="X20"/>
  <c r="X28"/>
  <c r="V143"/>
  <c r="X143" s="1"/>
  <c r="AB151"/>
  <c r="X168"/>
  <c r="AC193"/>
  <c r="X203"/>
  <c r="AC205"/>
  <c r="V212"/>
  <c r="X222"/>
  <c r="X243"/>
  <c r="X247"/>
  <c r="AC249"/>
  <c r="X256"/>
  <c r="V258"/>
  <c r="AB258" s="1"/>
  <c r="X271"/>
  <c r="X303"/>
  <c r="X433"/>
  <c r="X468"/>
  <c r="X536"/>
  <c r="X545"/>
  <c r="X573"/>
  <c r="X586"/>
  <c r="X588"/>
  <c r="X615"/>
  <c r="X621"/>
  <c r="V17"/>
  <c r="AB17" s="1"/>
  <c r="AC17"/>
  <c r="V270"/>
  <c r="AB270" s="1"/>
  <c r="AC270"/>
  <c r="V430"/>
  <c r="AB430" s="1"/>
  <c r="AC430"/>
  <c r="V142"/>
  <c r="AC142"/>
  <c r="V146"/>
  <c r="X146" s="1"/>
  <c r="AC146"/>
  <c r="X583"/>
  <c r="AB583"/>
  <c r="X14"/>
  <c r="AB14"/>
  <c r="V21"/>
  <c r="X21" s="1"/>
  <c r="AC21"/>
  <c r="AC29"/>
  <c r="V29"/>
  <c r="X29" s="1"/>
  <c r="X204"/>
  <c r="AB204"/>
  <c r="AC346"/>
  <c r="V346"/>
  <c r="AB346" s="1"/>
  <c r="V351"/>
  <c r="X351" s="1"/>
  <c r="AC351"/>
  <c r="V622"/>
  <c r="AB622" s="1"/>
  <c r="AC622"/>
  <c r="X16"/>
  <c r="X69"/>
  <c r="X101"/>
  <c r="X179"/>
  <c r="X231"/>
  <c r="X263"/>
  <c r="V37"/>
  <c r="X37" s="1"/>
  <c r="AC37"/>
  <c r="V53"/>
  <c r="AB53" s="1"/>
  <c r="AC53"/>
  <c r="V85"/>
  <c r="AB85" s="1"/>
  <c r="AC85"/>
  <c r="V117"/>
  <c r="X117" s="1"/>
  <c r="AC117"/>
  <c r="V133"/>
  <c r="X133" s="1"/>
  <c r="AC133"/>
  <c r="V206"/>
  <c r="AB206" s="1"/>
  <c r="AC206"/>
  <c r="V210"/>
  <c r="X210" s="1"/>
  <c r="AC210"/>
  <c r="V250"/>
  <c r="X250" s="1"/>
  <c r="AC250"/>
  <c r="X519"/>
  <c r="AB519"/>
  <c r="AC43"/>
  <c r="V43"/>
  <c r="AB43" s="1"/>
  <c r="V61"/>
  <c r="X61" s="1"/>
  <c r="AC61"/>
  <c r="V91"/>
  <c r="AB91" s="1"/>
  <c r="AC91"/>
  <c r="AC93"/>
  <c r="V93"/>
  <c r="AB93" s="1"/>
  <c r="AC125"/>
  <c r="V125"/>
  <c r="AB125" s="1"/>
  <c r="AB220"/>
  <c r="X220"/>
  <c r="AC13"/>
  <c r="V13"/>
  <c r="AB13" s="1"/>
  <c r="X172"/>
  <c r="AB172"/>
  <c r="V295"/>
  <c r="AC295"/>
  <c r="V319"/>
  <c r="X319" s="1"/>
  <c r="AC319"/>
  <c r="AB455"/>
  <c r="X455"/>
  <c r="X93"/>
  <c r="X24"/>
  <c r="X26"/>
  <c r="V59"/>
  <c r="AB59" s="1"/>
  <c r="AC59"/>
  <c r="V75"/>
  <c r="X75" s="1"/>
  <c r="AC75"/>
  <c r="AC109"/>
  <c r="V109"/>
  <c r="X109" s="1"/>
  <c r="V254"/>
  <c r="AB254" s="1"/>
  <c r="AC254"/>
  <c r="V558"/>
  <c r="AB558" s="1"/>
  <c r="AC558"/>
  <c r="V262"/>
  <c r="AB262" s="1"/>
  <c r="AC262"/>
  <c r="V314"/>
  <c r="AB314" s="1"/>
  <c r="AC314"/>
  <c r="V494"/>
  <c r="AB494" s="1"/>
  <c r="AC494"/>
  <c r="V647"/>
  <c r="AC647"/>
  <c r="AB40"/>
  <c r="AB42"/>
  <c r="X56"/>
  <c r="X58"/>
  <c r="X72"/>
  <c r="X74"/>
  <c r="X215"/>
  <c r="V194"/>
  <c r="AB194" s="1"/>
  <c r="AC194"/>
  <c r="V40"/>
  <c r="X40" s="1"/>
  <c r="AC40"/>
  <c r="X188"/>
  <c r="AB188"/>
  <c r="X236"/>
  <c r="AB236"/>
  <c r="V391"/>
  <c r="AC391"/>
  <c r="AB109"/>
  <c r="X32"/>
  <c r="X34"/>
  <c r="X48"/>
  <c r="X50"/>
  <c r="X64"/>
  <c r="X80"/>
  <c r="X82"/>
  <c r="X96"/>
  <c r="X98"/>
  <c r="X112"/>
  <c r="X128"/>
  <c r="X130"/>
  <c r="X211"/>
  <c r="X279"/>
  <c r="V374"/>
  <c r="X374" s="1"/>
  <c r="AC374"/>
  <c r="V434"/>
  <c r="AB434" s="1"/>
  <c r="AC434"/>
  <c r="V442"/>
  <c r="X442" s="1"/>
  <c r="AC442"/>
  <c r="V498"/>
  <c r="AB498" s="1"/>
  <c r="AC498"/>
  <c r="X394"/>
  <c r="AC31"/>
  <c r="AC50"/>
  <c r="AC150"/>
  <c r="AC172"/>
  <c r="AC337"/>
  <c r="X178"/>
  <c r="X23"/>
  <c r="X42"/>
  <c r="X71"/>
  <c r="X119"/>
  <c r="X151"/>
  <c r="AC382"/>
  <c r="X107"/>
  <c r="AB36"/>
  <c r="AC47"/>
  <c r="AC79"/>
  <c r="AC151"/>
  <c r="AC248"/>
  <c r="AB252"/>
  <c r="AC338"/>
  <c r="AC542"/>
  <c r="AC638"/>
  <c r="V63"/>
  <c r="X63" s="1"/>
  <c r="V66"/>
  <c r="X66" s="1"/>
  <c r="V82"/>
  <c r="V95"/>
  <c r="X95" s="1"/>
  <c r="V111"/>
  <c r="X111" s="1"/>
  <c r="V114"/>
  <c r="X114" s="1"/>
  <c r="V127"/>
  <c r="X127" s="1"/>
  <c r="V145"/>
  <c r="X145" s="1"/>
  <c r="X150"/>
  <c r="X165"/>
  <c r="X170"/>
  <c r="X182"/>
  <c r="X197"/>
  <c r="X202"/>
  <c r="V209"/>
  <c r="X209" s="1"/>
  <c r="X214"/>
  <c r="X229"/>
  <c r="X234"/>
  <c r="X246"/>
  <c r="V253"/>
  <c r="AB253" s="1"/>
  <c r="X260"/>
  <c r="V269"/>
  <c r="X276"/>
  <c r="V285"/>
  <c r="AB285" s="1"/>
  <c r="X333"/>
  <c r="X388"/>
  <c r="X452"/>
  <c r="AC481"/>
  <c r="X516"/>
  <c r="X580"/>
  <c r="X644"/>
  <c r="V438"/>
  <c r="AB438" s="1"/>
  <c r="AC438"/>
  <c r="V394"/>
  <c r="AB394" s="1"/>
  <c r="AC394"/>
  <c r="V358"/>
  <c r="X358" s="1"/>
  <c r="AC358"/>
  <c r="V398"/>
  <c r="X398" s="1"/>
  <c r="AC398"/>
  <c r="X135"/>
  <c r="X261"/>
  <c r="X309"/>
  <c r="X373"/>
  <c r="X408"/>
  <c r="X412"/>
  <c r="X476"/>
  <c r="X540"/>
  <c r="X600"/>
  <c r="X604"/>
  <c r="AC261"/>
  <c r="AC267"/>
  <c r="AB311"/>
  <c r="AB325"/>
  <c r="AC489"/>
  <c r="AC545"/>
  <c r="AC549"/>
  <c r="AC553"/>
  <c r="AC582"/>
  <c r="X49"/>
  <c r="X97"/>
  <c r="X149"/>
  <c r="X154"/>
  <c r="X166"/>
  <c r="X181"/>
  <c r="X186"/>
  <c r="X213"/>
  <c r="X218"/>
  <c r="X230"/>
  <c r="X245"/>
  <c r="V277"/>
  <c r="X277" s="1"/>
  <c r="X301"/>
  <c r="X365"/>
  <c r="X420"/>
  <c r="X484"/>
  <c r="X548"/>
  <c r="X612"/>
  <c r="AC369"/>
  <c r="V369"/>
  <c r="AB369" s="1"/>
  <c r="V598"/>
  <c r="AB598" s="1"/>
  <c r="AC598"/>
  <c r="AC275"/>
  <c r="V275"/>
  <c r="X275" s="1"/>
  <c r="V546"/>
  <c r="X546" s="1"/>
  <c r="AC546"/>
  <c r="X39"/>
  <c r="X103"/>
  <c r="AB205"/>
  <c r="AC386"/>
  <c r="AC450"/>
  <c r="AC485"/>
  <c r="AC586"/>
  <c r="AC609"/>
  <c r="AC613"/>
  <c r="AC630"/>
  <c r="X27"/>
  <c r="X123"/>
  <c r="X139"/>
  <c r="X9"/>
  <c r="AC166"/>
  <c r="AB292"/>
  <c r="AC307"/>
  <c r="AC310"/>
  <c r="AC335"/>
  <c r="AB364"/>
  <c r="AC421"/>
  <c r="AC446"/>
  <c r="AC458"/>
  <c r="AC510"/>
  <c r="AC514"/>
  <c r="AC518"/>
  <c r="AC566"/>
  <c r="AC617"/>
  <c r="AC650"/>
  <c r="X142"/>
  <c r="X157"/>
  <c r="X162"/>
  <c r="X174"/>
  <c r="X189"/>
  <c r="X194"/>
  <c r="X221"/>
  <c r="X226"/>
  <c r="X238"/>
  <c r="AB632"/>
  <c r="V502"/>
  <c r="AB502" s="1"/>
  <c r="AC502"/>
  <c r="AC331"/>
  <c r="V331"/>
  <c r="AC567"/>
  <c r="V567"/>
  <c r="X567" s="1"/>
  <c r="AC574"/>
  <c r="X242"/>
  <c r="AB178"/>
  <c r="AC329"/>
  <c r="AC578"/>
  <c r="X87"/>
  <c r="X11"/>
  <c r="AB107"/>
  <c r="AC283"/>
  <c r="AC302"/>
  <c r="AC323"/>
  <c r="AC407"/>
  <c r="AC417"/>
  <c r="AC425"/>
  <c r="AC462"/>
  <c r="AC470"/>
  <c r="AC522"/>
  <c r="AC590"/>
  <c r="AC642"/>
  <c r="AC646"/>
  <c r="X15"/>
  <c r="X31"/>
  <c r="X47"/>
  <c r="X79"/>
  <c r="X253"/>
  <c r="X269"/>
  <c r="X341"/>
  <c r="V349"/>
  <c r="X349" s="1"/>
  <c r="X378"/>
  <c r="X380"/>
  <c r="X401"/>
  <c r="X444"/>
  <c r="X465"/>
  <c r="X506"/>
  <c r="X508"/>
  <c r="X529"/>
  <c r="X572"/>
  <c r="X593"/>
  <c r="X636"/>
  <c r="X377"/>
  <c r="X386"/>
  <c r="X393"/>
  <c r="X402"/>
  <c r="X409"/>
  <c r="X418"/>
  <c r="X425"/>
  <c r="X434"/>
  <c r="X441"/>
  <c r="X450"/>
  <c r="X457"/>
  <c r="X466"/>
  <c r="X473"/>
  <c r="X482"/>
  <c r="X489"/>
  <c r="X498"/>
  <c r="X505"/>
  <c r="X514"/>
  <c r="X521"/>
  <c r="X530"/>
  <c r="X537"/>
  <c r="X553"/>
  <c r="X562"/>
  <c r="X569"/>
  <c r="X578"/>
  <c r="X585"/>
  <c r="X594"/>
  <c r="X601"/>
  <c r="X610"/>
  <c r="X617"/>
  <c r="X626"/>
  <c r="X633"/>
  <c r="X642"/>
  <c r="X649"/>
  <c r="X266"/>
  <c r="X282"/>
  <c r="X290"/>
  <c r="X306"/>
  <c r="X314"/>
  <c r="X322"/>
  <c r="X338"/>
  <c r="X346"/>
  <c r="X354"/>
  <c r="X370"/>
  <c r="X382"/>
  <c r="X389"/>
  <c r="X405"/>
  <c r="X421"/>
  <c r="X430"/>
  <c r="X437"/>
  <c r="X446"/>
  <c r="X453"/>
  <c r="X462"/>
  <c r="X469"/>
  <c r="X485"/>
  <c r="X501"/>
  <c r="X510"/>
  <c r="X517"/>
  <c r="X526"/>
  <c r="X533"/>
  <c r="X542"/>
  <c r="X549"/>
  <c r="X565"/>
  <c r="X574"/>
  <c r="X581"/>
  <c r="X590"/>
  <c r="X597"/>
  <c r="X606"/>
  <c r="X613"/>
  <c r="X629"/>
  <c r="X638"/>
  <c r="X645"/>
  <c r="X278"/>
  <c r="X286"/>
  <c r="X294"/>
  <c r="X302"/>
  <c r="X310"/>
  <c r="X318"/>
  <c r="X326"/>
  <c r="X334"/>
  <c r="X342"/>
  <c r="X350"/>
  <c r="X366"/>
  <c r="X390"/>
  <c r="X406"/>
  <c r="X422"/>
  <c r="X454"/>
  <c r="X470"/>
  <c r="X486"/>
  <c r="X518"/>
  <c r="X534"/>
  <c r="X550"/>
  <c r="X566"/>
  <c r="X582"/>
  <c r="X614"/>
  <c r="X630"/>
  <c r="X646"/>
  <c r="X153"/>
  <c r="X161"/>
  <c r="X169"/>
  <c r="X177"/>
  <c r="X185"/>
  <c r="X193"/>
  <c r="X201"/>
  <c r="X217"/>
  <c r="X225"/>
  <c r="X233"/>
  <c r="X241"/>
  <c r="X249"/>
  <c r="X257"/>
  <c r="X265"/>
  <c r="X273"/>
  <c r="X281"/>
  <c r="X289"/>
  <c r="X297"/>
  <c r="X305"/>
  <c r="X313"/>
  <c r="X321"/>
  <c r="X329"/>
  <c r="X337"/>
  <c r="X345"/>
  <c r="X353"/>
  <c r="X361"/>
  <c r="AB153"/>
  <c r="AB182"/>
  <c r="AB197"/>
  <c r="AB337"/>
  <c r="AB370"/>
  <c r="AB414"/>
  <c r="AB458"/>
  <c r="AC101"/>
  <c r="AB137"/>
  <c r="AB225"/>
  <c r="AB230"/>
  <c r="AB233"/>
  <c r="AB238"/>
  <c r="AC264"/>
  <c r="AC419"/>
  <c r="AC451"/>
  <c r="AC503"/>
  <c r="AB542"/>
  <c r="AB586"/>
  <c r="AC639"/>
  <c r="AB83"/>
  <c r="AC487"/>
  <c r="AB214"/>
  <c r="AC504"/>
  <c r="AC568"/>
  <c r="AC583"/>
  <c r="AC615"/>
  <c r="AB45"/>
  <c r="AB105"/>
  <c r="AC121"/>
  <c r="AB141"/>
  <c r="AB158"/>
  <c r="AB190"/>
  <c r="AB210"/>
  <c r="AC403"/>
  <c r="AC491"/>
  <c r="AC576"/>
  <c r="AC651"/>
  <c r="AC371"/>
  <c r="AC105"/>
  <c r="AB139"/>
  <c r="AB294"/>
  <c r="AC348"/>
  <c r="AC459"/>
  <c r="AC467"/>
  <c r="AC547"/>
  <c r="AC599"/>
  <c r="AC643"/>
  <c r="AC137"/>
  <c r="AC408"/>
  <c r="AC575"/>
  <c r="AB129"/>
  <c r="AB234"/>
  <c r="AB19"/>
  <c r="AB75"/>
  <c r="AB222"/>
  <c r="AB249"/>
  <c r="AB281"/>
  <c r="AC499"/>
  <c r="AC515"/>
  <c r="AC523"/>
  <c r="AC544"/>
  <c r="AB246"/>
  <c r="AB293"/>
  <c r="AB334"/>
  <c r="AB426"/>
  <c r="AB618"/>
  <c r="AC41"/>
  <c r="AB77"/>
  <c r="AB79"/>
  <c r="AB115"/>
  <c r="AB147"/>
  <c r="AB174"/>
  <c r="AB177"/>
  <c r="AB185"/>
  <c r="AC200"/>
  <c r="AB217"/>
  <c r="AB221"/>
  <c r="AB226"/>
  <c r="AB242"/>
  <c r="AB245"/>
  <c r="AB261"/>
  <c r="AB265"/>
  <c r="AB269"/>
  <c r="AB273"/>
  <c r="AB282"/>
  <c r="AB297"/>
  <c r="AB305"/>
  <c r="AB317"/>
  <c r="AB318"/>
  <c r="AB373"/>
  <c r="AB446"/>
  <c r="AC471"/>
  <c r="AC555"/>
  <c r="AC596"/>
  <c r="AB71"/>
  <c r="AB119"/>
  <c r="AC77"/>
  <c r="AC376"/>
  <c r="AC500"/>
  <c r="AC512"/>
  <c r="AB173"/>
  <c r="AB218"/>
  <c r="AC240"/>
  <c r="AB23"/>
  <c r="AB51"/>
  <c r="AC69"/>
  <c r="AB103"/>
  <c r="AB135"/>
  <c r="AB149"/>
  <c r="AB154"/>
  <c r="AB161"/>
  <c r="AC192"/>
  <c r="AB257"/>
  <c r="AB341"/>
  <c r="AC387"/>
  <c r="AC427"/>
  <c r="AC439"/>
  <c r="AC519"/>
  <c r="AC531"/>
  <c r="AC536"/>
  <c r="AC551"/>
  <c r="AB606"/>
  <c r="AC619"/>
  <c r="AC631"/>
  <c r="AB41"/>
  <c r="AC208"/>
  <c r="AC563"/>
  <c r="AB73"/>
  <c r="AB121"/>
  <c r="AB33"/>
  <c r="AC280"/>
  <c r="AC288"/>
  <c r="AB326"/>
  <c r="AB349"/>
  <c r="AB350"/>
  <c r="AC383"/>
  <c r="AC435"/>
  <c r="AC440"/>
  <c r="AC455"/>
  <c r="AC532"/>
  <c r="AC607"/>
  <c r="AC627"/>
  <c r="AC632"/>
  <c r="AC404"/>
  <c r="AC535"/>
  <c r="AC611"/>
  <c r="AB63"/>
  <c r="AC153"/>
  <c r="AB201"/>
  <c r="AB266"/>
  <c r="AC415"/>
  <c r="AC543"/>
  <c r="AC579"/>
  <c r="AC45"/>
  <c r="AB65"/>
  <c r="AB81"/>
  <c r="AB89"/>
  <c r="AB113"/>
  <c r="AB181"/>
  <c r="AB186"/>
  <c r="AB193"/>
  <c r="AB274"/>
  <c r="AB289"/>
  <c r="AB310"/>
  <c r="AB321"/>
  <c r="AC339"/>
  <c r="AB365"/>
  <c r="AB402"/>
  <c r="AC423"/>
  <c r="AC436"/>
  <c r="AC479"/>
  <c r="AB510"/>
  <c r="AB522"/>
  <c r="AB574"/>
  <c r="AC587"/>
  <c r="AB610"/>
  <c r="AB650"/>
  <c r="AC28"/>
  <c r="AC32"/>
  <c r="AC352"/>
  <c r="AB16"/>
  <c r="AC16"/>
  <c r="AC56"/>
  <c r="AC128"/>
  <c r="AC152"/>
  <c r="AB143"/>
  <c r="AC508"/>
  <c r="AC572"/>
  <c r="AC592"/>
  <c r="AC20"/>
  <c r="AC68"/>
  <c r="AC320"/>
  <c r="AB27"/>
  <c r="AB31"/>
  <c r="AC88"/>
  <c r="AB88"/>
  <c r="AC112"/>
  <c r="AC144"/>
  <c r="AC92"/>
  <c r="AB92"/>
  <c r="AC15"/>
  <c r="AC11"/>
  <c r="AC60"/>
  <c r="AC100"/>
  <c r="AC528"/>
  <c r="AB74"/>
  <c r="AC231"/>
  <c r="AB307"/>
  <c r="AB390"/>
  <c r="AC431"/>
  <c r="AC520"/>
  <c r="AB561"/>
  <c r="AB46"/>
  <c r="AB78"/>
  <c r="AC159"/>
  <c r="AB243"/>
  <c r="AB506"/>
  <c r="AC552"/>
  <c r="AB607"/>
  <c r="AC80"/>
  <c r="AC108"/>
  <c r="AB108"/>
  <c r="AB110"/>
  <c r="AB126"/>
  <c r="AB142"/>
  <c r="AB187"/>
  <c r="AB454"/>
  <c r="AB491"/>
  <c r="AC495"/>
  <c r="AB62"/>
  <c r="AB94"/>
  <c r="AC207"/>
  <c r="AB207"/>
  <c r="AB211"/>
  <c r="AC271"/>
  <c r="AB378"/>
  <c r="AB397"/>
  <c r="AC424"/>
  <c r="AB465"/>
  <c r="AB479"/>
  <c r="AC539"/>
  <c r="AB550"/>
  <c r="AC591"/>
  <c r="AB343"/>
  <c r="AB584"/>
  <c r="AC27"/>
  <c r="AB32"/>
  <c r="AB278"/>
  <c r="AC416"/>
  <c r="AB507"/>
  <c r="AC492" i="633"/>
  <c r="AC512"/>
  <c r="AB20" i="634"/>
  <c r="AC119"/>
  <c r="AC135"/>
  <c r="AC157"/>
  <c r="AC176"/>
  <c r="AC177"/>
  <c r="AC178"/>
  <c r="AC225"/>
  <c r="AC226"/>
  <c r="AC230"/>
  <c r="AC289"/>
  <c r="AC290"/>
  <c r="AC305"/>
  <c r="AC306"/>
  <c r="AC341"/>
  <c r="AB360"/>
  <c r="AB388"/>
  <c r="AB447"/>
  <c r="AB462"/>
  <c r="AB473"/>
  <c r="AC493"/>
  <c r="AB504"/>
  <c r="AB509"/>
  <c r="AB540"/>
  <c r="AC541"/>
  <c r="AC556"/>
  <c r="AC624"/>
  <c r="AB644"/>
  <c r="AC64"/>
  <c r="AB66"/>
  <c r="AC96"/>
  <c r="AB98"/>
  <c r="AC116"/>
  <c r="AB118"/>
  <c r="AC132"/>
  <c r="AB134"/>
  <c r="AC148"/>
  <c r="AB150"/>
  <c r="AB155"/>
  <c r="AC215"/>
  <c r="AB219"/>
  <c r="AC279"/>
  <c r="AB283"/>
  <c r="AB345"/>
  <c r="AB429"/>
  <c r="AC456"/>
  <c r="AB497"/>
  <c r="AC540"/>
  <c r="AC571"/>
  <c r="AB582"/>
  <c r="AC623"/>
  <c r="AB70"/>
  <c r="AB102"/>
  <c r="AC175"/>
  <c r="AB179"/>
  <c r="AC223"/>
  <c r="AB227"/>
  <c r="AC287"/>
  <c r="AB313"/>
  <c r="AB342"/>
  <c r="AC399"/>
  <c r="AB399"/>
  <c r="AB442"/>
  <c r="AB461"/>
  <c r="AC488"/>
  <c r="AB529"/>
  <c r="AB543"/>
  <c r="AC603"/>
  <c r="AB614"/>
  <c r="AB9"/>
  <c r="AB72"/>
  <c r="AC74"/>
  <c r="AC106"/>
  <c r="AB120"/>
  <c r="AC122"/>
  <c r="AC138"/>
  <c r="AC158"/>
  <c r="AB231"/>
  <c r="AC238"/>
  <c r="AB300"/>
  <c r="AB306"/>
  <c r="AC324"/>
  <c r="AC342"/>
  <c r="AB379"/>
  <c r="AC400"/>
  <c r="AC473"/>
  <c r="AB482"/>
  <c r="AB488"/>
  <c r="AB505"/>
  <c r="AC525"/>
  <c r="AB536"/>
  <c r="AB541"/>
  <c r="AC561"/>
  <c r="AB572"/>
  <c r="AC573"/>
  <c r="AC588"/>
  <c r="AB18"/>
  <c r="AC36"/>
  <c r="AC39"/>
  <c r="AB44"/>
  <c r="AB69"/>
  <c r="AB101"/>
  <c r="AC107"/>
  <c r="AC123"/>
  <c r="AC139"/>
  <c r="AB156"/>
  <c r="AB159"/>
  <c r="AC160"/>
  <c r="AC161"/>
  <c r="AC162"/>
  <c r="AC182"/>
  <c r="AC241"/>
  <c r="AC242"/>
  <c r="AC246"/>
  <c r="AC325"/>
  <c r="AB357"/>
  <c r="AB375"/>
  <c r="AB411"/>
  <c r="AC432"/>
  <c r="AB452"/>
  <c r="AC505"/>
  <c r="AB511"/>
  <c r="AB520"/>
  <c r="AB526"/>
  <c r="AB530"/>
  <c r="AB537"/>
  <c r="AC557"/>
  <c r="AB568"/>
  <c r="AB573"/>
  <c r="AC593"/>
  <c r="AC605"/>
  <c r="AC620"/>
  <c r="AC104"/>
  <c r="AB104"/>
  <c r="AB106"/>
  <c r="AC136"/>
  <c r="AB136"/>
  <c r="AB235"/>
  <c r="AB474"/>
  <c r="AB575"/>
  <c r="AC635"/>
  <c r="AB635"/>
  <c r="AB646"/>
  <c r="AC44"/>
  <c r="AB163"/>
  <c r="AC239"/>
  <c r="AB371"/>
  <c r="AC375"/>
  <c r="AC380"/>
  <c r="AB422"/>
  <c r="AC636"/>
  <c r="AC48"/>
  <c r="AC124"/>
  <c r="AB251"/>
  <c r="AB359"/>
  <c r="AC412"/>
  <c r="AB538"/>
  <c r="AC584"/>
  <c r="AB625"/>
  <c r="AB639"/>
  <c r="AC52"/>
  <c r="AB52"/>
  <c r="AB54"/>
  <c r="AC84"/>
  <c r="AB84"/>
  <c r="AB86"/>
  <c r="AC191"/>
  <c r="AB195"/>
  <c r="AC255"/>
  <c r="AB255"/>
  <c r="AB259"/>
  <c r="AB327"/>
  <c r="AC401"/>
  <c r="AB415"/>
  <c r="AC444"/>
  <c r="AC475"/>
  <c r="AB486"/>
  <c r="AC527"/>
  <c r="AB570"/>
  <c r="AB589"/>
  <c r="AC616"/>
  <c r="AB48"/>
  <c r="AB552"/>
  <c r="AB191"/>
  <c r="AB128"/>
  <c r="AB167"/>
  <c r="AC168"/>
  <c r="AC169"/>
  <c r="AC170"/>
  <c r="AC372"/>
  <c r="X163" i="633"/>
  <c r="AB205"/>
  <c r="X295"/>
  <c r="X351"/>
  <c r="X379"/>
  <c r="X419"/>
  <c r="X439"/>
  <c r="X500"/>
  <c r="X544"/>
  <c r="AB21" i="634"/>
  <c r="AB30"/>
  <c r="AB60"/>
  <c r="AC62"/>
  <c r="AC94"/>
  <c r="AC173"/>
  <c r="AC214"/>
  <c r="AB271"/>
  <c r="AC278"/>
  <c r="AB312"/>
  <c r="AB322"/>
  <c r="AC340"/>
  <c r="AC355"/>
  <c r="AB372"/>
  <c r="AC377"/>
  <c r="AB409"/>
  <c r="AC429"/>
  <c r="AB445"/>
  <c r="AB476"/>
  <c r="AC492"/>
  <c r="AC560"/>
  <c r="AB580"/>
  <c r="AC633"/>
  <c r="AC72"/>
  <c r="AC120"/>
  <c r="AB122"/>
  <c r="AB138"/>
  <c r="AB291"/>
  <c r="AC379"/>
  <c r="AB493"/>
  <c r="AC604"/>
  <c r="AC76"/>
  <c r="AB362"/>
  <c r="AC411"/>
  <c r="AC463"/>
  <c r="AB525"/>
  <c r="AB593"/>
  <c r="AB50"/>
  <c r="AB82"/>
  <c r="AC140"/>
  <c r="AC183"/>
  <c r="AB183"/>
  <c r="AC247"/>
  <c r="AB247"/>
  <c r="AB339"/>
  <c r="AC343"/>
  <c r="AB383"/>
  <c r="AC443"/>
  <c r="AB557"/>
  <c r="AB58"/>
  <c r="AB90"/>
  <c r="AB130"/>
  <c r="AB146"/>
  <c r="AC167"/>
  <c r="AB171"/>
  <c r="AC199"/>
  <c r="AB203"/>
  <c r="AC263"/>
  <c r="AB263"/>
  <c r="AB267"/>
  <c r="AB299"/>
  <c r="AC392"/>
  <c r="AB433"/>
  <c r="AC476"/>
  <c r="AC507"/>
  <c r="AB518"/>
  <c r="AC559"/>
  <c r="AB621"/>
  <c r="AC648"/>
  <c r="AB80"/>
  <c r="AB412"/>
  <c r="AC24"/>
  <c r="AC26"/>
  <c r="AB112"/>
  <c r="AB144"/>
  <c r="AB199"/>
  <c r="AC201"/>
  <c r="AC202"/>
  <c r="AC265"/>
  <c r="AC266"/>
  <c r="AC321"/>
  <c r="AB344"/>
  <c r="AB444"/>
  <c r="AC445"/>
  <c r="AC51" i="633"/>
  <c r="X143"/>
  <c r="AC202"/>
  <c r="AB218"/>
  <c r="AC409"/>
  <c r="AB24" i="634"/>
  <c r="AB26"/>
  <c r="AB64"/>
  <c r="AB96"/>
  <c r="AB116"/>
  <c r="AB132"/>
  <c r="AB148"/>
  <c r="AC154"/>
  <c r="AC174"/>
  <c r="AB215"/>
  <c r="AC217"/>
  <c r="AC218"/>
  <c r="AC222"/>
  <c r="AC281"/>
  <c r="AC282"/>
  <c r="AC286"/>
  <c r="AC300"/>
  <c r="AB340"/>
  <c r="AC345"/>
  <c r="AC360"/>
  <c r="AC409"/>
  <c r="AB424"/>
  <c r="AB472"/>
  <c r="AC497"/>
  <c r="AB508"/>
  <c r="AC509"/>
  <c r="AB571"/>
  <c r="AB612"/>
  <c r="AC327"/>
  <c r="AC334"/>
  <c r="AB335"/>
  <c r="AB336"/>
  <c r="AC359"/>
  <c r="AC366"/>
  <c r="AB367"/>
  <c r="AB368"/>
  <c r="AB384"/>
  <c r="AB385"/>
  <c r="AB387"/>
  <c r="AB416"/>
  <c r="AB417"/>
  <c r="AB419"/>
  <c r="AB448"/>
  <c r="AB449"/>
  <c r="AB451"/>
  <c r="AB480"/>
  <c r="AB481"/>
  <c r="AB512"/>
  <c r="AB513"/>
  <c r="AB515"/>
  <c r="AB544"/>
  <c r="AB545"/>
  <c r="AB547"/>
  <c r="AB576"/>
  <c r="AB577"/>
  <c r="AB579"/>
  <c r="AB608"/>
  <c r="AB609"/>
  <c r="AB611"/>
  <c r="AB640"/>
  <c r="AB641"/>
  <c r="AB643"/>
  <c r="AC322"/>
  <c r="AB323"/>
  <c r="AB324"/>
  <c r="AC354"/>
  <c r="AB355"/>
  <c r="AB356"/>
  <c r="AB396"/>
  <c r="AB428"/>
  <c r="AB431"/>
  <c r="AB460"/>
  <c r="AB463"/>
  <c r="AB492"/>
  <c r="AB524"/>
  <c r="AB527"/>
  <c r="AB556"/>
  <c r="AB559"/>
  <c r="AB588"/>
  <c r="AB591"/>
  <c r="AB620"/>
  <c r="AB623"/>
  <c r="AC318"/>
  <c r="AB320"/>
  <c r="AC350"/>
  <c r="AB351"/>
  <c r="AB400"/>
  <c r="AB403"/>
  <c r="AB432"/>
  <c r="AB435"/>
  <c r="AB459"/>
  <c r="AB464"/>
  <c r="AB467"/>
  <c r="AB496"/>
  <c r="AB499"/>
  <c r="AB523"/>
  <c r="AB531"/>
  <c r="AB560"/>
  <c r="AB563"/>
  <c r="AB619"/>
  <c r="AB624"/>
  <c r="AB651"/>
  <c r="AB160"/>
  <c r="AB168"/>
  <c r="AB176"/>
  <c r="AB184"/>
  <c r="AB200"/>
  <c r="AB208"/>
  <c r="AB216"/>
  <c r="AB224"/>
  <c r="AB240"/>
  <c r="AB248"/>
  <c r="AB264"/>
  <c r="AB272"/>
  <c r="AB280"/>
  <c r="AB288"/>
  <c r="AB304"/>
  <c r="AB315"/>
  <c r="AB316"/>
  <c r="AB347"/>
  <c r="AB404"/>
  <c r="AB407"/>
  <c r="AB439"/>
  <c r="AB468"/>
  <c r="AB471"/>
  <c r="AB500"/>
  <c r="AB503"/>
  <c r="AB532"/>
  <c r="AB535"/>
  <c r="AB564"/>
  <c r="AB596"/>
  <c r="AB599"/>
  <c r="AB631"/>
  <c r="AB648"/>
  <c r="X45" i="633"/>
  <c r="X142"/>
  <c r="AB149"/>
  <c r="AC179"/>
  <c r="AC234"/>
  <c r="AB244"/>
  <c r="X259"/>
  <c r="AB269"/>
  <c r="AC274"/>
  <c r="AB284"/>
  <c r="AC317"/>
  <c r="AB337"/>
  <c r="AB360"/>
  <c r="X403"/>
  <c r="X448"/>
  <c r="AB540"/>
  <c r="X596"/>
  <c r="X611"/>
  <c r="X619"/>
  <c r="X624"/>
  <c r="AC181"/>
  <c r="AC183"/>
  <c r="AB301"/>
  <c r="X395"/>
  <c r="AC560"/>
  <c r="AC29"/>
  <c r="X93"/>
  <c r="X131"/>
  <c r="AC178"/>
  <c r="AC216"/>
  <c r="X223"/>
  <c r="X263"/>
  <c r="X288"/>
  <c r="AB354"/>
  <c r="X367"/>
  <c r="X407"/>
  <c r="X435"/>
  <c r="X531"/>
  <c r="X539"/>
  <c r="X595"/>
  <c r="X623"/>
  <c r="X631"/>
  <c r="X83"/>
  <c r="X139"/>
  <c r="AB390"/>
  <c r="X475"/>
  <c r="AC68"/>
  <c r="AC80"/>
  <c r="AC248"/>
  <c r="X399"/>
  <c r="X559"/>
  <c r="AB19"/>
  <c r="X640"/>
  <c r="AB640"/>
  <c r="V52"/>
  <c r="AB52" s="1"/>
  <c r="AC52"/>
  <c r="AC34"/>
  <c r="AC30"/>
  <c r="V30"/>
  <c r="AB30" s="1"/>
  <c r="AC243"/>
  <c r="V243"/>
  <c r="AB243" s="1"/>
  <c r="AC311"/>
  <c r="V311"/>
  <c r="X311" s="1"/>
  <c r="X515"/>
  <c r="AC55"/>
  <c r="V55"/>
  <c r="AC596"/>
  <c r="AC624"/>
  <c r="X25"/>
  <c r="X49"/>
  <c r="X99"/>
  <c r="X114"/>
  <c r="X152"/>
  <c r="AB171"/>
  <c r="X189"/>
  <c r="X245"/>
  <c r="AB308"/>
  <c r="X352"/>
  <c r="X359"/>
  <c r="X383"/>
  <c r="X427"/>
  <c r="AB441"/>
  <c r="AB473"/>
  <c r="X496"/>
  <c r="AC500"/>
  <c r="X503"/>
  <c r="X523"/>
  <c r="X528"/>
  <c r="X548"/>
  <c r="X563"/>
  <c r="X603"/>
  <c r="X628"/>
  <c r="AB129"/>
  <c r="AC167"/>
  <c r="AC233"/>
  <c r="AC286"/>
  <c r="AC445"/>
  <c r="AC616"/>
  <c r="AC648"/>
  <c r="AC24"/>
  <c r="V29"/>
  <c r="X29" s="1"/>
  <c r="X103"/>
  <c r="X149"/>
  <c r="AC152"/>
  <c r="X164"/>
  <c r="X168"/>
  <c r="AC197"/>
  <c r="X206"/>
  <c r="X238"/>
  <c r="X268"/>
  <c r="X300"/>
  <c r="X319"/>
  <c r="X323"/>
  <c r="X332"/>
  <c r="AB412"/>
  <c r="AC417"/>
  <c r="X424"/>
  <c r="X458"/>
  <c r="X463"/>
  <c r="X468"/>
  <c r="X483"/>
  <c r="AB488"/>
  <c r="X491"/>
  <c r="X517"/>
  <c r="X543"/>
  <c r="X583"/>
  <c r="X590"/>
  <c r="X605"/>
  <c r="AC608"/>
  <c r="AC632"/>
  <c r="X650"/>
  <c r="X16"/>
  <c r="AC396"/>
  <c r="AC518"/>
  <c r="AC330"/>
  <c r="AC588"/>
  <c r="AC238"/>
  <c r="AC550"/>
  <c r="X77"/>
  <c r="X102"/>
  <c r="AB180"/>
  <c r="X360"/>
  <c r="X480"/>
  <c r="X507"/>
  <c r="X527"/>
  <c r="X532"/>
  <c r="X547"/>
  <c r="X555"/>
  <c r="X575"/>
  <c r="X615"/>
  <c r="X647"/>
  <c r="AC322"/>
  <c r="AC461"/>
  <c r="AC528"/>
  <c r="AC581"/>
  <c r="X15"/>
  <c r="AB28"/>
  <c r="V135"/>
  <c r="X135" s="1"/>
  <c r="X151"/>
  <c r="AB161"/>
  <c r="X172"/>
  <c r="X184"/>
  <c r="AC200"/>
  <c r="AC232"/>
  <c r="AC240"/>
  <c r="X280"/>
  <c r="AC301"/>
  <c r="X331"/>
  <c r="X336"/>
  <c r="X355"/>
  <c r="AB358"/>
  <c r="X372"/>
  <c r="AC381"/>
  <c r="X384"/>
  <c r="X387"/>
  <c r="X392"/>
  <c r="X404"/>
  <c r="X411"/>
  <c r="X423"/>
  <c r="AB438"/>
  <c r="X452"/>
  <c r="X467"/>
  <c r="AB490"/>
  <c r="X495"/>
  <c r="X519"/>
  <c r="X567"/>
  <c r="X592"/>
  <c r="X599"/>
  <c r="X607"/>
  <c r="X612"/>
  <c r="X14"/>
  <c r="X55"/>
  <c r="AB285"/>
  <c r="X341"/>
  <c r="X455"/>
  <c r="X512"/>
  <c r="AC386"/>
  <c r="AB461"/>
  <c r="AC466"/>
  <c r="AC485"/>
  <c r="AC585"/>
  <c r="AC43"/>
  <c r="AC160"/>
  <c r="X301"/>
  <c r="X322"/>
  <c r="X408"/>
  <c r="X425"/>
  <c r="X428"/>
  <c r="X444"/>
  <c r="X447"/>
  <c r="X449"/>
  <c r="X487"/>
  <c r="X516"/>
  <c r="AB534"/>
  <c r="X554"/>
  <c r="X564"/>
  <c r="X579"/>
  <c r="AB584"/>
  <c r="X587"/>
  <c r="X589"/>
  <c r="X639"/>
  <c r="AC640"/>
  <c r="X247"/>
  <c r="AC259"/>
  <c r="X307"/>
  <c r="AB321"/>
  <c r="X431"/>
  <c r="X436"/>
  <c r="AC275"/>
  <c r="AC357"/>
  <c r="AC548"/>
  <c r="AC625"/>
  <c r="AC12"/>
  <c r="AB50"/>
  <c r="AC112"/>
  <c r="X115"/>
  <c r="X122"/>
  <c r="X150"/>
  <c r="AC157"/>
  <c r="X160"/>
  <c r="V165"/>
  <c r="AB165" s="1"/>
  <c r="V202"/>
  <c r="AB202" s="1"/>
  <c r="AC204"/>
  <c r="AB232"/>
  <c r="X260"/>
  <c r="AB296"/>
  <c r="X324"/>
  <c r="X476"/>
  <c r="X501"/>
  <c r="AC544"/>
  <c r="X561"/>
  <c r="AC628"/>
  <c r="V108"/>
  <c r="X108" s="1"/>
  <c r="AC108"/>
  <c r="V195"/>
  <c r="X195" s="1"/>
  <c r="AC195"/>
  <c r="AC338"/>
  <c r="V338"/>
  <c r="X338" s="1"/>
  <c r="V422"/>
  <c r="AB422" s="1"/>
  <c r="AC422"/>
  <c r="AC64"/>
  <c r="V64"/>
  <c r="X64" s="1"/>
  <c r="V87"/>
  <c r="AC87"/>
  <c r="V291"/>
  <c r="X291" s="1"/>
  <c r="AC291"/>
  <c r="V303"/>
  <c r="X303" s="1"/>
  <c r="AC303"/>
  <c r="V398"/>
  <c r="AB398" s="1"/>
  <c r="AC398"/>
  <c r="V626"/>
  <c r="AB626" s="1"/>
  <c r="AC626"/>
  <c r="AC35"/>
  <c r="V35"/>
  <c r="AB35" s="1"/>
  <c r="AC75"/>
  <c r="V75"/>
  <c r="AB75" s="1"/>
  <c r="AC84"/>
  <c r="V84"/>
  <c r="AC231"/>
  <c r="V231"/>
  <c r="X231" s="1"/>
  <c r="V558"/>
  <c r="AB558" s="1"/>
  <c r="AC558"/>
  <c r="AC314"/>
  <c r="V314"/>
  <c r="X314" s="1"/>
  <c r="V347"/>
  <c r="AB347" s="1"/>
  <c r="AC347"/>
  <c r="V375"/>
  <c r="X375" s="1"/>
  <c r="AC375"/>
  <c r="V498"/>
  <c r="AB498" s="1"/>
  <c r="AC498"/>
  <c r="V530"/>
  <c r="AB530" s="1"/>
  <c r="AC530"/>
  <c r="AC191"/>
  <c r="V191"/>
  <c r="X191" s="1"/>
  <c r="AB344"/>
  <c r="X344"/>
  <c r="V39"/>
  <c r="X39" s="1"/>
  <c r="AC39"/>
  <c r="V170"/>
  <c r="AB170" s="1"/>
  <c r="AC170"/>
  <c r="AC203"/>
  <c r="V203"/>
  <c r="AB203" s="1"/>
  <c r="AB13"/>
  <c r="X13"/>
  <c r="V88"/>
  <c r="X88" s="1"/>
  <c r="AC88"/>
  <c r="AC287"/>
  <c r="V287"/>
  <c r="X287" s="1"/>
  <c r="AC346"/>
  <c r="V346"/>
  <c r="AB346" s="1"/>
  <c r="V72"/>
  <c r="AC72"/>
  <c r="AC23"/>
  <c r="V23"/>
  <c r="X23" s="1"/>
  <c r="AC120"/>
  <c r="V120"/>
  <c r="AB120" s="1"/>
  <c r="AC155"/>
  <c r="V155"/>
  <c r="X155" s="1"/>
  <c r="AC210"/>
  <c r="V210"/>
  <c r="AB210" s="1"/>
  <c r="AC227"/>
  <c r="V227"/>
  <c r="X227" s="1"/>
  <c r="AC282"/>
  <c r="V282"/>
  <c r="X282" s="1"/>
  <c r="X464"/>
  <c r="AB464"/>
  <c r="V526"/>
  <c r="AC526"/>
  <c r="X87"/>
  <c r="X211"/>
  <c r="X251"/>
  <c r="AC201"/>
  <c r="X65"/>
  <c r="X213"/>
  <c r="X219"/>
  <c r="X232"/>
  <c r="X253"/>
  <c r="X267"/>
  <c r="X272"/>
  <c r="X304"/>
  <c r="X620"/>
  <c r="AC645"/>
  <c r="AC188"/>
  <c r="AC272"/>
  <c r="AC345"/>
  <c r="AB351"/>
  <c r="AC430"/>
  <c r="AC484"/>
  <c r="AC489"/>
  <c r="AC494"/>
  <c r="AC564"/>
  <c r="AC570"/>
  <c r="AC592"/>
  <c r="AC620"/>
  <c r="AC636"/>
  <c r="AC16"/>
  <c r="V20"/>
  <c r="X20" s="1"/>
  <c r="AB24"/>
  <c r="X26"/>
  <c r="X30"/>
  <c r="X32"/>
  <c r="V43"/>
  <c r="AB43" s="1"/>
  <c r="AC50"/>
  <c r="X59"/>
  <c r="X63"/>
  <c r="X68"/>
  <c r="AB81"/>
  <c r="V96"/>
  <c r="X96" s="1"/>
  <c r="X112"/>
  <c r="X125"/>
  <c r="X137"/>
  <c r="X147"/>
  <c r="AC149"/>
  <c r="AC164"/>
  <c r="V179"/>
  <c r="AB179" s="1"/>
  <c r="X181"/>
  <c r="X187"/>
  <c r="X196"/>
  <c r="AB200"/>
  <c r="X202"/>
  <c r="X204"/>
  <c r="V215"/>
  <c r="X215" s="1"/>
  <c r="X221"/>
  <c r="X230"/>
  <c r="V234"/>
  <c r="X234" s="1"/>
  <c r="V274"/>
  <c r="AB274" s="1"/>
  <c r="X276"/>
  <c r="X293"/>
  <c r="X349"/>
  <c r="X390"/>
  <c r="X397"/>
  <c r="X412"/>
  <c r="X440"/>
  <c r="V492"/>
  <c r="X492" s="1"/>
  <c r="X494"/>
  <c r="X529"/>
  <c r="X540"/>
  <c r="X545"/>
  <c r="AC549"/>
  <c r="AB552"/>
  <c r="X557"/>
  <c r="AC600"/>
  <c r="V608"/>
  <c r="X622"/>
  <c r="X645"/>
  <c r="X36"/>
  <c r="X94"/>
  <c r="X10"/>
  <c r="AC46"/>
  <c r="X50"/>
  <c r="AC116"/>
  <c r="X116"/>
  <c r="X157"/>
  <c r="X235"/>
  <c r="X422"/>
  <c r="X526"/>
  <c r="X652"/>
  <c r="AC156"/>
  <c r="AC270"/>
  <c r="AC337"/>
  <c r="AC344"/>
  <c r="AC372"/>
  <c r="AC421"/>
  <c r="AC552"/>
  <c r="AC634"/>
  <c r="X12"/>
  <c r="X53"/>
  <c r="X62"/>
  <c r="X71"/>
  <c r="X73"/>
  <c r="X84"/>
  <c r="X97"/>
  <c r="X124"/>
  <c r="X130"/>
  <c r="AC132"/>
  <c r="X136"/>
  <c r="AC161"/>
  <c r="X174"/>
  <c r="X203"/>
  <c r="X208"/>
  <c r="X210"/>
  <c r="V240"/>
  <c r="X246"/>
  <c r="V248"/>
  <c r="X248" s="1"/>
  <c r="X252"/>
  <c r="X256"/>
  <c r="X275"/>
  <c r="X385"/>
  <c r="X400"/>
  <c r="X405"/>
  <c r="V409"/>
  <c r="AC413"/>
  <c r="X453"/>
  <c r="X504"/>
  <c r="X509"/>
  <c r="AC532"/>
  <c r="X556"/>
  <c r="X565"/>
  <c r="X581"/>
  <c r="X632"/>
  <c r="X637"/>
  <c r="X644"/>
  <c r="AC176"/>
  <c r="AC536"/>
  <c r="X90"/>
  <c r="AC128"/>
  <c r="AC199"/>
  <c r="AC266"/>
  <c r="AC315"/>
  <c r="AC326"/>
  <c r="AC541"/>
  <c r="AC613"/>
  <c r="X37"/>
  <c r="X46"/>
  <c r="X48"/>
  <c r="X128"/>
  <c r="X299"/>
  <c r="AC17"/>
  <c r="X19"/>
  <c r="X21"/>
  <c r="X33"/>
  <c r="X40"/>
  <c r="X42"/>
  <c r="X51"/>
  <c r="AC56"/>
  <c r="X69"/>
  <c r="X78"/>
  <c r="X91"/>
  <c r="X95"/>
  <c r="AC100"/>
  <c r="AC104"/>
  <c r="X106"/>
  <c r="X132"/>
  <c r="X138"/>
  <c r="AC144"/>
  <c r="X171"/>
  <c r="X176"/>
  <c r="X214"/>
  <c r="V216"/>
  <c r="X216" s="1"/>
  <c r="X220"/>
  <c r="X264"/>
  <c r="X266"/>
  <c r="X277"/>
  <c r="X296"/>
  <c r="X363"/>
  <c r="X376"/>
  <c r="X558"/>
  <c r="AB9"/>
  <c r="X72"/>
  <c r="X74"/>
  <c r="X85"/>
  <c r="AC19"/>
  <c r="X66"/>
  <c r="AC136"/>
  <c r="X240"/>
  <c r="X242"/>
  <c r="X320"/>
  <c r="X357"/>
  <c r="X429"/>
  <c r="AC169"/>
  <c r="AC185"/>
  <c r="AC222"/>
  <c r="AC353"/>
  <c r="AC390"/>
  <c r="AC534"/>
  <c r="AC594"/>
  <c r="AC612"/>
  <c r="AC617"/>
  <c r="AC190"/>
  <c r="AC269"/>
  <c r="AC297"/>
  <c r="AC302"/>
  <c r="AC401"/>
  <c r="AC420"/>
  <c r="AC513"/>
  <c r="AC545"/>
  <c r="AC578"/>
  <c r="AC605"/>
  <c r="X17"/>
  <c r="V51"/>
  <c r="AB51" s="1"/>
  <c r="X56"/>
  <c r="X58"/>
  <c r="X67"/>
  <c r="V80"/>
  <c r="X80" s="1"/>
  <c r="X100"/>
  <c r="X104"/>
  <c r="X113"/>
  <c r="X140"/>
  <c r="X144"/>
  <c r="X146"/>
  <c r="V178"/>
  <c r="X178" s="1"/>
  <c r="X182"/>
  <c r="X188"/>
  <c r="AC192"/>
  <c r="V197"/>
  <c r="AB197" s="1"/>
  <c r="X224"/>
  <c r="X283"/>
  <c r="X309"/>
  <c r="X328"/>
  <c r="X330"/>
  <c r="X339"/>
  <c r="AC341"/>
  <c r="AC360"/>
  <c r="X365"/>
  <c r="X415"/>
  <c r="X432"/>
  <c r="X437"/>
  <c r="X460"/>
  <c r="X469"/>
  <c r="X485"/>
  <c r="X536"/>
  <c r="X541"/>
  <c r="X588"/>
  <c r="X597"/>
  <c r="X613"/>
  <c r="AC641"/>
  <c r="V414"/>
  <c r="AB414" s="1"/>
  <c r="AC414"/>
  <c r="V370"/>
  <c r="AB370" s="1"/>
  <c r="AC370"/>
  <c r="V394"/>
  <c r="X394" s="1"/>
  <c r="AC394"/>
  <c r="V446"/>
  <c r="X446" s="1"/>
  <c r="AC446"/>
  <c r="V175"/>
  <c r="X175" s="1"/>
  <c r="AC175"/>
  <c r="V343"/>
  <c r="X343" s="1"/>
  <c r="AC343"/>
  <c r="AC362"/>
  <c r="V362"/>
  <c r="V510"/>
  <c r="AB510" s="1"/>
  <c r="AC510"/>
  <c r="V638"/>
  <c r="AB638" s="1"/>
  <c r="AC638"/>
  <c r="AC28"/>
  <c r="X41"/>
  <c r="X79"/>
  <c r="X92"/>
  <c r="V271"/>
  <c r="X271" s="1"/>
  <c r="AC271"/>
  <c r="AC44"/>
  <c r="V44"/>
  <c r="AB44" s="1"/>
  <c r="V574"/>
  <c r="AB574" s="1"/>
  <c r="AC574"/>
  <c r="V27"/>
  <c r="X27" s="1"/>
  <c r="AC27"/>
  <c r="AC31"/>
  <c r="V31"/>
  <c r="AB31" s="1"/>
  <c r="AC60"/>
  <c r="V60"/>
  <c r="X60" s="1"/>
  <c r="AC258"/>
  <c r="V258"/>
  <c r="AB258" s="1"/>
  <c r="V335"/>
  <c r="X335" s="1"/>
  <c r="AC335"/>
  <c r="V402"/>
  <c r="AC402"/>
  <c r="X89"/>
  <c r="X380"/>
  <c r="X508"/>
  <c r="X636"/>
  <c r="V542"/>
  <c r="AB542" s="1"/>
  <c r="AC542"/>
  <c r="V76"/>
  <c r="X76" s="1"/>
  <c r="AC76"/>
  <c r="V239"/>
  <c r="X239" s="1"/>
  <c r="AC239"/>
  <c r="V279"/>
  <c r="X279" s="1"/>
  <c r="AC279"/>
  <c r="V298"/>
  <c r="X298" s="1"/>
  <c r="AC298"/>
  <c r="V426"/>
  <c r="AB426" s="1"/>
  <c r="AC426"/>
  <c r="V478"/>
  <c r="AB478" s="1"/>
  <c r="AC478"/>
  <c r="V606"/>
  <c r="AB606" s="1"/>
  <c r="AC606"/>
  <c r="V306"/>
  <c r="AB306" s="1"/>
  <c r="AC306"/>
  <c r="AC123"/>
  <c r="V123"/>
  <c r="X123" s="1"/>
  <c r="AC226"/>
  <c r="V226"/>
  <c r="X226" s="1"/>
  <c r="V382"/>
  <c r="AC382"/>
  <c r="V434"/>
  <c r="X434" s="1"/>
  <c r="AC434"/>
  <c r="AC92"/>
  <c r="V522"/>
  <c r="AB522" s="1"/>
  <c r="AC522"/>
  <c r="AC290"/>
  <c r="X584"/>
  <c r="AB39"/>
  <c r="AC124"/>
  <c r="AC148"/>
  <c r="AC340"/>
  <c r="AC412"/>
  <c r="AB616"/>
  <c r="AB648"/>
  <c r="AB512"/>
  <c r="AC642"/>
  <c r="AB69"/>
  <c r="AB117"/>
  <c r="X162"/>
  <c r="X194"/>
  <c r="X312"/>
  <c r="X417"/>
  <c r="AB417"/>
  <c r="V610"/>
  <c r="AB610" s="1"/>
  <c r="AC610"/>
  <c r="V562"/>
  <c r="AB562" s="1"/>
  <c r="AC562"/>
  <c r="AC212"/>
  <c r="X488"/>
  <c r="X552"/>
  <c r="AC406"/>
  <c r="X18"/>
  <c r="AC174"/>
  <c r="AC284"/>
  <c r="AC350"/>
  <c r="AC389"/>
  <c r="AC572"/>
  <c r="AB576"/>
  <c r="AC590"/>
  <c r="AC614"/>
  <c r="AC646"/>
  <c r="X28"/>
  <c r="X98"/>
  <c r="X118"/>
  <c r="X126"/>
  <c r="X134"/>
  <c r="X173"/>
  <c r="X205"/>
  <c r="X237"/>
  <c r="X269"/>
  <c r="X333"/>
  <c r="X362"/>
  <c r="X382"/>
  <c r="X402"/>
  <c r="V374"/>
  <c r="X374" s="1"/>
  <c r="AC374"/>
  <c r="V514"/>
  <c r="X514" s="1"/>
  <c r="AC514"/>
  <c r="V553"/>
  <c r="X553" s="1"/>
  <c r="AC553"/>
  <c r="V649"/>
  <c r="X649" s="1"/>
  <c r="AC649"/>
  <c r="X520"/>
  <c r="AC250"/>
  <c r="AC508"/>
  <c r="X200"/>
  <c r="AC140"/>
  <c r="AC244"/>
  <c r="AC354"/>
  <c r="AB385"/>
  <c r="AC411"/>
  <c r="AC458"/>
  <c r="AC462"/>
  <c r="AC540"/>
  <c r="AB544"/>
  <c r="X34"/>
  <c r="AC334"/>
  <c r="AC358"/>
  <c r="AC482"/>
  <c r="X38"/>
  <c r="X54"/>
  <c r="X70"/>
  <c r="X86"/>
  <c r="X110"/>
  <c r="X154"/>
  <c r="X158"/>
  <c r="X186"/>
  <c r="X190"/>
  <c r="X218"/>
  <c r="X222"/>
  <c r="X250"/>
  <c r="X254"/>
  <c r="X290"/>
  <c r="X292"/>
  <c r="X325"/>
  <c r="X354"/>
  <c r="X410"/>
  <c r="X474"/>
  <c r="X538"/>
  <c r="X570"/>
  <c r="X606"/>
  <c r="X634"/>
  <c r="V618"/>
  <c r="AB618" s="1"/>
  <c r="AC618"/>
  <c r="AC356"/>
  <c r="V356"/>
  <c r="X356" s="1"/>
  <c r="V378"/>
  <c r="AB378" s="1"/>
  <c r="AC378"/>
  <c r="V442"/>
  <c r="X442" s="1"/>
  <c r="AC442"/>
  <c r="V506"/>
  <c r="AB506" s="1"/>
  <c r="AC506"/>
  <c r="V566"/>
  <c r="AB566" s="1"/>
  <c r="AC566"/>
  <c r="V602"/>
  <c r="AB602" s="1"/>
  <c r="AC602"/>
  <c r="X81"/>
  <c r="AC325"/>
  <c r="X24"/>
  <c r="X82"/>
  <c r="AB46"/>
  <c r="AC218"/>
  <c r="AC450"/>
  <c r="AC650"/>
  <c r="X22"/>
  <c r="AC186"/>
  <c r="AC342"/>
  <c r="AC476"/>
  <c r="AC486"/>
  <c r="AC546"/>
  <c r="AC604"/>
  <c r="AC622"/>
  <c r="X148"/>
  <c r="X165"/>
  <c r="X180"/>
  <c r="X212"/>
  <c r="X229"/>
  <c r="X244"/>
  <c r="X261"/>
  <c r="X284"/>
  <c r="X317"/>
  <c r="X348"/>
  <c r="X377"/>
  <c r="X409"/>
  <c r="X441"/>
  <c r="X450"/>
  <c r="X457"/>
  <c r="X466"/>
  <c r="X473"/>
  <c r="X482"/>
  <c r="X489"/>
  <c r="X505"/>
  <c r="X521"/>
  <c r="X537"/>
  <c r="X546"/>
  <c r="X569"/>
  <c r="X578"/>
  <c r="X585"/>
  <c r="X594"/>
  <c r="X601"/>
  <c r="X610"/>
  <c r="X617"/>
  <c r="X626"/>
  <c r="X633"/>
  <c r="X642"/>
  <c r="X262"/>
  <c r="X270"/>
  <c r="X278"/>
  <c r="X286"/>
  <c r="X294"/>
  <c r="X302"/>
  <c r="X310"/>
  <c r="X318"/>
  <c r="X326"/>
  <c r="X334"/>
  <c r="X342"/>
  <c r="X350"/>
  <c r="X358"/>
  <c r="X366"/>
  <c r="X381"/>
  <c r="X413"/>
  <c r="X430"/>
  <c r="X153"/>
  <c r="X161"/>
  <c r="X169"/>
  <c r="X177"/>
  <c r="X185"/>
  <c r="X193"/>
  <c r="X201"/>
  <c r="X209"/>
  <c r="X217"/>
  <c r="X225"/>
  <c r="X233"/>
  <c r="X241"/>
  <c r="X249"/>
  <c r="X257"/>
  <c r="X265"/>
  <c r="X273"/>
  <c r="X281"/>
  <c r="X289"/>
  <c r="X297"/>
  <c r="X305"/>
  <c r="X313"/>
  <c r="X321"/>
  <c r="X329"/>
  <c r="X337"/>
  <c r="X345"/>
  <c r="X353"/>
  <c r="X361"/>
  <c r="X369"/>
  <c r="X386"/>
  <c r="X401"/>
  <c r="X418"/>
  <c r="X433"/>
  <c r="X454"/>
  <c r="X470"/>
  <c r="X486"/>
  <c r="X502"/>
  <c r="X518"/>
  <c r="X534"/>
  <c r="X550"/>
  <c r="X582"/>
  <c r="X598"/>
  <c r="X614"/>
  <c r="X630"/>
  <c r="X646"/>
  <c r="X145"/>
  <c r="X389"/>
  <c r="X406"/>
  <c r="X421"/>
  <c r="X438"/>
  <c r="AC316"/>
  <c r="AC392"/>
  <c r="AC447"/>
  <c r="AB449"/>
  <c r="AB454"/>
  <c r="AB570"/>
  <c r="AB85"/>
  <c r="AB292"/>
  <c r="AB300"/>
  <c r="AC139"/>
  <c r="AB145"/>
  <c r="AC151"/>
  <c r="AB172"/>
  <c r="AB196"/>
  <c r="AC263"/>
  <c r="AC355"/>
  <c r="AB457"/>
  <c r="AB465"/>
  <c r="AC47"/>
  <c r="AC10"/>
  <c r="AC41"/>
  <c r="AC91"/>
  <c r="AB97"/>
  <c r="AC103"/>
  <c r="AB133"/>
  <c r="AC36"/>
  <c r="AC59"/>
  <c r="AB65"/>
  <c r="AC71"/>
  <c r="AB101"/>
  <c r="AB252"/>
  <c r="AC295"/>
  <c r="AB445"/>
  <c r="AB586"/>
  <c r="AC107"/>
  <c r="AB113"/>
  <c r="AC119"/>
  <c r="AC223"/>
  <c r="AB242"/>
  <c r="AB181"/>
  <c r="AB341"/>
  <c r="AB342"/>
  <c r="AB410"/>
  <c r="AB228"/>
  <c r="AB369"/>
  <c r="AB41"/>
  <c r="AC25"/>
  <c r="AB26"/>
  <c r="AC67"/>
  <c r="AC83"/>
  <c r="AC99"/>
  <c r="AC115"/>
  <c r="AC131"/>
  <c r="AC147"/>
  <c r="AC163"/>
  <c r="AC208"/>
  <c r="AB260"/>
  <c r="AC328"/>
  <c r="AC348"/>
  <c r="AB406"/>
  <c r="AC419"/>
  <c r="AC424"/>
  <c r="AB430"/>
  <c r="AC471"/>
  <c r="AB276"/>
  <c r="AB377"/>
  <c r="AC439"/>
  <c r="AB470"/>
  <c r="AB25"/>
  <c r="AC207"/>
  <c r="AB212"/>
  <c r="AC479"/>
  <c r="AB590"/>
  <c r="X9"/>
  <c r="AB34"/>
  <c r="AB57"/>
  <c r="AB73"/>
  <c r="AB89"/>
  <c r="AB105"/>
  <c r="AB121"/>
  <c r="AB137"/>
  <c r="AB153"/>
  <c r="AB220"/>
  <c r="AB381"/>
  <c r="AB405"/>
  <c r="AB409"/>
  <c r="AC436"/>
  <c r="AB450"/>
  <c r="AC452"/>
  <c r="AB477"/>
  <c r="AB280"/>
  <c r="AC423"/>
  <c r="AC455"/>
  <c r="AB42"/>
  <c r="AB61"/>
  <c r="AB77"/>
  <c r="AB93"/>
  <c r="AB109"/>
  <c r="AB125"/>
  <c r="AB141"/>
  <c r="AB157"/>
  <c r="AC224"/>
  <c r="AB250"/>
  <c r="AC371"/>
  <c r="AC463"/>
  <c r="AB494"/>
  <c r="AC13"/>
  <c r="AB14"/>
  <c r="AB21"/>
  <c r="AB29"/>
  <c r="AC63"/>
  <c r="AC79"/>
  <c r="AC95"/>
  <c r="AC111"/>
  <c r="AC127"/>
  <c r="AC143"/>
  <c r="AC159"/>
  <c r="AB204"/>
  <c r="AB236"/>
  <c r="AB266"/>
  <c r="AB313"/>
  <c r="AC324"/>
  <c r="AC359"/>
  <c r="AB366"/>
  <c r="AC380"/>
  <c r="AB402"/>
  <c r="AB466"/>
  <c r="AC468"/>
  <c r="AB526"/>
  <c r="AB622"/>
  <c r="AB652"/>
  <c r="AB194"/>
  <c r="AB268"/>
  <c r="AB298"/>
  <c r="AB326"/>
  <c r="AB401"/>
  <c r="AB168"/>
  <c r="AB264"/>
  <c r="AC9"/>
  <c r="AB23"/>
  <c r="AB538"/>
  <c r="AB634"/>
  <c r="AB15"/>
  <c r="AC15"/>
  <c r="AB189"/>
  <c r="AC189"/>
  <c r="AC515"/>
  <c r="AC235"/>
  <c r="AB18"/>
  <c r="AC18"/>
  <c r="AB22"/>
  <c r="AC22"/>
  <c r="AB11"/>
  <c r="AC11"/>
  <c r="AC187"/>
  <c r="AC219"/>
  <c r="AB388"/>
  <c r="AB94"/>
  <c r="AB110"/>
  <c r="AC32"/>
  <c r="AB98"/>
  <c r="AB146"/>
  <c r="AB162"/>
  <c r="AB289"/>
  <c r="AB37"/>
  <c r="AC547"/>
  <c r="AC48"/>
  <c r="AC299"/>
  <c r="AB188"/>
  <c r="AB272"/>
  <c r="AB404"/>
  <c r="AC483"/>
  <c r="AB225"/>
  <c r="AB90"/>
  <c r="AB106"/>
  <c r="AB138"/>
  <c r="AC33"/>
  <c r="AB38"/>
  <c r="AC38"/>
  <c r="AB45"/>
  <c r="AB53"/>
  <c r="AB49"/>
  <c r="AB184"/>
  <c r="AC40"/>
  <c r="AB118"/>
  <c r="AB134"/>
  <c r="AB150"/>
  <c r="AB96"/>
  <c r="AB112"/>
  <c r="AB124"/>
  <c r="AB128"/>
  <c r="AB144"/>
  <c r="AB160"/>
  <c r="AB211"/>
  <c r="AB429"/>
  <c r="AC429"/>
  <c r="AB499"/>
  <c r="AB504"/>
  <c r="AC523"/>
  <c r="AC623"/>
  <c r="AB623"/>
  <c r="AC209"/>
  <c r="AB227"/>
  <c r="AB283"/>
  <c r="AB297"/>
  <c r="AC309"/>
  <c r="AB310"/>
  <c r="AC310"/>
  <c r="AB371"/>
  <c r="AB411"/>
  <c r="AB425"/>
  <c r="AC435"/>
  <c r="AB505"/>
  <c r="AC567"/>
  <c r="AB66"/>
  <c r="AC66"/>
  <c r="AB82"/>
  <c r="AC82"/>
  <c r="AC98"/>
  <c r="AB114"/>
  <c r="AC114"/>
  <c r="AB130"/>
  <c r="AC130"/>
  <c r="AC146"/>
  <c r="AC162"/>
  <c r="AB286"/>
  <c r="AB357"/>
  <c r="AB364"/>
  <c r="AC440"/>
  <c r="AB238"/>
  <c r="AB251"/>
  <c r="AB265"/>
  <c r="AC277"/>
  <c r="AB278"/>
  <c r="AC278"/>
  <c r="AB279"/>
  <c r="AB305"/>
  <c r="AC305"/>
  <c r="AB339"/>
  <c r="AB363"/>
  <c r="AB379"/>
  <c r="AB393"/>
  <c r="AC443"/>
  <c r="AC475"/>
  <c r="AB485"/>
  <c r="AC491"/>
  <c r="AB491"/>
  <c r="AC503"/>
  <c r="AB516"/>
  <c r="AB541"/>
  <c r="AC571"/>
  <c r="AC591"/>
  <c r="AB591"/>
  <c r="AC615"/>
  <c r="AB615"/>
  <c r="AC14"/>
  <c r="AC37"/>
  <c r="AC49"/>
  <c r="AC26"/>
  <c r="AB17"/>
  <c r="AB47"/>
  <c r="AB10"/>
  <c r="AB12"/>
  <c r="AB16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68"/>
  <c r="AB173"/>
  <c r="AB177"/>
  <c r="AB178"/>
  <c r="AC180"/>
  <c r="AC194"/>
  <c r="AC211"/>
  <c r="AB253"/>
  <c r="AC255"/>
  <c r="AC281"/>
  <c r="AC283"/>
  <c r="AC296"/>
  <c r="AB319"/>
  <c r="AC327"/>
  <c r="AB328"/>
  <c r="AB334"/>
  <c r="AB349"/>
  <c r="AC364"/>
  <c r="AB380"/>
  <c r="AC385"/>
  <c r="AC425"/>
  <c r="AB439"/>
  <c r="AB444"/>
  <c r="AC457"/>
  <c r="AB476"/>
  <c r="AC561"/>
  <c r="AB636"/>
  <c r="AB76"/>
  <c r="AB92"/>
  <c r="AB140"/>
  <c r="AB156"/>
  <c r="AB167"/>
  <c r="AB174"/>
  <c r="AB224"/>
  <c r="AB254"/>
  <c r="AB267"/>
  <c r="AB281"/>
  <c r="AC293"/>
  <c r="AB294"/>
  <c r="AC294"/>
  <c r="AC535"/>
  <c r="AB573"/>
  <c r="AC579"/>
  <c r="AC603"/>
  <c r="AB169"/>
  <c r="AB270"/>
  <c r="AB486"/>
  <c r="AC499"/>
  <c r="AB605"/>
  <c r="AC611"/>
  <c r="AC635"/>
  <c r="AB635"/>
  <c r="AC62"/>
  <c r="AB78"/>
  <c r="AC78"/>
  <c r="AC94"/>
  <c r="AC110"/>
  <c r="AB126"/>
  <c r="AC126"/>
  <c r="AB142"/>
  <c r="AC142"/>
  <c r="AB158"/>
  <c r="AC158"/>
  <c r="AB192"/>
  <c r="AB333"/>
  <c r="AC333"/>
  <c r="AB382"/>
  <c r="AC400"/>
  <c r="AB518"/>
  <c r="AC531"/>
  <c r="AB537"/>
  <c r="AB568"/>
  <c r="AB581"/>
  <c r="AC587"/>
  <c r="AC599"/>
  <c r="AB612"/>
  <c r="AB637"/>
  <c r="AC643"/>
  <c r="AB40"/>
  <c r="AB187"/>
  <c r="AC177"/>
  <c r="AB182"/>
  <c r="AC182"/>
  <c r="AB201"/>
  <c r="AC213"/>
  <c r="AB214"/>
  <c r="AC214"/>
  <c r="AB215"/>
  <c r="AB241"/>
  <c r="AC241"/>
  <c r="AB259"/>
  <c r="AB302"/>
  <c r="AB315"/>
  <c r="AB329"/>
  <c r="AB403"/>
  <c r="AC459"/>
  <c r="AB482"/>
  <c r="AC487"/>
  <c r="AB487"/>
  <c r="AB550"/>
  <c r="AC563"/>
  <c r="AB563"/>
  <c r="AB569"/>
  <c r="AB600"/>
  <c r="AB613"/>
  <c r="AC619"/>
  <c r="AB619"/>
  <c r="AC631"/>
  <c r="AB644"/>
  <c r="AC42"/>
  <c r="AC205"/>
  <c r="AC217"/>
  <c r="AB234"/>
  <c r="AC247"/>
  <c r="AB248"/>
  <c r="AC276"/>
  <c r="AB290"/>
  <c r="AC321"/>
  <c r="AB373"/>
  <c r="AC376"/>
  <c r="AC391"/>
  <c r="AC404"/>
  <c r="AB413"/>
  <c r="AC428"/>
  <c r="AC441"/>
  <c r="AB460"/>
  <c r="AC473"/>
  <c r="AB508"/>
  <c r="AB56"/>
  <c r="AB72"/>
  <c r="AB88"/>
  <c r="AB104"/>
  <c r="AB136"/>
  <c r="AB152"/>
  <c r="AB295"/>
  <c r="AB350"/>
  <c r="AC363"/>
  <c r="AB458"/>
  <c r="AB642"/>
  <c r="AC647"/>
  <c r="AB176"/>
  <c r="AB240"/>
  <c r="AB531"/>
  <c r="AB536"/>
  <c r="AC58"/>
  <c r="AC118"/>
  <c r="AB122"/>
  <c r="AC122"/>
  <c r="AC134"/>
  <c r="AC138"/>
  <c r="AC150"/>
  <c r="AC154"/>
  <c r="AC166"/>
  <c r="AB199"/>
  <c r="AB256"/>
  <c r="AB340"/>
  <c r="AC431"/>
  <c r="AC472"/>
  <c r="AB330"/>
  <c r="AB365"/>
  <c r="AC365"/>
  <c r="AB372"/>
  <c r="AB479"/>
  <c r="AC495"/>
  <c r="AB601"/>
  <c r="AB645"/>
  <c r="AC651"/>
  <c r="AB206"/>
  <c r="AB219"/>
  <c r="AB233"/>
  <c r="AC245"/>
  <c r="AB246"/>
  <c r="AC246"/>
  <c r="AB247"/>
  <c r="AB273"/>
  <c r="AC273"/>
  <c r="AB304"/>
  <c r="AB331"/>
  <c r="AB361"/>
  <c r="AC383"/>
  <c r="AB420"/>
  <c r="AB437"/>
  <c r="AC451"/>
  <c r="AB469"/>
  <c r="AC507"/>
  <c r="AC527"/>
  <c r="AB539"/>
  <c r="AB546"/>
  <c r="AC551"/>
  <c r="AB551"/>
  <c r="AB614"/>
  <c r="AC627"/>
  <c r="AB627"/>
  <c r="AB633"/>
  <c r="AB32"/>
  <c r="AB48"/>
  <c r="AB221"/>
  <c r="AC236"/>
  <c r="AC237"/>
  <c r="AC251"/>
  <c r="AC264"/>
  <c r="AC307"/>
  <c r="AC308"/>
  <c r="AC332"/>
  <c r="AB348"/>
  <c r="AC377"/>
  <c r="AC393"/>
  <c r="AC399"/>
  <c r="AC407"/>
  <c r="AC408"/>
  <c r="AB424"/>
  <c r="AB448"/>
  <c r="AB462"/>
  <c r="AB480"/>
  <c r="AC497"/>
  <c r="AB572"/>
  <c r="AB68"/>
  <c r="AB84"/>
  <c r="AB100"/>
  <c r="AB116"/>
  <c r="AB132"/>
  <c r="AB148"/>
  <c r="AB164"/>
  <c r="AB325"/>
  <c r="AB332"/>
  <c r="AC368"/>
  <c r="AB394"/>
  <c r="AC416"/>
  <c r="AB517"/>
  <c r="AB548"/>
  <c r="AB183"/>
  <c r="AB190"/>
  <c r="AB311"/>
  <c r="AB395"/>
  <c r="AB453"/>
  <c r="AC467"/>
  <c r="AB549"/>
  <c r="AC555"/>
  <c r="AB580"/>
  <c r="AB54"/>
  <c r="AC54"/>
  <c r="AC70"/>
  <c r="AB74"/>
  <c r="AC74"/>
  <c r="AC86"/>
  <c r="AC90"/>
  <c r="AB102"/>
  <c r="AC102"/>
  <c r="AC106"/>
  <c r="AB185"/>
  <c r="AB195"/>
  <c r="AC225"/>
  <c r="AC320"/>
  <c r="AB459"/>
  <c r="AB193"/>
  <c r="AC193"/>
  <c r="AB198"/>
  <c r="AC198"/>
  <c r="AB217"/>
  <c r="AC229"/>
  <c r="AB230"/>
  <c r="AC230"/>
  <c r="AB257"/>
  <c r="AC257"/>
  <c r="AB275"/>
  <c r="AB288"/>
  <c r="AC352"/>
  <c r="AB389"/>
  <c r="AB396"/>
  <c r="AC427"/>
  <c r="AB427"/>
  <c r="AC432"/>
  <c r="AB474"/>
  <c r="AB507"/>
  <c r="AB514"/>
  <c r="AC519"/>
  <c r="AB527"/>
  <c r="AB582"/>
  <c r="AC595"/>
  <c r="AB595"/>
  <c r="AB632"/>
  <c r="AB222"/>
  <c r="AB235"/>
  <c r="AB249"/>
  <c r="AC261"/>
  <c r="AB262"/>
  <c r="AC262"/>
  <c r="AB263"/>
  <c r="AC289"/>
  <c r="AB307"/>
  <c r="AB318"/>
  <c r="AC336"/>
  <c r="AB362"/>
  <c r="AC367"/>
  <c r="AC384"/>
  <c r="AB397"/>
  <c r="AC397"/>
  <c r="AB421"/>
  <c r="AB428"/>
  <c r="AB443"/>
  <c r="AC456"/>
  <c r="AB475"/>
  <c r="AB484"/>
  <c r="AB509"/>
  <c r="AC539"/>
  <c r="AC559"/>
  <c r="AB578"/>
  <c r="AC583"/>
  <c r="AB646"/>
  <c r="AC184"/>
  <c r="AC220"/>
  <c r="AC221"/>
  <c r="AC292"/>
  <c r="AB36"/>
  <c r="AB55"/>
  <c r="AB59"/>
  <c r="AB63"/>
  <c r="AB67"/>
  <c r="AB71"/>
  <c r="AB79"/>
  <c r="AB83"/>
  <c r="AB87"/>
  <c r="AB91"/>
  <c r="AB95"/>
  <c r="AB99"/>
  <c r="AB103"/>
  <c r="AB107"/>
  <c r="AB111"/>
  <c r="AB115"/>
  <c r="AB119"/>
  <c r="AB127"/>
  <c r="AB131"/>
  <c r="AB135"/>
  <c r="AB139"/>
  <c r="AB143"/>
  <c r="AB147"/>
  <c r="AB151"/>
  <c r="AB155"/>
  <c r="AB159"/>
  <c r="AB163"/>
  <c r="AC171"/>
  <c r="AC173"/>
  <c r="AB209"/>
  <c r="AB237"/>
  <c r="AC253"/>
  <c r="AC265"/>
  <c r="AC267"/>
  <c r="AC280"/>
  <c r="AC379"/>
  <c r="AB408"/>
  <c r="AC529"/>
  <c r="AB604"/>
  <c r="AB497"/>
  <c r="AB529"/>
  <c r="AB561"/>
  <c r="AB593"/>
  <c r="AB625"/>
  <c r="AB647"/>
  <c r="AC339"/>
  <c r="AB375"/>
  <c r="AC403"/>
  <c r="AB407"/>
  <c r="AC448"/>
  <c r="AC464"/>
  <c r="AC480"/>
  <c r="AB500"/>
  <c r="AB532"/>
  <c r="AB564"/>
  <c r="AB596"/>
  <c r="AB628"/>
  <c r="AB489"/>
  <c r="AB511"/>
  <c r="AB521"/>
  <c r="AB585"/>
  <c r="AB617"/>
  <c r="AB639"/>
  <c r="AC331"/>
  <c r="AB367"/>
  <c r="AC395"/>
  <c r="AB399"/>
  <c r="AB431"/>
  <c r="AB447"/>
  <c r="AB463"/>
  <c r="AC501"/>
  <c r="AB524"/>
  <c r="AC533"/>
  <c r="AB556"/>
  <c r="AC565"/>
  <c r="AB588"/>
  <c r="AC597"/>
  <c r="AB620"/>
  <c r="AC629"/>
  <c r="AB435"/>
  <c r="AB451"/>
  <c r="AB467"/>
  <c r="AB501"/>
  <c r="AC511"/>
  <c r="AB523"/>
  <c r="AB533"/>
  <c r="AC543"/>
  <c r="AB543"/>
  <c r="AB565"/>
  <c r="AC575"/>
  <c r="AB587"/>
  <c r="AB597"/>
  <c r="AC607"/>
  <c r="AB607"/>
  <c r="AB629"/>
  <c r="AC639"/>
  <c r="AB651"/>
  <c r="AB481"/>
  <c r="AB503"/>
  <c r="AB513"/>
  <c r="AB535"/>
  <c r="AB545"/>
  <c r="AB567"/>
  <c r="AB577"/>
  <c r="AB599"/>
  <c r="AB609"/>
  <c r="AB631"/>
  <c r="AB641"/>
  <c r="AC323"/>
  <c r="AB327"/>
  <c r="AB359"/>
  <c r="AC387"/>
  <c r="AB391"/>
  <c r="AB423"/>
  <c r="AC493"/>
  <c r="AC525"/>
  <c r="AC557"/>
  <c r="AC589"/>
  <c r="AC621"/>
  <c r="AB455"/>
  <c r="AB471"/>
  <c r="AB483"/>
  <c r="AB493"/>
  <c r="AB515"/>
  <c r="AB525"/>
  <c r="AB547"/>
  <c r="AB557"/>
  <c r="AB579"/>
  <c r="AB589"/>
  <c r="AB611"/>
  <c r="AB621"/>
  <c r="AB643"/>
  <c r="AB207"/>
  <c r="AB223"/>
  <c r="AB255"/>
  <c r="AB271"/>
  <c r="AB287"/>
  <c r="AC319"/>
  <c r="AB323"/>
  <c r="AC351"/>
  <c r="AB355"/>
  <c r="AB387"/>
  <c r="AC415"/>
  <c r="AB419"/>
  <c r="AC437"/>
  <c r="AC453"/>
  <c r="AC469"/>
  <c r="AB496"/>
  <c r="AC505"/>
  <c r="AB528"/>
  <c r="AC537"/>
  <c r="AB560"/>
  <c r="AC569"/>
  <c r="AB592"/>
  <c r="AC601"/>
  <c r="AB624"/>
  <c r="AC633"/>
  <c r="AB501" i="636" l="1"/>
  <c r="AB622"/>
  <c r="AB519"/>
  <c r="X626"/>
  <c r="AB230"/>
  <c r="X208"/>
  <c r="AB434"/>
  <c r="AB184"/>
  <c r="AB456"/>
  <c r="AB141"/>
  <c r="AB551"/>
  <c r="AB458"/>
  <c r="X304"/>
  <c r="X232"/>
  <c r="AB634"/>
  <c r="AB175"/>
  <c r="AB129"/>
  <c r="AB578"/>
  <c r="X410"/>
  <c r="AB97"/>
  <c r="X466"/>
  <c r="X606"/>
  <c r="X394"/>
  <c r="X428"/>
  <c r="AB459"/>
  <c r="AB480"/>
  <c r="AB150"/>
  <c r="X526"/>
  <c r="X176"/>
  <c r="AB652"/>
  <c r="AB414"/>
  <c r="AB33"/>
  <c r="X418"/>
  <c r="X547"/>
  <c r="AB547"/>
  <c r="AB81"/>
  <c r="AB229"/>
  <c r="AB116"/>
  <c r="AB425"/>
  <c r="AB448"/>
  <c r="AB54"/>
  <c r="X54"/>
  <c r="X329"/>
  <c r="AB113"/>
  <c r="AB554"/>
  <c r="AB618"/>
  <c r="AB125"/>
  <c r="X125"/>
  <c r="AB77"/>
  <c r="X77"/>
  <c r="AB133"/>
  <c r="X133"/>
  <c r="X41"/>
  <c r="AB41"/>
  <c r="AB423"/>
  <c r="X278"/>
  <c r="X556"/>
  <c r="AB49"/>
  <c r="AB101"/>
  <c r="X101"/>
  <c r="AB109"/>
  <c r="X109"/>
  <c r="AB93"/>
  <c r="X93"/>
  <c r="AB583"/>
  <c r="X570"/>
  <c r="AB587"/>
  <c r="AB647"/>
  <c r="AB13"/>
  <c r="AB121"/>
  <c r="X248"/>
  <c r="X460"/>
  <c r="X474"/>
  <c r="X650"/>
  <c r="AB85"/>
  <c r="X85"/>
  <c r="X117"/>
  <c r="AB117"/>
  <c r="AB455"/>
  <c r="AB37"/>
  <c r="AB200"/>
  <c r="X640"/>
  <c r="X469"/>
  <c r="AB89"/>
  <c r="AB137"/>
  <c r="X409"/>
  <c r="AB12"/>
  <c r="AB320"/>
  <c r="AB557"/>
  <c r="AB464"/>
  <c r="AB568"/>
  <c r="AB205"/>
  <c r="AB525"/>
  <c r="AB368"/>
  <c r="AB621"/>
  <c r="AB397"/>
  <c r="AB429"/>
  <c r="AB312"/>
  <c r="AB461"/>
  <c r="AB197"/>
  <c r="AB472"/>
  <c r="AB251"/>
  <c r="AB221"/>
  <c r="AB253"/>
  <c r="AB384"/>
  <c r="AB432"/>
  <c r="AB560"/>
  <c r="AB285"/>
  <c r="AB380"/>
  <c r="AB299"/>
  <c r="AB648"/>
  <c r="AB636"/>
  <c r="AB528"/>
  <c r="AB344"/>
  <c r="AB532"/>
  <c r="AB356"/>
  <c r="AB404"/>
  <c r="AB440"/>
  <c r="AB388"/>
  <c r="AB396"/>
  <c r="AB400"/>
  <c r="AB536"/>
  <c r="AB360"/>
  <c r="AB301"/>
  <c r="AB589"/>
  <c r="AB361"/>
  <c r="AB572"/>
  <c r="AB436"/>
  <c r="AB267"/>
  <c r="AB94"/>
  <c r="AB87"/>
  <c r="AB493"/>
  <c r="AB372"/>
  <c r="AB181"/>
  <c r="AB496"/>
  <c r="AB269"/>
  <c r="AB444"/>
  <c r="AB564"/>
  <c r="AB340"/>
  <c r="AB237"/>
  <c r="AB189"/>
  <c r="AB412"/>
  <c r="AB173"/>
  <c r="AB424"/>
  <c r="AB211"/>
  <c r="AB607" i="635"/>
  <c r="X607"/>
  <c r="AB527"/>
  <c r="X527"/>
  <c r="AB567"/>
  <c r="X567"/>
  <c r="AB335"/>
  <c r="X335"/>
  <c r="AB391"/>
  <c r="X391"/>
  <c r="X75"/>
  <c r="AB75"/>
  <c r="X71"/>
  <c r="AB71"/>
  <c r="AB615"/>
  <c r="X615"/>
  <c r="AB387"/>
  <c r="X387"/>
  <c r="AB495"/>
  <c r="X495"/>
  <c r="AB651"/>
  <c r="X651"/>
  <c r="AB555"/>
  <c r="X555"/>
  <c r="AB627"/>
  <c r="X627"/>
  <c r="AB551"/>
  <c r="X551"/>
  <c r="AB575"/>
  <c r="X575"/>
  <c r="AB595"/>
  <c r="X595"/>
  <c r="AB419"/>
  <c r="X419"/>
  <c r="AB571"/>
  <c r="X571"/>
  <c r="X63"/>
  <c r="AB63"/>
  <c r="AB371"/>
  <c r="X371"/>
  <c r="AB631"/>
  <c r="X631"/>
  <c r="AB483"/>
  <c r="X483"/>
  <c r="AB399"/>
  <c r="X399"/>
  <c r="X92"/>
  <c r="AB92"/>
  <c r="AB587"/>
  <c r="X587"/>
  <c r="AB347"/>
  <c r="X347"/>
  <c r="AB435"/>
  <c r="X435"/>
  <c r="AB447"/>
  <c r="X447"/>
  <c r="AB215"/>
  <c r="X215"/>
  <c r="X55"/>
  <c r="AB55"/>
  <c r="AB403"/>
  <c r="X403"/>
  <c r="AB247"/>
  <c r="AB154"/>
  <c r="X300"/>
  <c r="X432"/>
  <c r="AB108"/>
  <c r="X33"/>
  <c r="AB29"/>
  <c r="X572"/>
  <c r="AB182"/>
  <c r="AB41"/>
  <c r="AB523"/>
  <c r="X523"/>
  <c r="AB623"/>
  <c r="X623"/>
  <c r="AB327"/>
  <c r="X327"/>
  <c r="X59"/>
  <c r="AB59"/>
  <c r="AB455"/>
  <c r="X455"/>
  <c r="AB323"/>
  <c r="X323"/>
  <c r="AB635"/>
  <c r="X635"/>
  <c r="AB239"/>
  <c r="X239"/>
  <c r="AB559"/>
  <c r="X559"/>
  <c r="AB619"/>
  <c r="X619"/>
  <c r="AB507"/>
  <c r="X507"/>
  <c r="X644"/>
  <c r="X206"/>
  <c r="AB307"/>
  <c r="X177"/>
  <c r="AB591"/>
  <c r="X591"/>
  <c r="AB647"/>
  <c r="X647"/>
  <c r="AB343"/>
  <c r="X343"/>
  <c r="AB363"/>
  <c r="X363"/>
  <c r="AB491"/>
  <c r="X491"/>
  <c r="AB543"/>
  <c r="X543"/>
  <c r="AB467"/>
  <c r="X467"/>
  <c r="AB451"/>
  <c r="X451"/>
  <c r="AB583"/>
  <c r="X583"/>
  <c r="X168"/>
  <c r="X548"/>
  <c r="X580"/>
  <c r="X368"/>
  <c r="AB287"/>
  <c r="AB57"/>
  <c r="AB355"/>
  <c r="X355"/>
  <c r="AB439"/>
  <c r="X439"/>
  <c r="AB599"/>
  <c r="X599"/>
  <c r="AB339"/>
  <c r="X339"/>
  <c r="X67"/>
  <c r="AB67"/>
  <c r="X88"/>
  <c r="AB88"/>
  <c r="AB519"/>
  <c r="X519"/>
  <c r="AB463"/>
  <c r="X463"/>
  <c r="AB311"/>
  <c r="X311"/>
  <c r="AB475"/>
  <c r="X475"/>
  <c r="AB563"/>
  <c r="X563"/>
  <c r="AB151"/>
  <c r="X151"/>
  <c r="AB603"/>
  <c r="X603"/>
  <c r="AB539"/>
  <c r="X539"/>
  <c r="AB487"/>
  <c r="X487"/>
  <c r="AB279"/>
  <c r="AB263"/>
  <c r="AB45"/>
  <c r="AB49"/>
  <c r="X12" i="634"/>
  <c r="AB330"/>
  <c r="AB35"/>
  <c r="AB57"/>
  <c r="X369"/>
  <c r="X622"/>
  <c r="X558"/>
  <c r="X198"/>
  <c r="X67"/>
  <c r="AB37"/>
  <c r="X131"/>
  <c r="X180"/>
  <c r="AB554"/>
  <c r="AB145"/>
  <c r="AB232"/>
  <c r="AB483"/>
  <c r="AB277"/>
  <c r="X13"/>
  <c r="X22"/>
  <c r="AB127"/>
  <c r="X285"/>
  <c r="AB133"/>
  <c r="X438"/>
  <c r="AB250"/>
  <c r="X298"/>
  <c r="X59"/>
  <c r="AB652"/>
  <c r="AB546"/>
  <c r="X262"/>
  <c r="X91"/>
  <c r="X258"/>
  <c r="X55"/>
  <c r="X17"/>
  <c r="X125"/>
  <c r="X490"/>
  <c r="AB212"/>
  <c r="X212"/>
  <c r="AB478"/>
  <c r="AB358"/>
  <c r="AB95"/>
  <c r="AB602"/>
  <c r="AB567"/>
  <c r="AB117"/>
  <c r="AB114"/>
  <c r="AB111"/>
  <c r="AB61"/>
  <c r="X270"/>
  <c r="X43"/>
  <c r="X254"/>
  <c r="X85"/>
  <c r="AB295"/>
  <c r="X295"/>
  <c r="X647"/>
  <c r="AB647"/>
  <c r="AB331"/>
  <c r="X331"/>
  <c r="X494"/>
  <c r="X206"/>
  <c r="AB319"/>
  <c r="AB374"/>
  <c r="AB275"/>
  <c r="AB209"/>
  <c r="X502"/>
  <c r="AB391"/>
  <c r="X391"/>
  <c r="AB29"/>
  <c r="X53"/>
  <c r="AB398"/>
  <c r="X598"/>
  <c r="AB436"/>
  <c r="AB296"/>
  <c r="AB592"/>
  <c r="AB528"/>
  <c r="AB603"/>
  <c r="AB287"/>
  <c r="AB443"/>
  <c r="AB595"/>
  <c r="AB475"/>
  <c r="AB555"/>
  <c r="AB392"/>
  <c r="AB28"/>
  <c r="AB140"/>
  <c r="AB239"/>
  <c r="AB223"/>
  <c r="AB175"/>
  <c r="AB427"/>
  <c r="AB401"/>
  <c r="AB15"/>
  <c r="AB256"/>
  <c r="AB539"/>
  <c r="AB636"/>
  <c r="AB628"/>
  <c r="AB352"/>
  <c r="AB495"/>
  <c r="AB380"/>
  <c r="AB604"/>
  <c r="AB395"/>
  <c r="AB456"/>
  <c r="AB100"/>
  <c r="AB124"/>
  <c r="AB279"/>
  <c r="AB348"/>
  <c r="AB627"/>
  <c r="AB616"/>
  <c r="AB56"/>
  <c r="AB76"/>
  <c r="AB152"/>
  <c r="AB587"/>
  <c r="AB11"/>
  <c r="AB68"/>
  <c r="AB192"/>
  <c r="AB20" i="633"/>
  <c r="AB282"/>
  <c r="X120"/>
  <c r="AB175"/>
  <c r="AB314"/>
  <c r="X243"/>
  <c r="X52"/>
  <c r="X170"/>
  <c r="AB356"/>
  <c r="X566"/>
  <c r="X498"/>
  <c r="X426"/>
  <c r="AB338"/>
  <c r="X414"/>
  <c r="X35"/>
  <c r="AB553"/>
  <c r="X31"/>
  <c r="X75"/>
  <c r="AB123"/>
  <c r="AB64"/>
  <c r="X638"/>
  <c r="AB303"/>
  <c r="X530"/>
  <c r="X274"/>
  <c r="X179"/>
  <c r="AB191"/>
  <c r="AB492"/>
  <c r="AB649"/>
  <c r="AB291"/>
  <c r="AB80"/>
  <c r="AB434"/>
  <c r="X562"/>
  <c r="AB216"/>
  <c r="X478"/>
  <c r="X44"/>
  <c r="X506"/>
  <c r="AB446"/>
  <c r="X510"/>
  <c r="X43"/>
  <c r="X347"/>
  <c r="AB239"/>
  <c r="AB374"/>
  <c r="X398"/>
  <c r="X522"/>
  <c r="X306"/>
  <c r="X608"/>
  <c r="AB608"/>
  <c r="AB231"/>
  <c r="AB108"/>
  <c r="X542"/>
  <c r="AB343"/>
  <c r="X346"/>
  <c r="X197"/>
  <c r="X602"/>
  <c r="AB335"/>
  <c r="AB226"/>
  <c r="AB27"/>
  <c r="X574"/>
  <c r="AB442"/>
  <c r="X370"/>
  <c r="AB60"/>
  <c r="X378"/>
  <c r="X258"/>
  <c r="X618"/>
  <c r="AB392"/>
  <c r="AB261"/>
  <c r="AB309"/>
  <c r="AB320"/>
  <c r="AB213"/>
  <c r="AB400"/>
  <c r="AB452"/>
  <c r="AB440"/>
  <c r="AB571"/>
  <c r="AB154"/>
  <c r="AB293"/>
  <c r="AB436"/>
  <c r="AB277"/>
  <c r="AB229"/>
  <c r="AB33"/>
  <c r="AB384"/>
  <c r="AB416"/>
  <c r="AB555"/>
  <c r="AB575"/>
  <c r="AB583"/>
  <c r="AB519"/>
  <c r="AB559"/>
  <c r="AB383"/>
  <c r="AB603"/>
  <c r="AB299"/>
  <c r="AB166"/>
  <c r="AB58"/>
  <c r="AB495"/>
  <c r="AB62"/>
  <c r="AB316"/>
  <c r="AB336"/>
  <c r="AB432"/>
  <c r="AB245"/>
  <c r="AB468"/>
  <c r="AB324"/>
  <c r="AB208"/>
  <c r="AB456"/>
  <c r="AB352"/>
  <c r="AB472"/>
  <c r="AB368"/>
  <c r="AB70"/>
  <c r="AB86"/>
  <c r="D17" i="632"/>
  <c r="Z652"/>
  <c r="Y652"/>
  <c r="R652"/>
  <c r="T652" s="1"/>
  <c r="V652" s="1"/>
  <c r="Z651"/>
  <c r="Y651"/>
  <c r="R651"/>
  <c r="T651" s="1"/>
  <c r="V651" s="1"/>
  <c r="Z650"/>
  <c r="Y650"/>
  <c r="R650"/>
  <c r="T650" s="1"/>
  <c r="V650" s="1"/>
  <c r="Z649"/>
  <c r="Y649"/>
  <c r="R649"/>
  <c r="T649" s="1"/>
  <c r="V649" s="1"/>
  <c r="Z648"/>
  <c r="Y648"/>
  <c r="R648"/>
  <c r="T648" s="1"/>
  <c r="V648" s="1"/>
  <c r="Z647"/>
  <c r="Y647"/>
  <c r="R647"/>
  <c r="T647" s="1"/>
  <c r="V647" s="1"/>
  <c r="Z646"/>
  <c r="Y646"/>
  <c r="R646"/>
  <c r="T646" s="1"/>
  <c r="V646" s="1"/>
  <c r="Z645"/>
  <c r="Y645"/>
  <c r="R645"/>
  <c r="T645" s="1"/>
  <c r="V645" s="1"/>
  <c r="Z644"/>
  <c r="Y644"/>
  <c r="R644"/>
  <c r="T644" s="1"/>
  <c r="V644" s="1"/>
  <c r="Z643"/>
  <c r="Y643"/>
  <c r="R643"/>
  <c r="T643" s="1"/>
  <c r="V643" s="1"/>
  <c r="Z642"/>
  <c r="Y642"/>
  <c r="R642"/>
  <c r="T642" s="1"/>
  <c r="V642" s="1"/>
  <c r="Z641"/>
  <c r="Y641"/>
  <c r="R641"/>
  <c r="T641" s="1"/>
  <c r="V641" s="1"/>
  <c r="Z640"/>
  <c r="Y640"/>
  <c r="R640"/>
  <c r="T640" s="1"/>
  <c r="V640" s="1"/>
  <c r="Z639"/>
  <c r="Y639"/>
  <c r="R639"/>
  <c r="T639" s="1"/>
  <c r="V639" s="1"/>
  <c r="Z638"/>
  <c r="Y638"/>
  <c r="R638"/>
  <c r="T638" s="1"/>
  <c r="V638" s="1"/>
  <c r="Z637"/>
  <c r="Y637"/>
  <c r="R637"/>
  <c r="T637" s="1"/>
  <c r="V637" s="1"/>
  <c r="Z636"/>
  <c r="Y636"/>
  <c r="R636"/>
  <c r="T636" s="1"/>
  <c r="V636" s="1"/>
  <c r="Z635"/>
  <c r="Y635"/>
  <c r="R635"/>
  <c r="T635" s="1"/>
  <c r="V635" s="1"/>
  <c r="Z634"/>
  <c r="Y634"/>
  <c r="R634"/>
  <c r="T634" s="1"/>
  <c r="V634" s="1"/>
  <c r="Z633"/>
  <c r="Y633"/>
  <c r="R633"/>
  <c r="T633" s="1"/>
  <c r="V633" s="1"/>
  <c r="Z632"/>
  <c r="Y632"/>
  <c r="R632"/>
  <c r="T632" s="1"/>
  <c r="V632" s="1"/>
  <c r="Z631"/>
  <c r="Y631"/>
  <c r="R631"/>
  <c r="T631" s="1"/>
  <c r="V631" s="1"/>
  <c r="Z630"/>
  <c r="Y630"/>
  <c r="R630"/>
  <c r="T630" s="1"/>
  <c r="V630" s="1"/>
  <c r="Z629"/>
  <c r="Y629"/>
  <c r="R629"/>
  <c r="T629" s="1"/>
  <c r="V629" s="1"/>
  <c r="Z628"/>
  <c r="Y628"/>
  <c r="R628"/>
  <c r="T628" s="1"/>
  <c r="V628" s="1"/>
  <c r="Z627"/>
  <c r="Y627"/>
  <c r="R627"/>
  <c r="T627" s="1"/>
  <c r="V627" s="1"/>
  <c r="Z626"/>
  <c r="Y626"/>
  <c r="R626"/>
  <c r="T626" s="1"/>
  <c r="V626" s="1"/>
  <c r="Z625"/>
  <c r="Y625"/>
  <c r="R625"/>
  <c r="T625" s="1"/>
  <c r="V625" s="1"/>
  <c r="Z624"/>
  <c r="Y624"/>
  <c r="R624"/>
  <c r="T624" s="1"/>
  <c r="V624" s="1"/>
  <c r="Z623"/>
  <c r="Y623"/>
  <c r="R623"/>
  <c r="T623" s="1"/>
  <c r="V623" s="1"/>
  <c r="Z622"/>
  <c r="Y622"/>
  <c r="R622"/>
  <c r="T622" s="1"/>
  <c r="V622" s="1"/>
  <c r="Z621"/>
  <c r="Y621"/>
  <c r="R621"/>
  <c r="T621" s="1"/>
  <c r="V621" s="1"/>
  <c r="Z620"/>
  <c r="Y620"/>
  <c r="R620"/>
  <c r="T620" s="1"/>
  <c r="V620" s="1"/>
  <c r="Z619"/>
  <c r="Y619"/>
  <c r="R619"/>
  <c r="T619" s="1"/>
  <c r="V619" s="1"/>
  <c r="Z618"/>
  <c r="Y618"/>
  <c r="R618"/>
  <c r="T618" s="1"/>
  <c r="V618" s="1"/>
  <c r="Z617"/>
  <c r="Y617"/>
  <c r="R617"/>
  <c r="T617" s="1"/>
  <c r="V617" s="1"/>
  <c r="Z616"/>
  <c r="Y616"/>
  <c r="R616"/>
  <c r="T616" s="1"/>
  <c r="V616" s="1"/>
  <c r="Z615"/>
  <c r="Y615"/>
  <c r="R615"/>
  <c r="T615" s="1"/>
  <c r="V615" s="1"/>
  <c r="Z614"/>
  <c r="Y614"/>
  <c r="R614"/>
  <c r="T614" s="1"/>
  <c r="V614" s="1"/>
  <c r="Z613"/>
  <c r="Y613"/>
  <c r="R613"/>
  <c r="T613" s="1"/>
  <c r="V613" s="1"/>
  <c r="Z612"/>
  <c r="Y612"/>
  <c r="R612"/>
  <c r="T612" s="1"/>
  <c r="V612" s="1"/>
  <c r="Z611"/>
  <c r="Y611"/>
  <c r="R611"/>
  <c r="T611" s="1"/>
  <c r="V611" s="1"/>
  <c r="Z610"/>
  <c r="Y610"/>
  <c r="R610"/>
  <c r="T610" s="1"/>
  <c r="V610" s="1"/>
  <c r="Z609"/>
  <c r="Y609"/>
  <c r="R609"/>
  <c r="T609" s="1"/>
  <c r="V609" s="1"/>
  <c r="Z608"/>
  <c r="Y608"/>
  <c r="R608"/>
  <c r="T608" s="1"/>
  <c r="V608" s="1"/>
  <c r="Z607"/>
  <c r="Y607"/>
  <c r="R607"/>
  <c r="T607" s="1"/>
  <c r="V607" s="1"/>
  <c r="Z606"/>
  <c r="Y606"/>
  <c r="R606"/>
  <c r="T606" s="1"/>
  <c r="V606" s="1"/>
  <c r="Z605"/>
  <c r="Y605"/>
  <c r="R605"/>
  <c r="T605" s="1"/>
  <c r="V605" s="1"/>
  <c r="Z604"/>
  <c r="Y604"/>
  <c r="R604"/>
  <c r="T604" s="1"/>
  <c r="V604" s="1"/>
  <c r="Z603"/>
  <c r="Y603"/>
  <c r="R603"/>
  <c r="T603" s="1"/>
  <c r="V603" s="1"/>
  <c r="Z602"/>
  <c r="Y602"/>
  <c r="R602"/>
  <c r="T602" s="1"/>
  <c r="V602" s="1"/>
  <c r="Z601"/>
  <c r="Y601"/>
  <c r="R601"/>
  <c r="T601" s="1"/>
  <c r="V601" s="1"/>
  <c r="Z600"/>
  <c r="Y600"/>
  <c r="R600"/>
  <c r="T600" s="1"/>
  <c r="V600" s="1"/>
  <c r="Z599"/>
  <c r="Y599"/>
  <c r="R599"/>
  <c r="T599" s="1"/>
  <c r="V599" s="1"/>
  <c r="Z598"/>
  <c r="Y598"/>
  <c r="R598"/>
  <c r="T598" s="1"/>
  <c r="V598" s="1"/>
  <c r="Z597"/>
  <c r="Y597"/>
  <c r="R597"/>
  <c r="T597" s="1"/>
  <c r="V597" s="1"/>
  <c r="Z596"/>
  <c r="Y596"/>
  <c r="R596"/>
  <c r="T596" s="1"/>
  <c r="V596" s="1"/>
  <c r="Z595"/>
  <c r="Y595"/>
  <c r="R595"/>
  <c r="T595" s="1"/>
  <c r="V595" s="1"/>
  <c r="Z594"/>
  <c r="Y594"/>
  <c r="R594"/>
  <c r="T594" s="1"/>
  <c r="V594" s="1"/>
  <c r="Z593"/>
  <c r="Y593"/>
  <c r="R593"/>
  <c r="T593" s="1"/>
  <c r="V593" s="1"/>
  <c r="Z592"/>
  <c r="Y592"/>
  <c r="R592"/>
  <c r="T592" s="1"/>
  <c r="V592" s="1"/>
  <c r="Z591"/>
  <c r="Y591"/>
  <c r="R591"/>
  <c r="T591" s="1"/>
  <c r="V591" s="1"/>
  <c r="Z590"/>
  <c r="Y590"/>
  <c r="R590"/>
  <c r="T590" s="1"/>
  <c r="V590" s="1"/>
  <c r="Z589"/>
  <c r="Y589"/>
  <c r="R589"/>
  <c r="T589" s="1"/>
  <c r="V589" s="1"/>
  <c r="Z588"/>
  <c r="Y588"/>
  <c r="R588"/>
  <c r="T588" s="1"/>
  <c r="V588" s="1"/>
  <c r="Z587"/>
  <c r="Y587"/>
  <c r="R587"/>
  <c r="T587" s="1"/>
  <c r="V587" s="1"/>
  <c r="Z586"/>
  <c r="Y586"/>
  <c r="R586"/>
  <c r="T586" s="1"/>
  <c r="V586" s="1"/>
  <c r="Z585"/>
  <c r="Y585"/>
  <c r="R585"/>
  <c r="T585" s="1"/>
  <c r="V585" s="1"/>
  <c r="Z584"/>
  <c r="Y584"/>
  <c r="R584"/>
  <c r="T584" s="1"/>
  <c r="V584" s="1"/>
  <c r="Z583"/>
  <c r="Y583"/>
  <c r="R583"/>
  <c r="T583" s="1"/>
  <c r="V583" s="1"/>
  <c r="Z582"/>
  <c r="Y582"/>
  <c r="R582"/>
  <c r="T582" s="1"/>
  <c r="V582" s="1"/>
  <c r="Z581"/>
  <c r="Y581"/>
  <c r="R581"/>
  <c r="T581" s="1"/>
  <c r="V581" s="1"/>
  <c r="Z580"/>
  <c r="Y580"/>
  <c r="R580"/>
  <c r="T580" s="1"/>
  <c r="V580" s="1"/>
  <c r="Z579"/>
  <c r="Y579"/>
  <c r="R579"/>
  <c r="T579" s="1"/>
  <c r="V579" s="1"/>
  <c r="Z578"/>
  <c r="Y578"/>
  <c r="R578"/>
  <c r="T578" s="1"/>
  <c r="V578" s="1"/>
  <c r="Z577"/>
  <c r="Y577"/>
  <c r="R577"/>
  <c r="T577" s="1"/>
  <c r="V577" s="1"/>
  <c r="Z576"/>
  <c r="Y576"/>
  <c r="R576"/>
  <c r="T576" s="1"/>
  <c r="V576" s="1"/>
  <c r="Z575"/>
  <c r="Y575"/>
  <c r="R575"/>
  <c r="T575" s="1"/>
  <c r="V575" s="1"/>
  <c r="Z574"/>
  <c r="Y574"/>
  <c r="R574"/>
  <c r="T574" s="1"/>
  <c r="V574" s="1"/>
  <c r="Z573"/>
  <c r="Y573"/>
  <c r="R573"/>
  <c r="T573" s="1"/>
  <c r="V573" s="1"/>
  <c r="Z572"/>
  <c r="Y572"/>
  <c r="R572"/>
  <c r="T572" s="1"/>
  <c r="V572" s="1"/>
  <c r="Z571"/>
  <c r="Y571"/>
  <c r="R571"/>
  <c r="T571" s="1"/>
  <c r="V571" s="1"/>
  <c r="Z570"/>
  <c r="Y570"/>
  <c r="R570"/>
  <c r="T570" s="1"/>
  <c r="V570" s="1"/>
  <c r="Z569"/>
  <c r="Y569"/>
  <c r="R569"/>
  <c r="T569" s="1"/>
  <c r="V569" s="1"/>
  <c r="Z568"/>
  <c r="Y568"/>
  <c r="R568"/>
  <c r="T568" s="1"/>
  <c r="V568" s="1"/>
  <c r="Z567"/>
  <c r="Y567"/>
  <c r="R567"/>
  <c r="T567" s="1"/>
  <c r="V567" s="1"/>
  <c r="Z566"/>
  <c r="Y566"/>
  <c r="R566"/>
  <c r="T566" s="1"/>
  <c r="V566" s="1"/>
  <c r="Z565"/>
  <c r="Y565"/>
  <c r="R565"/>
  <c r="T565" s="1"/>
  <c r="V565" s="1"/>
  <c r="Z564"/>
  <c r="Y564"/>
  <c r="R564"/>
  <c r="T564" s="1"/>
  <c r="V564" s="1"/>
  <c r="Z563"/>
  <c r="Y563"/>
  <c r="R563"/>
  <c r="T563" s="1"/>
  <c r="V563" s="1"/>
  <c r="Z562"/>
  <c r="Y562"/>
  <c r="R562"/>
  <c r="T562" s="1"/>
  <c r="V562" s="1"/>
  <c r="Z561"/>
  <c r="Y561"/>
  <c r="R561"/>
  <c r="T561" s="1"/>
  <c r="V561" s="1"/>
  <c r="Z560"/>
  <c r="Y560"/>
  <c r="R560"/>
  <c r="T560" s="1"/>
  <c r="V560" s="1"/>
  <c r="Z559"/>
  <c r="Y559"/>
  <c r="R559"/>
  <c r="T559" s="1"/>
  <c r="V559" s="1"/>
  <c r="Z558"/>
  <c r="Y558"/>
  <c r="R558"/>
  <c r="T558" s="1"/>
  <c r="V558" s="1"/>
  <c r="Z557"/>
  <c r="Y557"/>
  <c r="R557"/>
  <c r="T557" s="1"/>
  <c r="V557" s="1"/>
  <c r="Z556"/>
  <c r="Y556"/>
  <c r="R556"/>
  <c r="T556" s="1"/>
  <c r="V556" s="1"/>
  <c r="Z555"/>
  <c r="Y555"/>
  <c r="R555"/>
  <c r="T555" s="1"/>
  <c r="V555" s="1"/>
  <c r="Z554"/>
  <c r="Y554"/>
  <c r="R554"/>
  <c r="T554" s="1"/>
  <c r="V554" s="1"/>
  <c r="Z553"/>
  <c r="Y553"/>
  <c r="R553"/>
  <c r="T553" s="1"/>
  <c r="V553" s="1"/>
  <c r="Z552"/>
  <c r="Y552"/>
  <c r="R552"/>
  <c r="T552" s="1"/>
  <c r="V552" s="1"/>
  <c r="Z551"/>
  <c r="Y551"/>
  <c r="R551"/>
  <c r="T551" s="1"/>
  <c r="V551" s="1"/>
  <c r="Z550"/>
  <c r="Y550"/>
  <c r="R550"/>
  <c r="T550" s="1"/>
  <c r="V550" s="1"/>
  <c r="Z549"/>
  <c r="Y549"/>
  <c r="R549"/>
  <c r="T549" s="1"/>
  <c r="V549" s="1"/>
  <c r="Z548"/>
  <c r="Y548"/>
  <c r="R548"/>
  <c r="T548" s="1"/>
  <c r="V548" s="1"/>
  <c r="Z547"/>
  <c r="Y547"/>
  <c r="R547"/>
  <c r="T547" s="1"/>
  <c r="V547" s="1"/>
  <c r="Z546"/>
  <c r="Y546"/>
  <c r="R546"/>
  <c r="T546" s="1"/>
  <c r="V546" s="1"/>
  <c r="Z545"/>
  <c r="Y545"/>
  <c r="R545"/>
  <c r="T545" s="1"/>
  <c r="V545" s="1"/>
  <c r="Z544"/>
  <c r="Y544"/>
  <c r="R544"/>
  <c r="T544" s="1"/>
  <c r="V544" s="1"/>
  <c r="Z543"/>
  <c r="Y543"/>
  <c r="R543"/>
  <c r="T543" s="1"/>
  <c r="V543" s="1"/>
  <c r="Z542"/>
  <c r="Y542"/>
  <c r="R542"/>
  <c r="T542" s="1"/>
  <c r="V542" s="1"/>
  <c r="Z541"/>
  <c r="Y541"/>
  <c r="R541"/>
  <c r="T541" s="1"/>
  <c r="V541" s="1"/>
  <c r="Z540"/>
  <c r="Y540"/>
  <c r="R540"/>
  <c r="T540" s="1"/>
  <c r="V540" s="1"/>
  <c r="Z539"/>
  <c r="Y539"/>
  <c r="R539"/>
  <c r="T539" s="1"/>
  <c r="V539" s="1"/>
  <c r="Z538"/>
  <c r="Y538"/>
  <c r="R538"/>
  <c r="T538" s="1"/>
  <c r="V538" s="1"/>
  <c r="Z537"/>
  <c r="Y537"/>
  <c r="R537"/>
  <c r="T537" s="1"/>
  <c r="V537" s="1"/>
  <c r="Z536"/>
  <c r="Y536"/>
  <c r="R536"/>
  <c r="T536" s="1"/>
  <c r="V536" s="1"/>
  <c r="Z535"/>
  <c r="Y535"/>
  <c r="R535"/>
  <c r="T535" s="1"/>
  <c r="V535" s="1"/>
  <c r="Z534"/>
  <c r="Y534"/>
  <c r="R534"/>
  <c r="T534" s="1"/>
  <c r="V534" s="1"/>
  <c r="Z533"/>
  <c r="Y533"/>
  <c r="R533"/>
  <c r="T533" s="1"/>
  <c r="V533" s="1"/>
  <c r="Z532"/>
  <c r="Y532"/>
  <c r="R532"/>
  <c r="T532" s="1"/>
  <c r="V532" s="1"/>
  <c r="Z531"/>
  <c r="Y531"/>
  <c r="R531"/>
  <c r="T531" s="1"/>
  <c r="V531" s="1"/>
  <c r="Z530"/>
  <c r="Y530"/>
  <c r="R530"/>
  <c r="T530" s="1"/>
  <c r="V530" s="1"/>
  <c r="Z529"/>
  <c r="Y529"/>
  <c r="R529"/>
  <c r="T529" s="1"/>
  <c r="V529" s="1"/>
  <c r="Z528"/>
  <c r="Y528"/>
  <c r="R528"/>
  <c r="T528" s="1"/>
  <c r="V528" s="1"/>
  <c r="Z527"/>
  <c r="Y527"/>
  <c r="R527"/>
  <c r="T527" s="1"/>
  <c r="V527" s="1"/>
  <c r="Z526"/>
  <c r="Y526"/>
  <c r="R526"/>
  <c r="T526" s="1"/>
  <c r="V526" s="1"/>
  <c r="Z525"/>
  <c r="Y525"/>
  <c r="R525"/>
  <c r="T525" s="1"/>
  <c r="V525" s="1"/>
  <c r="Z524"/>
  <c r="Y524"/>
  <c r="R524"/>
  <c r="T524" s="1"/>
  <c r="V524" s="1"/>
  <c r="Z523"/>
  <c r="Y523"/>
  <c r="R523"/>
  <c r="T523" s="1"/>
  <c r="V523" s="1"/>
  <c r="Z522"/>
  <c r="Y522"/>
  <c r="R522"/>
  <c r="T522" s="1"/>
  <c r="V522" s="1"/>
  <c r="Z521"/>
  <c r="Y521"/>
  <c r="R521"/>
  <c r="T521" s="1"/>
  <c r="V521" s="1"/>
  <c r="Z520"/>
  <c r="Y520"/>
  <c r="R520"/>
  <c r="T520" s="1"/>
  <c r="V520" s="1"/>
  <c r="Z519"/>
  <c r="Y519"/>
  <c r="R519"/>
  <c r="T519" s="1"/>
  <c r="V519" s="1"/>
  <c r="Z518"/>
  <c r="Y518"/>
  <c r="R518"/>
  <c r="T518" s="1"/>
  <c r="V518" s="1"/>
  <c r="Z517"/>
  <c r="Y517"/>
  <c r="R517"/>
  <c r="T517" s="1"/>
  <c r="V517" s="1"/>
  <c r="Z516"/>
  <c r="Y516"/>
  <c r="R516"/>
  <c r="T516" s="1"/>
  <c r="V516" s="1"/>
  <c r="Z515"/>
  <c r="Y515"/>
  <c r="R515"/>
  <c r="T515" s="1"/>
  <c r="V515" s="1"/>
  <c r="Z514"/>
  <c r="Y514"/>
  <c r="R514"/>
  <c r="T514" s="1"/>
  <c r="V514" s="1"/>
  <c r="Z513"/>
  <c r="Y513"/>
  <c r="R513"/>
  <c r="T513" s="1"/>
  <c r="V513" s="1"/>
  <c r="Z512"/>
  <c r="Y512"/>
  <c r="R512"/>
  <c r="T512" s="1"/>
  <c r="V512" s="1"/>
  <c r="Z511"/>
  <c r="Y511"/>
  <c r="R511"/>
  <c r="T511" s="1"/>
  <c r="V511" s="1"/>
  <c r="Z510"/>
  <c r="Y510"/>
  <c r="R510"/>
  <c r="T510" s="1"/>
  <c r="V510" s="1"/>
  <c r="Z509"/>
  <c r="Y509"/>
  <c r="R509"/>
  <c r="T509" s="1"/>
  <c r="V509" s="1"/>
  <c r="Z508"/>
  <c r="Y508"/>
  <c r="R508"/>
  <c r="T508" s="1"/>
  <c r="V508" s="1"/>
  <c r="Z507"/>
  <c r="Y507"/>
  <c r="R507"/>
  <c r="T507" s="1"/>
  <c r="V507" s="1"/>
  <c r="Z506"/>
  <c r="Y506"/>
  <c r="R506"/>
  <c r="T506" s="1"/>
  <c r="V506" s="1"/>
  <c r="Z505"/>
  <c r="Y505"/>
  <c r="R505"/>
  <c r="T505" s="1"/>
  <c r="V505" s="1"/>
  <c r="Z504"/>
  <c r="Y504"/>
  <c r="R504"/>
  <c r="T504" s="1"/>
  <c r="V504" s="1"/>
  <c r="Z503"/>
  <c r="Y503"/>
  <c r="R503"/>
  <c r="T503" s="1"/>
  <c r="V503" s="1"/>
  <c r="Z502"/>
  <c r="Y502"/>
  <c r="R502"/>
  <c r="T502" s="1"/>
  <c r="V502" s="1"/>
  <c r="Z501"/>
  <c r="Y501"/>
  <c r="R501"/>
  <c r="T501" s="1"/>
  <c r="V501" s="1"/>
  <c r="Z500"/>
  <c r="Y500"/>
  <c r="R500"/>
  <c r="T500" s="1"/>
  <c r="V500" s="1"/>
  <c r="Z499"/>
  <c r="Y499"/>
  <c r="R499"/>
  <c r="T499" s="1"/>
  <c r="V499" s="1"/>
  <c r="Z498"/>
  <c r="Y498"/>
  <c r="R498"/>
  <c r="T498" s="1"/>
  <c r="V498" s="1"/>
  <c r="Z497"/>
  <c r="Y497"/>
  <c r="R497"/>
  <c r="T497" s="1"/>
  <c r="V497" s="1"/>
  <c r="Z496"/>
  <c r="Y496"/>
  <c r="R496"/>
  <c r="T496" s="1"/>
  <c r="V496" s="1"/>
  <c r="Z495"/>
  <c r="Y495"/>
  <c r="R495"/>
  <c r="T495" s="1"/>
  <c r="V495" s="1"/>
  <c r="Z494"/>
  <c r="Y494"/>
  <c r="R494"/>
  <c r="T494" s="1"/>
  <c r="V494" s="1"/>
  <c r="Z493"/>
  <c r="Y493"/>
  <c r="R493"/>
  <c r="T493" s="1"/>
  <c r="V493" s="1"/>
  <c r="Z492"/>
  <c r="Y492"/>
  <c r="R492"/>
  <c r="T492" s="1"/>
  <c r="V492" s="1"/>
  <c r="Z491"/>
  <c r="Y491"/>
  <c r="R491"/>
  <c r="T491" s="1"/>
  <c r="V491" s="1"/>
  <c r="Z490"/>
  <c r="Y490"/>
  <c r="R490"/>
  <c r="T490" s="1"/>
  <c r="V490" s="1"/>
  <c r="Z489"/>
  <c r="Y489"/>
  <c r="R489"/>
  <c r="T489" s="1"/>
  <c r="V489" s="1"/>
  <c r="Z488"/>
  <c r="Y488"/>
  <c r="R488"/>
  <c r="T488" s="1"/>
  <c r="V488" s="1"/>
  <c r="Z487"/>
  <c r="Y487"/>
  <c r="R487"/>
  <c r="T487" s="1"/>
  <c r="V487" s="1"/>
  <c r="Z486"/>
  <c r="Y486"/>
  <c r="R486"/>
  <c r="T486" s="1"/>
  <c r="V486" s="1"/>
  <c r="Z485"/>
  <c r="Y485"/>
  <c r="R485"/>
  <c r="T485" s="1"/>
  <c r="V485" s="1"/>
  <c r="Z484"/>
  <c r="Y484"/>
  <c r="R484"/>
  <c r="T484" s="1"/>
  <c r="V484" s="1"/>
  <c r="Z483"/>
  <c r="Y483"/>
  <c r="R483"/>
  <c r="T483" s="1"/>
  <c r="V483" s="1"/>
  <c r="Z482"/>
  <c r="Y482"/>
  <c r="R482"/>
  <c r="T482" s="1"/>
  <c r="V482" s="1"/>
  <c r="Z481"/>
  <c r="Y481"/>
  <c r="R481"/>
  <c r="T481" s="1"/>
  <c r="V481" s="1"/>
  <c r="Z480"/>
  <c r="Y480"/>
  <c r="R480"/>
  <c r="T480" s="1"/>
  <c r="V480" s="1"/>
  <c r="Z479"/>
  <c r="Y479"/>
  <c r="R479"/>
  <c r="T479" s="1"/>
  <c r="V479" s="1"/>
  <c r="Z478"/>
  <c r="Y478"/>
  <c r="R478"/>
  <c r="T478" s="1"/>
  <c r="V478" s="1"/>
  <c r="Z477"/>
  <c r="Y477"/>
  <c r="R477"/>
  <c r="T477" s="1"/>
  <c r="V477" s="1"/>
  <c r="Z476"/>
  <c r="Y476"/>
  <c r="R476"/>
  <c r="T476" s="1"/>
  <c r="V476" s="1"/>
  <c r="Z475"/>
  <c r="Y475"/>
  <c r="R475"/>
  <c r="T475" s="1"/>
  <c r="V475" s="1"/>
  <c r="Z474"/>
  <c r="Y474"/>
  <c r="R474"/>
  <c r="T474" s="1"/>
  <c r="V474" s="1"/>
  <c r="Z473"/>
  <c r="Y473"/>
  <c r="R473"/>
  <c r="T473" s="1"/>
  <c r="V473" s="1"/>
  <c r="Z472"/>
  <c r="Y472"/>
  <c r="R472"/>
  <c r="T472" s="1"/>
  <c r="V472" s="1"/>
  <c r="Z471"/>
  <c r="Y471"/>
  <c r="R471"/>
  <c r="T471" s="1"/>
  <c r="V471" s="1"/>
  <c r="Z470"/>
  <c r="Y470"/>
  <c r="R470"/>
  <c r="T470" s="1"/>
  <c r="V470" s="1"/>
  <c r="Z469"/>
  <c r="Y469"/>
  <c r="R469"/>
  <c r="T469" s="1"/>
  <c r="V469" s="1"/>
  <c r="Z468"/>
  <c r="Y468"/>
  <c r="R468"/>
  <c r="T468" s="1"/>
  <c r="V468" s="1"/>
  <c r="Z467"/>
  <c r="Y467"/>
  <c r="R467"/>
  <c r="T467" s="1"/>
  <c r="V467" s="1"/>
  <c r="Z466"/>
  <c r="Y466"/>
  <c r="R466"/>
  <c r="T466" s="1"/>
  <c r="V466" s="1"/>
  <c r="Z465"/>
  <c r="Y465"/>
  <c r="R465"/>
  <c r="T465" s="1"/>
  <c r="V465" s="1"/>
  <c r="Z464"/>
  <c r="Y464"/>
  <c r="R464"/>
  <c r="T464" s="1"/>
  <c r="V464" s="1"/>
  <c r="Z463"/>
  <c r="Y463"/>
  <c r="R463"/>
  <c r="T463" s="1"/>
  <c r="V463" s="1"/>
  <c r="Z462"/>
  <c r="Y462"/>
  <c r="R462"/>
  <c r="T462" s="1"/>
  <c r="V462" s="1"/>
  <c r="Z461"/>
  <c r="Y461"/>
  <c r="R461"/>
  <c r="T461" s="1"/>
  <c r="V461" s="1"/>
  <c r="Z460"/>
  <c r="Y460"/>
  <c r="R460"/>
  <c r="T460" s="1"/>
  <c r="V460" s="1"/>
  <c r="Z459"/>
  <c r="Y459"/>
  <c r="R459"/>
  <c r="T459" s="1"/>
  <c r="V459" s="1"/>
  <c r="Z458"/>
  <c r="Y458"/>
  <c r="R458"/>
  <c r="T458" s="1"/>
  <c r="V458" s="1"/>
  <c r="Z457"/>
  <c r="Y457"/>
  <c r="R457"/>
  <c r="T457" s="1"/>
  <c r="V457" s="1"/>
  <c r="Z456"/>
  <c r="Y456"/>
  <c r="R456"/>
  <c r="T456" s="1"/>
  <c r="V456" s="1"/>
  <c r="Z455"/>
  <c r="Y455"/>
  <c r="R455"/>
  <c r="T455" s="1"/>
  <c r="V455" s="1"/>
  <c r="Z454"/>
  <c r="Y454"/>
  <c r="R454"/>
  <c r="T454" s="1"/>
  <c r="V454" s="1"/>
  <c r="Z453"/>
  <c r="Y453"/>
  <c r="R453"/>
  <c r="T453" s="1"/>
  <c r="V453" s="1"/>
  <c r="Z452"/>
  <c r="Y452"/>
  <c r="R452"/>
  <c r="T452" s="1"/>
  <c r="V452" s="1"/>
  <c r="Z451"/>
  <c r="Y451"/>
  <c r="R451"/>
  <c r="T451" s="1"/>
  <c r="V451" s="1"/>
  <c r="Z450"/>
  <c r="Y450"/>
  <c r="R450"/>
  <c r="T450" s="1"/>
  <c r="V450" s="1"/>
  <c r="Z449"/>
  <c r="Y449"/>
  <c r="R449"/>
  <c r="T449" s="1"/>
  <c r="V449" s="1"/>
  <c r="Z448"/>
  <c r="Y448"/>
  <c r="R448"/>
  <c r="T448" s="1"/>
  <c r="V448" s="1"/>
  <c r="Z447"/>
  <c r="Y447"/>
  <c r="R447"/>
  <c r="T447" s="1"/>
  <c r="V447" s="1"/>
  <c r="Z446"/>
  <c r="Y446"/>
  <c r="R446"/>
  <c r="T446" s="1"/>
  <c r="V446" s="1"/>
  <c r="Z445"/>
  <c r="Y445"/>
  <c r="R445"/>
  <c r="T445" s="1"/>
  <c r="V445" s="1"/>
  <c r="Z444"/>
  <c r="Y444"/>
  <c r="R444"/>
  <c r="T444" s="1"/>
  <c r="V444" s="1"/>
  <c r="Z443"/>
  <c r="Y443"/>
  <c r="R443"/>
  <c r="T443" s="1"/>
  <c r="V443" s="1"/>
  <c r="Z442"/>
  <c r="Y442"/>
  <c r="R442"/>
  <c r="T442" s="1"/>
  <c r="V442" s="1"/>
  <c r="Z441"/>
  <c r="Y441"/>
  <c r="R441"/>
  <c r="T441" s="1"/>
  <c r="V441" s="1"/>
  <c r="Z440"/>
  <c r="Y440"/>
  <c r="R440"/>
  <c r="T440" s="1"/>
  <c r="V440" s="1"/>
  <c r="Z439"/>
  <c r="Y439"/>
  <c r="R439"/>
  <c r="T439" s="1"/>
  <c r="V439" s="1"/>
  <c r="Z438"/>
  <c r="Y438"/>
  <c r="R438"/>
  <c r="T438" s="1"/>
  <c r="V438" s="1"/>
  <c r="Z437"/>
  <c r="Y437"/>
  <c r="R437"/>
  <c r="T437" s="1"/>
  <c r="V437" s="1"/>
  <c r="Z436"/>
  <c r="Y436"/>
  <c r="R436"/>
  <c r="T436" s="1"/>
  <c r="V436" s="1"/>
  <c r="Z435"/>
  <c r="Y435"/>
  <c r="R435"/>
  <c r="T435" s="1"/>
  <c r="V435" s="1"/>
  <c r="Z434"/>
  <c r="Y434"/>
  <c r="R434"/>
  <c r="T434" s="1"/>
  <c r="V434" s="1"/>
  <c r="Z433"/>
  <c r="Y433"/>
  <c r="R433"/>
  <c r="T433" s="1"/>
  <c r="V433" s="1"/>
  <c r="Z432"/>
  <c r="Y432"/>
  <c r="R432"/>
  <c r="T432" s="1"/>
  <c r="V432" s="1"/>
  <c r="Z431"/>
  <c r="Y431"/>
  <c r="R431"/>
  <c r="T431" s="1"/>
  <c r="V431" s="1"/>
  <c r="Z430"/>
  <c r="Y430"/>
  <c r="R430"/>
  <c r="T430" s="1"/>
  <c r="V430" s="1"/>
  <c r="Z429"/>
  <c r="Y429"/>
  <c r="R429"/>
  <c r="T429" s="1"/>
  <c r="V429" s="1"/>
  <c r="Z428"/>
  <c r="Y428"/>
  <c r="R428"/>
  <c r="T428" s="1"/>
  <c r="V428" s="1"/>
  <c r="Z427"/>
  <c r="Y427"/>
  <c r="R427"/>
  <c r="T427" s="1"/>
  <c r="V427" s="1"/>
  <c r="Z426"/>
  <c r="Y426"/>
  <c r="R426"/>
  <c r="T426" s="1"/>
  <c r="V426" s="1"/>
  <c r="Z425"/>
  <c r="Y425"/>
  <c r="R425"/>
  <c r="T425" s="1"/>
  <c r="V425" s="1"/>
  <c r="Z424"/>
  <c r="Y424"/>
  <c r="R424"/>
  <c r="T424" s="1"/>
  <c r="V424" s="1"/>
  <c r="Z423"/>
  <c r="Y423"/>
  <c r="R423"/>
  <c r="T423" s="1"/>
  <c r="V423" s="1"/>
  <c r="Z422"/>
  <c r="Y422"/>
  <c r="R422"/>
  <c r="T422" s="1"/>
  <c r="V422" s="1"/>
  <c r="Z421"/>
  <c r="Y421"/>
  <c r="R421"/>
  <c r="T421" s="1"/>
  <c r="V421" s="1"/>
  <c r="Z420"/>
  <c r="Y420"/>
  <c r="R420"/>
  <c r="T420" s="1"/>
  <c r="V420" s="1"/>
  <c r="Z419"/>
  <c r="Y419"/>
  <c r="R419"/>
  <c r="T419" s="1"/>
  <c r="V419" s="1"/>
  <c r="Z418"/>
  <c r="Y418"/>
  <c r="R418"/>
  <c r="T418" s="1"/>
  <c r="V418" s="1"/>
  <c r="Z417"/>
  <c r="Y417"/>
  <c r="R417"/>
  <c r="T417" s="1"/>
  <c r="V417" s="1"/>
  <c r="Z416"/>
  <c r="Y416"/>
  <c r="R416"/>
  <c r="T416" s="1"/>
  <c r="V416" s="1"/>
  <c r="Z415"/>
  <c r="Y415"/>
  <c r="R415"/>
  <c r="T415" s="1"/>
  <c r="V415" s="1"/>
  <c r="Z414"/>
  <c r="Y414"/>
  <c r="R414"/>
  <c r="T414" s="1"/>
  <c r="V414" s="1"/>
  <c r="Z413"/>
  <c r="Y413"/>
  <c r="R413"/>
  <c r="T413" s="1"/>
  <c r="V413" s="1"/>
  <c r="Z412"/>
  <c r="Y412"/>
  <c r="R412"/>
  <c r="T412" s="1"/>
  <c r="V412" s="1"/>
  <c r="Z411"/>
  <c r="Y411"/>
  <c r="R411"/>
  <c r="T411" s="1"/>
  <c r="V411" s="1"/>
  <c r="Z410"/>
  <c r="Y410"/>
  <c r="R410"/>
  <c r="T410" s="1"/>
  <c r="V410" s="1"/>
  <c r="Z409"/>
  <c r="Y409"/>
  <c r="R409"/>
  <c r="T409" s="1"/>
  <c r="V409" s="1"/>
  <c r="Z408"/>
  <c r="Y408"/>
  <c r="R408"/>
  <c r="T408" s="1"/>
  <c r="V408" s="1"/>
  <c r="Z407"/>
  <c r="Y407"/>
  <c r="R407"/>
  <c r="T407" s="1"/>
  <c r="V407" s="1"/>
  <c r="Z406"/>
  <c r="Y406"/>
  <c r="R406"/>
  <c r="T406" s="1"/>
  <c r="V406" s="1"/>
  <c r="Z405"/>
  <c r="Y405"/>
  <c r="R405"/>
  <c r="T405" s="1"/>
  <c r="V405" s="1"/>
  <c r="Z404"/>
  <c r="Y404"/>
  <c r="R404"/>
  <c r="T404" s="1"/>
  <c r="V404" s="1"/>
  <c r="Z403"/>
  <c r="Y403"/>
  <c r="R403"/>
  <c r="T403" s="1"/>
  <c r="V403" s="1"/>
  <c r="Z402"/>
  <c r="Y402"/>
  <c r="R402"/>
  <c r="T402" s="1"/>
  <c r="V402" s="1"/>
  <c r="Z401"/>
  <c r="Y401"/>
  <c r="R401"/>
  <c r="T401" s="1"/>
  <c r="V401" s="1"/>
  <c r="Z400"/>
  <c r="Y400"/>
  <c r="R400"/>
  <c r="T400" s="1"/>
  <c r="V400" s="1"/>
  <c r="Z399"/>
  <c r="Y399"/>
  <c r="R399"/>
  <c r="T399" s="1"/>
  <c r="V399" s="1"/>
  <c r="Z398"/>
  <c r="Y398"/>
  <c r="R398"/>
  <c r="T398" s="1"/>
  <c r="V398" s="1"/>
  <c r="Z397"/>
  <c r="Y397"/>
  <c r="R397"/>
  <c r="T397" s="1"/>
  <c r="V397" s="1"/>
  <c r="Z396"/>
  <c r="Y396"/>
  <c r="R396"/>
  <c r="T396" s="1"/>
  <c r="V396" s="1"/>
  <c r="Z395"/>
  <c r="Y395"/>
  <c r="R395"/>
  <c r="T395" s="1"/>
  <c r="V395" s="1"/>
  <c r="Z394"/>
  <c r="Y394"/>
  <c r="R394"/>
  <c r="T394" s="1"/>
  <c r="V394" s="1"/>
  <c r="Z393"/>
  <c r="Y393"/>
  <c r="R393"/>
  <c r="T393" s="1"/>
  <c r="V393" s="1"/>
  <c r="Z392"/>
  <c r="Y392"/>
  <c r="R392"/>
  <c r="T392" s="1"/>
  <c r="V392" s="1"/>
  <c r="Z391"/>
  <c r="Y391"/>
  <c r="R391"/>
  <c r="T391" s="1"/>
  <c r="V391" s="1"/>
  <c r="Z390"/>
  <c r="Y390"/>
  <c r="R390"/>
  <c r="T390" s="1"/>
  <c r="V390" s="1"/>
  <c r="Z389"/>
  <c r="Y389"/>
  <c r="R389"/>
  <c r="T389" s="1"/>
  <c r="V389" s="1"/>
  <c r="Z388"/>
  <c r="Y388"/>
  <c r="R388"/>
  <c r="T388" s="1"/>
  <c r="V388" s="1"/>
  <c r="Z387"/>
  <c r="Y387"/>
  <c r="R387"/>
  <c r="T387" s="1"/>
  <c r="V387" s="1"/>
  <c r="Z386"/>
  <c r="Y386"/>
  <c r="R386"/>
  <c r="T386" s="1"/>
  <c r="V386" s="1"/>
  <c r="Z385"/>
  <c r="Y385"/>
  <c r="R385"/>
  <c r="T385" s="1"/>
  <c r="V385" s="1"/>
  <c r="Z384"/>
  <c r="Y384"/>
  <c r="R384"/>
  <c r="T384" s="1"/>
  <c r="V384" s="1"/>
  <c r="Z383"/>
  <c r="Y383"/>
  <c r="R383"/>
  <c r="T383" s="1"/>
  <c r="V383" s="1"/>
  <c r="Z382"/>
  <c r="Y382"/>
  <c r="R382"/>
  <c r="T382" s="1"/>
  <c r="V382" s="1"/>
  <c r="Z381"/>
  <c r="Y381"/>
  <c r="R381"/>
  <c r="T381" s="1"/>
  <c r="V381" s="1"/>
  <c r="Z380"/>
  <c r="Y380"/>
  <c r="R380"/>
  <c r="T380" s="1"/>
  <c r="V380" s="1"/>
  <c r="Z379"/>
  <c r="Y379"/>
  <c r="R379"/>
  <c r="T379" s="1"/>
  <c r="V379" s="1"/>
  <c r="Z378"/>
  <c r="Y378"/>
  <c r="R378"/>
  <c r="T378" s="1"/>
  <c r="V378" s="1"/>
  <c r="Z377"/>
  <c r="Y377"/>
  <c r="R377"/>
  <c r="T377" s="1"/>
  <c r="V377" s="1"/>
  <c r="Z376"/>
  <c r="Y376"/>
  <c r="R376"/>
  <c r="T376" s="1"/>
  <c r="V376" s="1"/>
  <c r="Z375"/>
  <c r="Y375"/>
  <c r="R375"/>
  <c r="T375" s="1"/>
  <c r="V375" s="1"/>
  <c r="Z374"/>
  <c r="Y374"/>
  <c r="R374"/>
  <c r="T374" s="1"/>
  <c r="V374" s="1"/>
  <c r="Z373"/>
  <c r="Y373"/>
  <c r="R373"/>
  <c r="T373" s="1"/>
  <c r="V373" s="1"/>
  <c r="Z372"/>
  <c r="Y372"/>
  <c r="R372"/>
  <c r="T372" s="1"/>
  <c r="V372" s="1"/>
  <c r="Z371"/>
  <c r="Y371"/>
  <c r="R371"/>
  <c r="T371" s="1"/>
  <c r="V371" s="1"/>
  <c r="Z370"/>
  <c r="Y370"/>
  <c r="R370"/>
  <c r="T370" s="1"/>
  <c r="V370" s="1"/>
  <c r="Z369"/>
  <c r="Y369"/>
  <c r="R369"/>
  <c r="T369" s="1"/>
  <c r="V369" s="1"/>
  <c r="Z368"/>
  <c r="Y368"/>
  <c r="R368"/>
  <c r="T368" s="1"/>
  <c r="V368" s="1"/>
  <c r="Z367"/>
  <c r="Y367"/>
  <c r="R367"/>
  <c r="T367" s="1"/>
  <c r="V367" s="1"/>
  <c r="Z366"/>
  <c r="Y366"/>
  <c r="R366"/>
  <c r="T366" s="1"/>
  <c r="V366" s="1"/>
  <c r="Z365"/>
  <c r="Y365"/>
  <c r="R365"/>
  <c r="T365" s="1"/>
  <c r="V365" s="1"/>
  <c r="Z364"/>
  <c r="Y364"/>
  <c r="R364"/>
  <c r="T364" s="1"/>
  <c r="V364" s="1"/>
  <c r="Z363"/>
  <c r="Y363"/>
  <c r="R363"/>
  <c r="T363" s="1"/>
  <c r="V363" s="1"/>
  <c r="Z362"/>
  <c r="Y362"/>
  <c r="R362"/>
  <c r="T362" s="1"/>
  <c r="V362" s="1"/>
  <c r="Z361"/>
  <c r="Y361"/>
  <c r="R361"/>
  <c r="T361" s="1"/>
  <c r="V361" s="1"/>
  <c r="Z360"/>
  <c r="Y360"/>
  <c r="R360"/>
  <c r="T360" s="1"/>
  <c r="V360" s="1"/>
  <c r="Z359"/>
  <c r="Y359"/>
  <c r="R359"/>
  <c r="T359" s="1"/>
  <c r="V359" s="1"/>
  <c r="Z358"/>
  <c r="Y358"/>
  <c r="R358"/>
  <c r="T358" s="1"/>
  <c r="V358" s="1"/>
  <c r="Z357"/>
  <c r="Y357"/>
  <c r="R357"/>
  <c r="T357" s="1"/>
  <c r="V357" s="1"/>
  <c r="Z356"/>
  <c r="Y356"/>
  <c r="R356"/>
  <c r="T356" s="1"/>
  <c r="V356" s="1"/>
  <c r="Z355"/>
  <c r="Y355"/>
  <c r="R355"/>
  <c r="T355" s="1"/>
  <c r="V355" s="1"/>
  <c r="Z354"/>
  <c r="Y354"/>
  <c r="R354"/>
  <c r="T354" s="1"/>
  <c r="V354" s="1"/>
  <c r="Z353"/>
  <c r="Y353"/>
  <c r="R353"/>
  <c r="T353" s="1"/>
  <c r="V353" s="1"/>
  <c r="Z352"/>
  <c r="Y352"/>
  <c r="R352"/>
  <c r="T352" s="1"/>
  <c r="V352" s="1"/>
  <c r="Z351"/>
  <c r="Y351"/>
  <c r="R351"/>
  <c r="T351" s="1"/>
  <c r="V351" s="1"/>
  <c r="Z350"/>
  <c r="Y350"/>
  <c r="R350"/>
  <c r="T350" s="1"/>
  <c r="V350" s="1"/>
  <c r="Z349"/>
  <c r="Y349"/>
  <c r="R349"/>
  <c r="T349" s="1"/>
  <c r="V349" s="1"/>
  <c r="Z348"/>
  <c r="Y348"/>
  <c r="R348"/>
  <c r="T348" s="1"/>
  <c r="V348" s="1"/>
  <c r="Z347"/>
  <c r="Y347"/>
  <c r="R347"/>
  <c r="T347" s="1"/>
  <c r="V347" s="1"/>
  <c r="Z346"/>
  <c r="Y346"/>
  <c r="R346"/>
  <c r="T346" s="1"/>
  <c r="V346" s="1"/>
  <c r="Z345"/>
  <c r="Y345"/>
  <c r="R345"/>
  <c r="T345" s="1"/>
  <c r="V345" s="1"/>
  <c r="Z344"/>
  <c r="Y344"/>
  <c r="R344"/>
  <c r="T344" s="1"/>
  <c r="V344" s="1"/>
  <c r="Z343"/>
  <c r="Y343"/>
  <c r="R343"/>
  <c r="T343" s="1"/>
  <c r="V343" s="1"/>
  <c r="Z342"/>
  <c r="Y342"/>
  <c r="R342"/>
  <c r="T342" s="1"/>
  <c r="V342" s="1"/>
  <c r="Z341"/>
  <c r="Y341"/>
  <c r="R341"/>
  <c r="T341" s="1"/>
  <c r="V341" s="1"/>
  <c r="Z340"/>
  <c r="Y340"/>
  <c r="R340"/>
  <c r="T340" s="1"/>
  <c r="V340" s="1"/>
  <c r="Z339"/>
  <c r="Y339"/>
  <c r="R339"/>
  <c r="T339" s="1"/>
  <c r="V339" s="1"/>
  <c r="Z338"/>
  <c r="Y338"/>
  <c r="R338"/>
  <c r="T338" s="1"/>
  <c r="V338" s="1"/>
  <c r="Z337"/>
  <c r="Y337"/>
  <c r="R337"/>
  <c r="T337" s="1"/>
  <c r="V337" s="1"/>
  <c r="Z336"/>
  <c r="Y336"/>
  <c r="R336"/>
  <c r="T336" s="1"/>
  <c r="V336" s="1"/>
  <c r="Z335"/>
  <c r="Y335"/>
  <c r="R335"/>
  <c r="T335" s="1"/>
  <c r="V335" s="1"/>
  <c r="Z334"/>
  <c r="Y334"/>
  <c r="R334"/>
  <c r="T334" s="1"/>
  <c r="V334" s="1"/>
  <c r="Z333"/>
  <c r="Y333"/>
  <c r="R333"/>
  <c r="T333" s="1"/>
  <c r="V333" s="1"/>
  <c r="Z332"/>
  <c r="Y332"/>
  <c r="R332"/>
  <c r="T332" s="1"/>
  <c r="V332" s="1"/>
  <c r="Z331"/>
  <c r="Y331"/>
  <c r="R331"/>
  <c r="T331" s="1"/>
  <c r="V331" s="1"/>
  <c r="Z330"/>
  <c r="Y330"/>
  <c r="R330"/>
  <c r="T330" s="1"/>
  <c r="V330" s="1"/>
  <c r="Z329"/>
  <c r="Y329"/>
  <c r="R329"/>
  <c r="T329" s="1"/>
  <c r="V329" s="1"/>
  <c r="Z328"/>
  <c r="Y328"/>
  <c r="R328"/>
  <c r="T328" s="1"/>
  <c r="V328" s="1"/>
  <c r="Z327"/>
  <c r="Y327"/>
  <c r="R327"/>
  <c r="T327" s="1"/>
  <c r="V327" s="1"/>
  <c r="Z326"/>
  <c r="Y326"/>
  <c r="R326"/>
  <c r="T326" s="1"/>
  <c r="V326" s="1"/>
  <c r="Z325"/>
  <c r="Y325"/>
  <c r="R325"/>
  <c r="T325" s="1"/>
  <c r="V325" s="1"/>
  <c r="Z324"/>
  <c r="Y324"/>
  <c r="R324"/>
  <c r="T324" s="1"/>
  <c r="V324" s="1"/>
  <c r="Z323"/>
  <c r="Y323"/>
  <c r="R323"/>
  <c r="T323" s="1"/>
  <c r="V323" s="1"/>
  <c r="Z322"/>
  <c r="Y322"/>
  <c r="R322"/>
  <c r="T322" s="1"/>
  <c r="V322" s="1"/>
  <c r="Z321"/>
  <c r="Y321"/>
  <c r="R321"/>
  <c r="T321" s="1"/>
  <c r="V321" s="1"/>
  <c r="Z320"/>
  <c r="Y320"/>
  <c r="R320"/>
  <c r="T320" s="1"/>
  <c r="V320" s="1"/>
  <c r="Z319"/>
  <c r="Y319"/>
  <c r="R319"/>
  <c r="T319" s="1"/>
  <c r="V319" s="1"/>
  <c r="Z318"/>
  <c r="Y318"/>
  <c r="R318"/>
  <c r="T318" s="1"/>
  <c r="V318" s="1"/>
  <c r="Z317"/>
  <c r="Y317"/>
  <c r="R317"/>
  <c r="T317" s="1"/>
  <c r="V317" s="1"/>
  <c r="Z316"/>
  <c r="Y316"/>
  <c r="R316"/>
  <c r="T316" s="1"/>
  <c r="V316" s="1"/>
  <c r="Z315"/>
  <c r="Y315"/>
  <c r="R315"/>
  <c r="T315" s="1"/>
  <c r="V315" s="1"/>
  <c r="Z314"/>
  <c r="Y314"/>
  <c r="R314"/>
  <c r="T314" s="1"/>
  <c r="V314" s="1"/>
  <c r="Z313"/>
  <c r="Y313"/>
  <c r="R313"/>
  <c r="T313" s="1"/>
  <c r="V313" s="1"/>
  <c r="Z312"/>
  <c r="Y312"/>
  <c r="R312"/>
  <c r="T312" s="1"/>
  <c r="V312" s="1"/>
  <c r="Z311"/>
  <c r="Y311"/>
  <c r="R311"/>
  <c r="T311" s="1"/>
  <c r="V311" s="1"/>
  <c r="Z310"/>
  <c r="Y310"/>
  <c r="R310"/>
  <c r="T310" s="1"/>
  <c r="V310" s="1"/>
  <c r="Z309"/>
  <c r="Y309"/>
  <c r="R309"/>
  <c r="T309" s="1"/>
  <c r="V309" s="1"/>
  <c r="Z308"/>
  <c r="Y308"/>
  <c r="R308"/>
  <c r="T308" s="1"/>
  <c r="V308" s="1"/>
  <c r="Z307"/>
  <c r="Y307"/>
  <c r="R307"/>
  <c r="T307" s="1"/>
  <c r="V307" s="1"/>
  <c r="Z306"/>
  <c r="Y306"/>
  <c r="R306"/>
  <c r="T306" s="1"/>
  <c r="V306" s="1"/>
  <c r="Z305"/>
  <c r="Y305"/>
  <c r="R305"/>
  <c r="T305" s="1"/>
  <c r="V305" s="1"/>
  <c r="Z304"/>
  <c r="Y304"/>
  <c r="R304"/>
  <c r="T304" s="1"/>
  <c r="V304" s="1"/>
  <c r="Z303"/>
  <c r="Y303"/>
  <c r="R303"/>
  <c r="T303" s="1"/>
  <c r="V303" s="1"/>
  <c r="Z302"/>
  <c r="Y302"/>
  <c r="R302"/>
  <c r="T302" s="1"/>
  <c r="V302" s="1"/>
  <c r="Z301"/>
  <c r="Y301"/>
  <c r="R301"/>
  <c r="T301" s="1"/>
  <c r="V301" s="1"/>
  <c r="Z300"/>
  <c r="Y300"/>
  <c r="R300"/>
  <c r="T300" s="1"/>
  <c r="V300" s="1"/>
  <c r="Z299"/>
  <c r="Y299"/>
  <c r="R299"/>
  <c r="T299" s="1"/>
  <c r="V299" s="1"/>
  <c r="Z298"/>
  <c r="Y298"/>
  <c r="R298"/>
  <c r="T298" s="1"/>
  <c r="V298" s="1"/>
  <c r="Z297"/>
  <c r="Y297"/>
  <c r="R297"/>
  <c r="T297" s="1"/>
  <c r="V297" s="1"/>
  <c r="Z296"/>
  <c r="Y296"/>
  <c r="R296"/>
  <c r="T296" s="1"/>
  <c r="V296" s="1"/>
  <c r="Z295"/>
  <c r="Y295"/>
  <c r="R295"/>
  <c r="T295" s="1"/>
  <c r="V295" s="1"/>
  <c r="Z294"/>
  <c r="Y294"/>
  <c r="R294"/>
  <c r="T294" s="1"/>
  <c r="V294" s="1"/>
  <c r="Z293"/>
  <c r="Y293"/>
  <c r="R293"/>
  <c r="T293" s="1"/>
  <c r="V293" s="1"/>
  <c r="Z292"/>
  <c r="Y292"/>
  <c r="R292"/>
  <c r="T292" s="1"/>
  <c r="V292" s="1"/>
  <c r="Z291"/>
  <c r="Y291"/>
  <c r="R291"/>
  <c r="T291" s="1"/>
  <c r="V291" s="1"/>
  <c r="Z290"/>
  <c r="Y290"/>
  <c r="R290"/>
  <c r="T290" s="1"/>
  <c r="V290" s="1"/>
  <c r="Z289"/>
  <c r="Y289"/>
  <c r="R289"/>
  <c r="T289" s="1"/>
  <c r="V289" s="1"/>
  <c r="Z288"/>
  <c r="Y288"/>
  <c r="R288"/>
  <c r="T288" s="1"/>
  <c r="V288" s="1"/>
  <c r="Z287"/>
  <c r="Y287"/>
  <c r="R287"/>
  <c r="T287" s="1"/>
  <c r="V287" s="1"/>
  <c r="Z286"/>
  <c r="Y286"/>
  <c r="R286"/>
  <c r="T286" s="1"/>
  <c r="V286" s="1"/>
  <c r="Z285"/>
  <c r="Y285"/>
  <c r="R285"/>
  <c r="T285" s="1"/>
  <c r="V285" s="1"/>
  <c r="Z284"/>
  <c r="Y284"/>
  <c r="R284"/>
  <c r="T284" s="1"/>
  <c r="V284" s="1"/>
  <c r="Z283"/>
  <c r="Y283"/>
  <c r="R283"/>
  <c r="T283" s="1"/>
  <c r="V283" s="1"/>
  <c r="Z282"/>
  <c r="Y282"/>
  <c r="R282"/>
  <c r="T282" s="1"/>
  <c r="V282" s="1"/>
  <c r="Z281"/>
  <c r="Y281"/>
  <c r="R281"/>
  <c r="T281" s="1"/>
  <c r="V281" s="1"/>
  <c r="Z280"/>
  <c r="Y280"/>
  <c r="R280"/>
  <c r="T280" s="1"/>
  <c r="V280" s="1"/>
  <c r="Z279"/>
  <c r="Y279"/>
  <c r="R279"/>
  <c r="T279" s="1"/>
  <c r="V279" s="1"/>
  <c r="Z278"/>
  <c r="Y278"/>
  <c r="R278"/>
  <c r="T278" s="1"/>
  <c r="V278" s="1"/>
  <c r="Z277"/>
  <c r="Y277"/>
  <c r="R277"/>
  <c r="T277" s="1"/>
  <c r="V277" s="1"/>
  <c r="Z276"/>
  <c r="Y276"/>
  <c r="R276"/>
  <c r="T276" s="1"/>
  <c r="V276" s="1"/>
  <c r="Z275"/>
  <c r="Y275"/>
  <c r="R275"/>
  <c r="T275" s="1"/>
  <c r="V275" s="1"/>
  <c r="Z274"/>
  <c r="Y274"/>
  <c r="R274"/>
  <c r="T274" s="1"/>
  <c r="V274" s="1"/>
  <c r="Z273"/>
  <c r="Y273"/>
  <c r="R273"/>
  <c r="T273" s="1"/>
  <c r="V273" s="1"/>
  <c r="Z272"/>
  <c r="Y272"/>
  <c r="R272"/>
  <c r="T272" s="1"/>
  <c r="V272" s="1"/>
  <c r="Z271"/>
  <c r="Y271"/>
  <c r="R271"/>
  <c r="T271" s="1"/>
  <c r="V271" s="1"/>
  <c r="Z270"/>
  <c r="Y270"/>
  <c r="R270"/>
  <c r="T270" s="1"/>
  <c r="V270" s="1"/>
  <c r="Z269"/>
  <c r="Y269"/>
  <c r="R269"/>
  <c r="T269" s="1"/>
  <c r="V269" s="1"/>
  <c r="Z268"/>
  <c r="Y268"/>
  <c r="R268"/>
  <c r="T268" s="1"/>
  <c r="V268" s="1"/>
  <c r="Z267"/>
  <c r="Y267"/>
  <c r="R267"/>
  <c r="T267" s="1"/>
  <c r="V267" s="1"/>
  <c r="Z266"/>
  <c r="Y266"/>
  <c r="R266"/>
  <c r="T266" s="1"/>
  <c r="V266" s="1"/>
  <c r="Z265"/>
  <c r="Y265"/>
  <c r="R265"/>
  <c r="T265" s="1"/>
  <c r="V265" s="1"/>
  <c r="Z264"/>
  <c r="Y264"/>
  <c r="R264"/>
  <c r="T264" s="1"/>
  <c r="V264" s="1"/>
  <c r="Z263"/>
  <c r="Y263"/>
  <c r="R263"/>
  <c r="T263" s="1"/>
  <c r="V263" s="1"/>
  <c r="Z262"/>
  <c r="Y262"/>
  <c r="R262"/>
  <c r="T262" s="1"/>
  <c r="V262" s="1"/>
  <c r="Z261"/>
  <c r="Y261"/>
  <c r="R261"/>
  <c r="T261" s="1"/>
  <c r="V261" s="1"/>
  <c r="Z260"/>
  <c r="Y260"/>
  <c r="R260"/>
  <c r="T260" s="1"/>
  <c r="V260" s="1"/>
  <c r="Z259"/>
  <c r="Y259"/>
  <c r="R259"/>
  <c r="T259" s="1"/>
  <c r="V259" s="1"/>
  <c r="Z258"/>
  <c r="Y258"/>
  <c r="R258"/>
  <c r="T258" s="1"/>
  <c r="V258" s="1"/>
  <c r="Z257"/>
  <c r="Y257"/>
  <c r="R257"/>
  <c r="T257" s="1"/>
  <c r="V257" s="1"/>
  <c r="Z256"/>
  <c r="Y256"/>
  <c r="R256"/>
  <c r="T256" s="1"/>
  <c r="V256" s="1"/>
  <c r="Z255"/>
  <c r="Y255"/>
  <c r="R255"/>
  <c r="T255" s="1"/>
  <c r="V255" s="1"/>
  <c r="Z254"/>
  <c r="Y254"/>
  <c r="R254"/>
  <c r="T254" s="1"/>
  <c r="V254" s="1"/>
  <c r="Z253"/>
  <c r="Y253"/>
  <c r="R253"/>
  <c r="T253" s="1"/>
  <c r="V253" s="1"/>
  <c r="Z252"/>
  <c r="Y252"/>
  <c r="R252"/>
  <c r="T252" s="1"/>
  <c r="V252" s="1"/>
  <c r="Z251"/>
  <c r="Y251"/>
  <c r="R251"/>
  <c r="T251" s="1"/>
  <c r="V251" s="1"/>
  <c r="Z250"/>
  <c r="Y250"/>
  <c r="R250"/>
  <c r="T250" s="1"/>
  <c r="V250" s="1"/>
  <c r="Z249"/>
  <c r="Y249"/>
  <c r="R249"/>
  <c r="T249" s="1"/>
  <c r="V249" s="1"/>
  <c r="Z248"/>
  <c r="Y248"/>
  <c r="R248"/>
  <c r="T248" s="1"/>
  <c r="V248" s="1"/>
  <c r="Z247"/>
  <c r="Y247"/>
  <c r="R247"/>
  <c r="T247" s="1"/>
  <c r="V247" s="1"/>
  <c r="Z246"/>
  <c r="Y246"/>
  <c r="R246"/>
  <c r="T246" s="1"/>
  <c r="V246" s="1"/>
  <c r="Z245"/>
  <c r="Y245"/>
  <c r="R245"/>
  <c r="T245" s="1"/>
  <c r="V245" s="1"/>
  <c r="Z244"/>
  <c r="Y244"/>
  <c r="R244"/>
  <c r="T244" s="1"/>
  <c r="V244" s="1"/>
  <c r="Z243"/>
  <c r="Y243"/>
  <c r="R243"/>
  <c r="T243" s="1"/>
  <c r="V243" s="1"/>
  <c r="Z242"/>
  <c r="Y242"/>
  <c r="R242"/>
  <c r="T242" s="1"/>
  <c r="V242" s="1"/>
  <c r="Z241"/>
  <c r="Y241"/>
  <c r="R241"/>
  <c r="T241" s="1"/>
  <c r="V241" s="1"/>
  <c r="Z240"/>
  <c r="Y240"/>
  <c r="R240"/>
  <c r="T240" s="1"/>
  <c r="V240" s="1"/>
  <c r="Z239"/>
  <c r="Y239"/>
  <c r="R239"/>
  <c r="T239" s="1"/>
  <c r="V239" s="1"/>
  <c r="Z238"/>
  <c r="Y238"/>
  <c r="R238"/>
  <c r="T238" s="1"/>
  <c r="V238" s="1"/>
  <c r="Z237"/>
  <c r="Y237"/>
  <c r="R237"/>
  <c r="T237" s="1"/>
  <c r="V237" s="1"/>
  <c r="Z236"/>
  <c r="Y236"/>
  <c r="R236"/>
  <c r="T236" s="1"/>
  <c r="V236" s="1"/>
  <c r="Z235"/>
  <c r="Y235"/>
  <c r="R235"/>
  <c r="T235" s="1"/>
  <c r="V235" s="1"/>
  <c r="Z234"/>
  <c r="Y234"/>
  <c r="R234"/>
  <c r="T234" s="1"/>
  <c r="V234" s="1"/>
  <c r="Z233"/>
  <c r="Y233"/>
  <c r="R233"/>
  <c r="T233" s="1"/>
  <c r="V233" s="1"/>
  <c r="Z232"/>
  <c r="Y232"/>
  <c r="R232"/>
  <c r="T232" s="1"/>
  <c r="V232" s="1"/>
  <c r="Z231"/>
  <c r="Y231"/>
  <c r="R231"/>
  <c r="T231" s="1"/>
  <c r="V231" s="1"/>
  <c r="Z230"/>
  <c r="Y230"/>
  <c r="R230"/>
  <c r="T230" s="1"/>
  <c r="V230" s="1"/>
  <c r="Z229"/>
  <c r="Y229"/>
  <c r="R229"/>
  <c r="T229" s="1"/>
  <c r="V229" s="1"/>
  <c r="Z228"/>
  <c r="Y228"/>
  <c r="R228"/>
  <c r="T228" s="1"/>
  <c r="V228" s="1"/>
  <c r="Z227"/>
  <c r="Y227"/>
  <c r="R227"/>
  <c r="T227" s="1"/>
  <c r="V227" s="1"/>
  <c r="Z226"/>
  <c r="Y226"/>
  <c r="R226"/>
  <c r="T226" s="1"/>
  <c r="V226" s="1"/>
  <c r="Z225"/>
  <c r="Y225"/>
  <c r="R225"/>
  <c r="T225" s="1"/>
  <c r="V225" s="1"/>
  <c r="Z224"/>
  <c r="Y224"/>
  <c r="R224"/>
  <c r="T224" s="1"/>
  <c r="V224" s="1"/>
  <c r="Z223"/>
  <c r="Y223"/>
  <c r="R223"/>
  <c r="T223" s="1"/>
  <c r="V223" s="1"/>
  <c r="Z222"/>
  <c r="Y222"/>
  <c r="R222"/>
  <c r="T222" s="1"/>
  <c r="V222" s="1"/>
  <c r="Z221"/>
  <c r="Y221"/>
  <c r="R221"/>
  <c r="T221" s="1"/>
  <c r="V221" s="1"/>
  <c r="Z220"/>
  <c r="Y220"/>
  <c r="R220"/>
  <c r="T220" s="1"/>
  <c r="V220" s="1"/>
  <c r="Z219"/>
  <c r="Y219"/>
  <c r="R219"/>
  <c r="T219" s="1"/>
  <c r="V219" s="1"/>
  <c r="Z218"/>
  <c r="Y218"/>
  <c r="R218"/>
  <c r="T218" s="1"/>
  <c r="V218" s="1"/>
  <c r="Z217"/>
  <c r="Y217"/>
  <c r="R217"/>
  <c r="T217" s="1"/>
  <c r="V217" s="1"/>
  <c r="Z216"/>
  <c r="Y216"/>
  <c r="R216"/>
  <c r="T216" s="1"/>
  <c r="V216" s="1"/>
  <c r="Z215"/>
  <c r="Y215"/>
  <c r="R215"/>
  <c r="T215" s="1"/>
  <c r="V215" s="1"/>
  <c r="Z214"/>
  <c r="Y214"/>
  <c r="R214"/>
  <c r="T214" s="1"/>
  <c r="V214" s="1"/>
  <c r="Z213"/>
  <c r="Y213"/>
  <c r="R213"/>
  <c r="T213" s="1"/>
  <c r="V213" s="1"/>
  <c r="Z212"/>
  <c r="Y212"/>
  <c r="R212"/>
  <c r="T212" s="1"/>
  <c r="V212" s="1"/>
  <c r="Z211"/>
  <c r="Y211"/>
  <c r="R211"/>
  <c r="T211" s="1"/>
  <c r="V211" s="1"/>
  <c r="Z210"/>
  <c r="Y210"/>
  <c r="R210"/>
  <c r="T210" s="1"/>
  <c r="V210" s="1"/>
  <c r="Z209"/>
  <c r="Y209"/>
  <c r="R209"/>
  <c r="T209" s="1"/>
  <c r="V209" s="1"/>
  <c r="Z208"/>
  <c r="Y208"/>
  <c r="R208"/>
  <c r="T208" s="1"/>
  <c r="V208" s="1"/>
  <c r="Z207"/>
  <c r="Y207"/>
  <c r="R207"/>
  <c r="T207" s="1"/>
  <c r="V207" s="1"/>
  <c r="Z206"/>
  <c r="Y206"/>
  <c r="R206"/>
  <c r="T206" s="1"/>
  <c r="V206" s="1"/>
  <c r="Z205"/>
  <c r="Y205"/>
  <c r="R205"/>
  <c r="T205" s="1"/>
  <c r="V205" s="1"/>
  <c r="Z204"/>
  <c r="Y204"/>
  <c r="R204"/>
  <c r="T204" s="1"/>
  <c r="V204" s="1"/>
  <c r="Z203"/>
  <c r="Y203"/>
  <c r="R203"/>
  <c r="T203" s="1"/>
  <c r="V203" s="1"/>
  <c r="Z202"/>
  <c r="Y202"/>
  <c r="R202"/>
  <c r="T202" s="1"/>
  <c r="V202" s="1"/>
  <c r="Z201"/>
  <c r="Y201"/>
  <c r="R201"/>
  <c r="T201" s="1"/>
  <c r="V201" s="1"/>
  <c r="Z200"/>
  <c r="Y200"/>
  <c r="R200"/>
  <c r="T200" s="1"/>
  <c r="V200" s="1"/>
  <c r="Z199"/>
  <c r="Y199"/>
  <c r="R199"/>
  <c r="T199" s="1"/>
  <c r="V199" s="1"/>
  <c r="Z198"/>
  <c r="Y198"/>
  <c r="R198"/>
  <c r="T198" s="1"/>
  <c r="V198" s="1"/>
  <c r="Z197"/>
  <c r="Y197"/>
  <c r="R197"/>
  <c r="T197" s="1"/>
  <c r="V197" s="1"/>
  <c r="Z196"/>
  <c r="Y196"/>
  <c r="R196"/>
  <c r="T196" s="1"/>
  <c r="V196" s="1"/>
  <c r="Z195"/>
  <c r="Y195"/>
  <c r="R195"/>
  <c r="T195" s="1"/>
  <c r="V195" s="1"/>
  <c r="Z194"/>
  <c r="Y194"/>
  <c r="R194"/>
  <c r="T194" s="1"/>
  <c r="V194" s="1"/>
  <c r="Z193"/>
  <c r="Y193"/>
  <c r="R193"/>
  <c r="T193" s="1"/>
  <c r="V193" s="1"/>
  <c r="Z192"/>
  <c r="Y192"/>
  <c r="R192"/>
  <c r="T192" s="1"/>
  <c r="V192" s="1"/>
  <c r="Z191"/>
  <c r="Y191"/>
  <c r="R191"/>
  <c r="T191" s="1"/>
  <c r="V191" s="1"/>
  <c r="Z190"/>
  <c r="Y190"/>
  <c r="R190"/>
  <c r="T190" s="1"/>
  <c r="V190" s="1"/>
  <c r="Z189"/>
  <c r="Y189"/>
  <c r="R189"/>
  <c r="T189" s="1"/>
  <c r="V189" s="1"/>
  <c r="Z188"/>
  <c r="Y188"/>
  <c r="R188"/>
  <c r="T188" s="1"/>
  <c r="V188" s="1"/>
  <c r="Z187"/>
  <c r="Y187"/>
  <c r="R187"/>
  <c r="T187" s="1"/>
  <c r="V187" s="1"/>
  <c r="Z186"/>
  <c r="Y186"/>
  <c r="R186"/>
  <c r="T186" s="1"/>
  <c r="V186" s="1"/>
  <c r="Z185"/>
  <c r="Y185"/>
  <c r="R185"/>
  <c r="T185" s="1"/>
  <c r="V185" s="1"/>
  <c r="Z184"/>
  <c r="Y184"/>
  <c r="R184"/>
  <c r="T184" s="1"/>
  <c r="V184" s="1"/>
  <c r="Z183"/>
  <c r="Y183"/>
  <c r="R183"/>
  <c r="T183" s="1"/>
  <c r="V183" s="1"/>
  <c r="Z182"/>
  <c r="Y182"/>
  <c r="R182"/>
  <c r="T182" s="1"/>
  <c r="V182" s="1"/>
  <c r="Z181"/>
  <c r="Y181"/>
  <c r="R181"/>
  <c r="T181" s="1"/>
  <c r="V181" s="1"/>
  <c r="Z180"/>
  <c r="Y180"/>
  <c r="R180"/>
  <c r="T180" s="1"/>
  <c r="V180" s="1"/>
  <c r="Z179"/>
  <c r="Y179"/>
  <c r="R179"/>
  <c r="T179" s="1"/>
  <c r="V179" s="1"/>
  <c r="Z178"/>
  <c r="Y178"/>
  <c r="R178"/>
  <c r="T178" s="1"/>
  <c r="V178" s="1"/>
  <c r="Z177"/>
  <c r="Y177"/>
  <c r="R177"/>
  <c r="T177" s="1"/>
  <c r="V177" s="1"/>
  <c r="Z176"/>
  <c r="Y176"/>
  <c r="R176"/>
  <c r="T176" s="1"/>
  <c r="V176" s="1"/>
  <c r="Z175"/>
  <c r="Y175"/>
  <c r="R175"/>
  <c r="T175" s="1"/>
  <c r="Z174"/>
  <c r="Y174"/>
  <c r="R174"/>
  <c r="T174" s="1"/>
  <c r="V174" s="1"/>
  <c r="Z173"/>
  <c r="Y173"/>
  <c r="R173"/>
  <c r="T173" s="1"/>
  <c r="Z172"/>
  <c r="Y172"/>
  <c r="R172"/>
  <c r="T172" s="1"/>
  <c r="V172" s="1"/>
  <c r="Z171"/>
  <c r="Y171"/>
  <c r="R171"/>
  <c r="T171" s="1"/>
  <c r="V171" s="1"/>
  <c r="Z170"/>
  <c r="Y170"/>
  <c r="R170"/>
  <c r="T170" s="1"/>
  <c r="V170" s="1"/>
  <c r="Z169"/>
  <c r="Y169"/>
  <c r="R169"/>
  <c r="T169" s="1"/>
  <c r="V169" s="1"/>
  <c r="Z168"/>
  <c r="Y168"/>
  <c r="R168"/>
  <c r="T168" s="1"/>
  <c r="Z167"/>
  <c r="Y167"/>
  <c r="R167"/>
  <c r="T167" s="1"/>
  <c r="V167" s="1"/>
  <c r="Z166"/>
  <c r="Y166"/>
  <c r="R166"/>
  <c r="T166" s="1"/>
  <c r="V166" s="1"/>
  <c r="Z165"/>
  <c r="Y165"/>
  <c r="R165"/>
  <c r="T165" s="1"/>
  <c r="V165" s="1"/>
  <c r="Z164"/>
  <c r="Y164"/>
  <c r="R164"/>
  <c r="T164" s="1"/>
  <c r="V164" s="1"/>
  <c r="Z163"/>
  <c r="Y163"/>
  <c r="R163"/>
  <c r="T163" s="1"/>
  <c r="V163" s="1"/>
  <c r="Z162"/>
  <c r="Y162"/>
  <c r="R162"/>
  <c r="T162" s="1"/>
  <c r="V162" s="1"/>
  <c r="Z161"/>
  <c r="Y161"/>
  <c r="R161"/>
  <c r="T161" s="1"/>
  <c r="V161" s="1"/>
  <c r="Z160"/>
  <c r="Y160"/>
  <c r="R160"/>
  <c r="T160" s="1"/>
  <c r="V160" s="1"/>
  <c r="Z159"/>
  <c r="Y159"/>
  <c r="R159"/>
  <c r="T159" s="1"/>
  <c r="V159" s="1"/>
  <c r="Z158"/>
  <c r="Y158"/>
  <c r="R158"/>
  <c r="T158" s="1"/>
  <c r="V158" s="1"/>
  <c r="Z157"/>
  <c r="Y157"/>
  <c r="R157"/>
  <c r="T157" s="1"/>
  <c r="V157" s="1"/>
  <c r="Z156"/>
  <c r="Y156"/>
  <c r="R156"/>
  <c r="T156" s="1"/>
  <c r="V156" s="1"/>
  <c r="Z155"/>
  <c r="Y155"/>
  <c r="R155"/>
  <c r="T155" s="1"/>
  <c r="V155" s="1"/>
  <c r="Z154"/>
  <c r="Y154"/>
  <c r="R154"/>
  <c r="T154" s="1"/>
  <c r="V154" s="1"/>
  <c r="Z153"/>
  <c r="Y153"/>
  <c r="R153"/>
  <c r="T153" s="1"/>
  <c r="V153" s="1"/>
  <c r="Z152"/>
  <c r="Y152"/>
  <c r="R152"/>
  <c r="T152" s="1"/>
  <c r="V152" s="1"/>
  <c r="Z151"/>
  <c r="Y151"/>
  <c r="R151"/>
  <c r="T151" s="1"/>
  <c r="V151" s="1"/>
  <c r="Z150"/>
  <c r="Y150"/>
  <c r="R150"/>
  <c r="T150" s="1"/>
  <c r="V150" s="1"/>
  <c r="Z149"/>
  <c r="Y149"/>
  <c r="R149"/>
  <c r="T149" s="1"/>
  <c r="V149" s="1"/>
  <c r="Z148"/>
  <c r="Y148"/>
  <c r="R148"/>
  <c r="T148" s="1"/>
  <c r="V148" s="1"/>
  <c r="Z147"/>
  <c r="Y147"/>
  <c r="R147"/>
  <c r="T147" s="1"/>
  <c r="V147" s="1"/>
  <c r="Z146"/>
  <c r="Y146"/>
  <c r="R146"/>
  <c r="T146" s="1"/>
  <c r="V146" s="1"/>
  <c r="Z145"/>
  <c r="Y145"/>
  <c r="R145"/>
  <c r="T145" s="1"/>
  <c r="V145" s="1"/>
  <c r="Z144"/>
  <c r="Y144"/>
  <c r="R144"/>
  <c r="T144" s="1"/>
  <c r="V144" s="1"/>
  <c r="Z143"/>
  <c r="Y143"/>
  <c r="R143"/>
  <c r="T143" s="1"/>
  <c r="V143" s="1"/>
  <c r="Z142"/>
  <c r="Y142"/>
  <c r="R142"/>
  <c r="T142" s="1"/>
  <c r="V142" s="1"/>
  <c r="Z141"/>
  <c r="Y141"/>
  <c r="R141"/>
  <c r="T141" s="1"/>
  <c r="V141" s="1"/>
  <c r="Z140"/>
  <c r="Y140"/>
  <c r="R140"/>
  <c r="T140" s="1"/>
  <c r="V140" s="1"/>
  <c r="Z139"/>
  <c r="Y139"/>
  <c r="R139"/>
  <c r="T139" s="1"/>
  <c r="V139" s="1"/>
  <c r="Z138"/>
  <c r="Y138"/>
  <c r="R138"/>
  <c r="T138" s="1"/>
  <c r="V138" s="1"/>
  <c r="Z137"/>
  <c r="Y137"/>
  <c r="R137"/>
  <c r="T137" s="1"/>
  <c r="V137" s="1"/>
  <c r="Z136"/>
  <c r="Y136"/>
  <c r="R136"/>
  <c r="T136" s="1"/>
  <c r="V136" s="1"/>
  <c r="Z135"/>
  <c r="Y135"/>
  <c r="R135"/>
  <c r="T135" s="1"/>
  <c r="V135" s="1"/>
  <c r="Z134"/>
  <c r="Y134"/>
  <c r="R134"/>
  <c r="T134" s="1"/>
  <c r="V134" s="1"/>
  <c r="Z133"/>
  <c r="Y133"/>
  <c r="R133"/>
  <c r="T133" s="1"/>
  <c r="V133" s="1"/>
  <c r="Z132"/>
  <c r="Y132"/>
  <c r="R132"/>
  <c r="T132" s="1"/>
  <c r="V132" s="1"/>
  <c r="Z131"/>
  <c r="Y131"/>
  <c r="R131"/>
  <c r="T131" s="1"/>
  <c r="V131" s="1"/>
  <c r="Z130"/>
  <c r="Y130"/>
  <c r="R130"/>
  <c r="T130" s="1"/>
  <c r="V130" s="1"/>
  <c r="Z129"/>
  <c r="Y129"/>
  <c r="R129"/>
  <c r="T129" s="1"/>
  <c r="V129" s="1"/>
  <c r="Z128"/>
  <c r="Y128"/>
  <c r="R128"/>
  <c r="T128" s="1"/>
  <c r="V128" s="1"/>
  <c r="Z127"/>
  <c r="Y127"/>
  <c r="R127"/>
  <c r="T127" s="1"/>
  <c r="V127" s="1"/>
  <c r="Z126"/>
  <c r="Y126"/>
  <c r="R126"/>
  <c r="T126" s="1"/>
  <c r="V126" s="1"/>
  <c r="Z125"/>
  <c r="Y125"/>
  <c r="R125"/>
  <c r="T125" s="1"/>
  <c r="V125" s="1"/>
  <c r="Z124"/>
  <c r="Y124"/>
  <c r="R124"/>
  <c r="T124" s="1"/>
  <c r="V124" s="1"/>
  <c r="Z123"/>
  <c r="Y123"/>
  <c r="R123"/>
  <c r="T123" s="1"/>
  <c r="V123" s="1"/>
  <c r="Z122"/>
  <c r="Y122"/>
  <c r="R122"/>
  <c r="T122" s="1"/>
  <c r="V122" s="1"/>
  <c r="Z121"/>
  <c r="Y121"/>
  <c r="R121"/>
  <c r="T121" s="1"/>
  <c r="V121" s="1"/>
  <c r="Z120"/>
  <c r="Y120"/>
  <c r="R120"/>
  <c r="T120" s="1"/>
  <c r="V120" s="1"/>
  <c r="Z119"/>
  <c r="Y119"/>
  <c r="R119"/>
  <c r="T119" s="1"/>
  <c r="V119" s="1"/>
  <c r="Z118"/>
  <c r="Y118"/>
  <c r="R118"/>
  <c r="T118" s="1"/>
  <c r="V118" s="1"/>
  <c r="Z117"/>
  <c r="Y117"/>
  <c r="R117"/>
  <c r="T117" s="1"/>
  <c r="V117" s="1"/>
  <c r="Z116"/>
  <c r="Y116"/>
  <c r="R116"/>
  <c r="T116" s="1"/>
  <c r="V116" s="1"/>
  <c r="Z115"/>
  <c r="Y115"/>
  <c r="R115"/>
  <c r="T115" s="1"/>
  <c r="V115" s="1"/>
  <c r="Z114"/>
  <c r="Y114"/>
  <c r="R114"/>
  <c r="T114" s="1"/>
  <c r="V114" s="1"/>
  <c r="Z113"/>
  <c r="Y113"/>
  <c r="R113"/>
  <c r="T113" s="1"/>
  <c r="V113" s="1"/>
  <c r="Z112"/>
  <c r="Y112"/>
  <c r="R112"/>
  <c r="T112" s="1"/>
  <c r="V112" s="1"/>
  <c r="Z111"/>
  <c r="Y111"/>
  <c r="R111"/>
  <c r="T111" s="1"/>
  <c r="V111" s="1"/>
  <c r="Z110"/>
  <c r="Y110"/>
  <c r="R110"/>
  <c r="T110" s="1"/>
  <c r="V110" s="1"/>
  <c r="Z109"/>
  <c r="Y109"/>
  <c r="R109"/>
  <c r="T109" s="1"/>
  <c r="V109" s="1"/>
  <c r="Z108"/>
  <c r="Y108"/>
  <c r="R108"/>
  <c r="T108" s="1"/>
  <c r="V108" s="1"/>
  <c r="Z107"/>
  <c r="Y107"/>
  <c r="R107"/>
  <c r="T107" s="1"/>
  <c r="V107" s="1"/>
  <c r="Z106"/>
  <c r="Y106"/>
  <c r="R106"/>
  <c r="T106" s="1"/>
  <c r="V106" s="1"/>
  <c r="Z105"/>
  <c r="Y105"/>
  <c r="R105"/>
  <c r="T105" s="1"/>
  <c r="V105" s="1"/>
  <c r="Z104"/>
  <c r="Y104"/>
  <c r="R104"/>
  <c r="T104" s="1"/>
  <c r="V104" s="1"/>
  <c r="Z103"/>
  <c r="Y103"/>
  <c r="R103"/>
  <c r="T103" s="1"/>
  <c r="V103" s="1"/>
  <c r="Z102"/>
  <c r="Y102"/>
  <c r="R102"/>
  <c r="T102" s="1"/>
  <c r="V102" s="1"/>
  <c r="Z101"/>
  <c r="Y101"/>
  <c r="R101"/>
  <c r="T101" s="1"/>
  <c r="V101" s="1"/>
  <c r="Z100"/>
  <c r="Y100"/>
  <c r="R100"/>
  <c r="T100" s="1"/>
  <c r="V100" s="1"/>
  <c r="Z99"/>
  <c r="Y99"/>
  <c r="R99"/>
  <c r="T99" s="1"/>
  <c r="V99" s="1"/>
  <c r="Z98"/>
  <c r="Y98"/>
  <c r="R98"/>
  <c r="T98" s="1"/>
  <c r="V98" s="1"/>
  <c r="Z97"/>
  <c r="Y97"/>
  <c r="R97"/>
  <c r="T97" s="1"/>
  <c r="V97" s="1"/>
  <c r="Z96"/>
  <c r="Y96"/>
  <c r="R96"/>
  <c r="T96" s="1"/>
  <c r="V96" s="1"/>
  <c r="Z95"/>
  <c r="Y95"/>
  <c r="R95"/>
  <c r="T95" s="1"/>
  <c r="V95" s="1"/>
  <c r="Z94"/>
  <c r="Y94"/>
  <c r="R94"/>
  <c r="T94" s="1"/>
  <c r="V94" s="1"/>
  <c r="Z93"/>
  <c r="Y93"/>
  <c r="R93"/>
  <c r="T93" s="1"/>
  <c r="V93" s="1"/>
  <c r="Z92"/>
  <c r="Y92"/>
  <c r="R92"/>
  <c r="T92" s="1"/>
  <c r="V92" s="1"/>
  <c r="Z91"/>
  <c r="Y91"/>
  <c r="R91"/>
  <c r="T91" s="1"/>
  <c r="V91" s="1"/>
  <c r="Z90"/>
  <c r="Y90"/>
  <c r="R90"/>
  <c r="T90" s="1"/>
  <c r="V90" s="1"/>
  <c r="Z89"/>
  <c r="Y89"/>
  <c r="R89"/>
  <c r="T89" s="1"/>
  <c r="V89" s="1"/>
  <c r="Z88"/>
  <c r="Y88"/>
  <c r="R88"/>
  <c r="T88" s="1"/>
  <c r="V88" s="1"/>
  <c r="Z87"/>
  <c r="Y87"/>
  <c r="R87"/>
  <c r="T87" s="1"/>
  <c r="V87" s="1"/>
  <c r="Z86"/>
  <c r="Y86"/>
  <c r="R86"/>
  <c r="T86" s="1"/>
  <c r="V86" s="1"/>
  <c r="Z85"/>
  <c r="Y85"/>
  <c r="R85"/>
  <c r="T85" s="1"/>
  <c r="V85" s="1"/>
  <c r="Z84"/>
  <c r="Y84"/>
  <c r="R84"/>
  <c r="T84" s="1"/>
  <c r="V84" s="1"/>
  <c r="Z83"/>
  <c r="Y83"/>
  <c r="R83"/>
  <c r="T83" s="1"/>
  <c r="V83" s="1"/>
  <c r="Z82"/>
  <c r="Y82"/>
  <c r="R82"/>
  <c r="T82" s="1"/>
  <c r="V82" s="1"/>
  <c r="Z81"/>
  <c r="Y81"/>
  <c r="R81"/>
  <c r="T81" s="1"/>
  <c r="V81" s="1"/>
  <c r="Z80"/>
  <c r="Y80"/>
  <c r="R80"/>
  <c r="T80" s="1"/>
  <c r="V80" s="1"/>
  <c r="Z79"/>
  <c r="Y79"/>
  <c r="R79"/>
  <c r="T79" s="1"/>
  <c r="V79" s="1"/>
  <c r="Z78"/>
  <c r="Y78"/>
  <c r="R78"/>
  <c r="T78" s="1"/>
  <c r="V78" s="1"/>
  <c r="Z77"/>
  <c r="Y77"/>
  <c r="R77"/>
  <c r="T77" s="1"/>
  <c r="V77" s="1"/>
  <c r="Z76"/>
  <c r="Y76"/>
  <c r="R76"/>
  <c r="T76" s="1"/>
  <c r="V76" s="1"/>
  <c r="Z75"/>
  <c r="Y75"/>
  <c r="R75"/>
  <c r="T75" s="1"/>
  <c r="V75" s="1"/>
  <c r="Z74"/>
  <c r="Y74"/>
  <c r="R74"/>
  <c r="T74" s="1"/>
  <c r="V74" s="1"/>
  <c r="Z73"/>
  <c r="Y73"/>
  <c r="R73"/>
  <c r="T73" s="1"/>
  <c r="V73" s="1"/>
  <c r="Z72"/>
  <c r="Y72"/>
  <c r="R72"/>
  <c r="T72" s="1"/>
  <c r="V72" s="1"/>
  <c r="Z71"/>
  <c r="Y71"/>
  <c r="R71"/>
  <c r="T71" s="1"/>
  <c r="V71" s="1"/>
  <c r="Z70"/>
  <c r="Y70"/>
  <c r="R70"/>
  <c r="T70" s="1"/>
  <c r="V70" s="1"/>
  <c r="Z69"/>
  <c r="Y69"/>
  <c r="R69"/>
  <c r="T69" s="1"/>
  <c r="V69" s="1"/>
  <c r="Z68"/>
  <c r="Y68"/>
  <c r="R68"/>
  <c r="T68" s="1"/>
  <c r="V68" s="1"/>
  <c r="Z67"/>
  <c r="Y67"/>
  <c r="R67"/>
  <c r="T67" s="1"/>
  <c r="V67" s="1"/>
  <c r="Z66"/>
  <c r="Y66"/>
  <c r="R66"/>
  <c r="T66" s="1"/>
  <c r="V66" s="1"/>
  <c r="Z65"/>
  <c r="Y65"/>
  <c r="R65"/>
  <c r="T65" s="1"/>
  <c r="V65" s="1"/>
  <c r="Z64"/>
  <c r="Y64"/>
  <c r="R64"/>
  <c r="T64" s="1"/>
  <c r="V64" s="1"/>
  <c r="Z63"/>
  <c r="Y63"/>
  <c r="R63"/>
  <c r="T63" s="1"/>
  <c r="V63" s="1"/>
  <c r="Z62"/>
  <c r="Y62"/>
  <c r="R62"/>
  <c r="T62" s="1"/>
  <c r="V62" s="1"/>
  <c r="Z61"/>
  <c r="Y61"/>
  <c r="R61"/>
  <c r="T61" s="1"/>
  <c r="V61" s="1"/>
  <c r="Z60"/>
  <c r="Y60"/>
  <c r="R60"/>
  <c r="T60" s="1"/>
  <c r="V60" s="1"/>
  <c r="Z59"/>
  <c r="Y59"/>
  <c r="R59"/>
  <c r="T59" s="1"/>
  <c r="V59" s="1"/>
  <c r="Z58"/>
  <c r="Y58"/>
  <c r="R58"/>
  <c r="T58" s="1"/>
  <c r="V58" s="1"/>
  <c r="Z57"/>
  <c r="Y57"/>
  <c r="R57"/>
  <c r="T57" s="1"/>
  <c r="V57" s="1"/>
  <c r="Z56"/>
  <c r="Y56"/>
  <c r="R56"/>
  <c r="T56" s="1"/>
  <c r="V56" s="1"/>
  <c r="Z55"/>
  <c r="Y55"/>
  <c r="R55"/>
  <c r="T55" s="1"/>
  <c r="V55" s="1"/>
  <c r="Z54"/>
  <c r="Y54"/>
  <c r="R54"/>
  <c r="T54" s="1"/>
  <c r="V54" s="1"/>
  <c r="Z53"/>
  <c r="Y53"/>
  <c r="R53"/>
  <c r="T53" s="1"/>
  <c r="V53" s="1"/>
  <c r="Z52"/>
  <c r="Y52"/>
  <c r="R52"/>
  <c r="T52" s="1"/>
  <c r="V52" s="1"/>
  <c r="Z51"/>
  <c r="Y51"/>
  <c r="R51"/>
  <c r="T51" s="1"/>
  <c r="V51" s="1"/>
  <c r="Z50"/>
  <c r="Y50"/>
  <c r="R50"/>
  <c r="T50" s="1"/>
  <c r="V50" s="1"/>
  <c r="Z49"/>
  <c r="Y49"/>
  <c r="R49"/>
  <c r="T49" s="1"/>
  <c r="V49" s="1"/>
  <c r="Z48"/>
  <c r="Y48"/>
  <c r="R48"/>
  <c r="T48" s="1"/>
  <c r="V48" s="1"/>
  <c r="Z47"/>
  <c r="Y47"/>
  <c r="R47"/>
  <c r="T47" s="1"/>
  <c r="V47" s="1"/>
  <c r="Z46"/>
  <c r="Y46"/>
  <c r="R46"/>
  <c r="T46" s="1"/>
  <c r="V46" s="1"/>
  <c r="Z45"/>
  <c r="Y45"/>
  <c r="R45"/>
  <c r="T45" s="1"/>
  <c r="V45" s="1"/>
  <c r="Z44"/>
  <c r="Y44"/>
  <c r="R44"/>
  <c r="T44" s="1"/>
  <c r="V44" s="1"/>
  <c r="Z43"/>
  <c r="Y43"/>
  <c r="R43"/>
  <c r="T43" s="1"/>
  <c r="V43" s="1"/>
  <c r="Z42"/>
  <c r="Y42"/>
  <c r="R42"/>
  <c r="T42" s="1"/>
  <c r="V42" s="1"/>
  <c r="Z41"/>
  <c r="Y41"/>
  <c r="R41"/>
  <c r="T41" s="1"/>
  <c r="V41" s="1"/>
  <c r="Z40"/>
  <c r="Y40"/>
  <c r="R40"/>
  <c r="T40" s="1"/>
  <c r="V40" s="1"/>
  <c r="Z39"/>
  <c r="Y39"/>
  <c r="R39"/>
  <c r="T39" s="1"/>
  <c r="V39" s="1"/>
  <c r="Z38"/>
  <c r="Y38"/>
  <c r="R38"/>
  <c r="T38" s="1"/>
  <c r="V38" s="1"/>
  <c r="Z37"/>
  <c r="Y37"/>
  <c r="R37"/>
  <c r="T37" s="1"/>
  <c r="V37" s="1"/>
  <c r="Z36"/>
  <c r="Y36"/>
  <c r="R36"/>
  <c r="T36" s="1"/>
  <c r="V36" s="1"/>
  <c r="Z35"/>
  <c r="Y35"/>
  <c r="R35"/>
  <c r="T35" s="1"/>
  <c r="V35" s="1"/>
  <c r="Z34"/>
  <c r="Y34"/>
  <c r="R34"/>
  <c r="T34" s="1"/>
  <c r="V34" s="1"/>
  <c r="Z33"/>
  <c r="Y33"/>
  <c r="R33"/>
  <c r="T33" s="1"/>
  <c r="V33" s="1"/>
  <c r="Z32"/>
  <c r="Y32"/>
  <c r="R32"/>
  <c r="T32" s="1"/>
  <c r="V32" s="1"/>
  <c r="Z31"/>
  <c r="Y31"/>
  <c r="R31"/>
  <c r="T31" s="1"/>
  <c r="V31" s="1"/>
  <c r="Z30"/>
  <c r="Y30"/>
  <c r="R30"/>
  <c r="T30" s="1"/>
  <c r="V30" s="1"/>
  <c r="Z29"/>
  <c r="Y29"/>
  <c r="R29"/>
  <c r="T29" s="1"/>
  <c r="V29" s="1"/>
  <c r="Z28"/>
  <c r="Y28"/>
  <c r="R28"/>
  <c r="T28" s="1"/>
  <c r="V28" s="1"/>
  <c r="Z27"/>
  <c r="Y27"/>
  <c r="R27"/>
  <c r="T27" s="1"/>
  <c r="V27" s="1"/>
  <c r="Z26"/>
  <c r="Y26"/>
  <c r="R26"/>
  <c r="T26" s="1"/>
  <c r="V26" s="1"/>
  <c r="Z25"/>
  <c r="Y25"/>
  <c r="R25"/>
  <c r="T25" s="1"/>
  <c r="V25" s="1"/>
  <c r="Z24"/>
  <c r="Y24"/>
  <c r="R24"/>
  <c r="T24" s="1"/>
  <c r="V24" s="1"/>
  <c r="Z23"/>
  <c r="Y23"/>
  <c r="R23"/>
  <c r="T23" s="1"/>
  <c r="V23" s="1"/>
  <c r="Z22"/>
  <c r="Y22"/>
  <c r="R22"/>
  <c r="T22" s="1"/>
  <c r="V22" s="1"/>
  <c r="Z21"/>
  <c r="Y21"/>
  <c r="R21"/>
  <c r="T21" s="1"/>
  <c r="V21" s="1"/>
  <c r="Z20"/>
  <c r="Y20"/>
  <c r="R20"/>
  <c r="T20" s="1"/>
  <c r="V20" s="1"/>
  <c r="Z19"/>
  <c r="Y19"/>
  <c r="R19"/>
  <c r="T19" s="1"/>
  <c r="V19" s="1"/>
  <c r="Z18"/>
  <c r="Y18"/>
  <c r="R18"/>
  <c r="T18" s="1"/>
  <c r="V18" s="1"/>
  <c r="Z17"/>
  <c r="Y17"/>
  <c r="R17"/>
  <c r="T17" s="1"/>
  <c r="V17" s="1"/>
  <c r="Z16"/>
  <c r="Y16"/>
  <c r="R16"/>
  <c r="T16" s="1"/>
  <c r="Z15"/>
  <c r="Y15"/>
  <c r="R15"/>
  <c r="T15" s="1"/>
  <c r="V15" s="1"/>
  <c r="Z14"/>
  <c r="Y14"/>
  <c r="R14"/>
  <c r="T14" s="1"/>
  <c r="V14" s="1"/>
  <c r="Z13"/>
  <c r="Y13"/>
  <c r="R13"/>
  <c r="T13" s="1"/>
  <c r="V13" s="1"/>
  <c r="Z12"/>
  <c r="Y12"/>
  <c r="R12"/>
  <c r="T12" s="1"/>
  <c r="V12" s="1"/>
  <c r="Z11"/>
  <c r="Y11"/>
  <c r="R11"/>
  <c r="T11" s="1"/>
  <c r="V11" s="1"/>
  <c r="Z10"/>
  <c r="Y10"/>
  <c r="R10"/>
  <c r="T10" s="1"/>
  <c r="V10" s="1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Z9"/>
  <c r="R9"/>
  <c r="T9" s="1"/>
  <c r="V9" s="1"/>
  <c r="P9"/>
  <c r="Y9"/>
  <c r="X186" l="1"/>
  <c r="X218"/>
  <c r="X250"/>
  <c r="X266"/>
  <c r="X298"/>
  <c r="X330"/>
  <c r="X362"/>
  <c r="X378"/>
  <c r="X394"/>
  <c r="X274"/>
  <c r="X322"/>
  <c r="X338"/>
  <c r="X354"/>
  <c r="X370"/>
  <c r="X386"/>
  <c r="X194"/>
  <c r="X210"/>
  <c r="X242"/>
  <c r="X258"/>
  <c r="X282"/>
  <c r="X314"/>
  <c r="X346"/>
  <c r="X190"/>
  <c r="X206"/>
  <c r="X230"/>
  <c r="X238"/>
  <c r="X246"/>
  <c r="X254"/>
  <c r="X262"/>
  <c r="X270"/>
  <c r="X278"/>
  <c r="X286"/>
  <c r="X294"/>
  <c r="X302"/>
  <c r="X310"/>
  <c r="X318"/>
  <c r="X326"/>
  <c r="X334"/>
  <c r="X342"/>
  <c r="X350"/>
  <c r="X358"/>
  <c r="X366"/>
  <c r="X374"/>
  <c r="X382"/>
  <c r="X390"/>
  <c r="X398"/>
  <c r="X651"/>
  <c r="AB172"/>
  <c r="X184"/>
  <c r="X188"/>
  <c r="X196"/>
  <c r="X200"/>
  <c r="X204"/>
  <c r="X212"/>
  <c r="X216"/>
  <c r="X220"/>
  <c r="X224"/>
  <c r="X232"/>
  <c r="X236"/>
  <c r="X185"/>
  <c r="X189"/>
  <c r="X193"/>
  <c r="X197"/>
  <c r="X201"/>
  <c r="X213"/>
  <c r="X217"/>
  <c r="X221"/>
  <c r="X225"/>
  <c r="X233"/>
  <c r="X237"/>
  <c r="X241"/>
  <c r="X245"/>
  <c r="X249"/>
  <c r="X253"/>
  <c r="X257"/>
  <c r="X261"/>
  <c r="X265"/>
  <c r="X269"/>
  <c r="X273"/>
  <c r="X277"/>
  <c r="X281"/>
  <c r="X285"/>
  <c r="X289"/>
  <c r="X293"/>
  <c r="X297"/>
  <c r="X301"/>
  <c r="X305"/>
  <c r="X309"/>
  <c r="X313"/>
  <c r="X317"/>
  <c r="X321"/>
  <c r="X325"/>
  <c r="X329"/>
  <c r="X333"/>
  <c r="X337"/>
  <c r="X341"/>
  <c r="X345"/>
  <c r="X349"/>
  <c r="X353"/>
  <c r="X357"/>
  <c r="X361"/>
  <c r="X191"/>
  <c r="X195"/>
  <c r="X199"/>
  <c r="X203"/>
  <c r="X207"/>
  <c r="X211"/>
  <c r="X219"/>
  <c r="X231"/>
  <c r="X235"/>
  <c r="X339"/>
  <c r="X343"/>
  <c r="X347"/>
  <c r="X351"/>
  <c r="X355"/>
  <c r="X359"/>
  <c r="X363"/>
  <c r="X367"/>
  <c r="X371"/>
  <c r="X375"/>
  <c r="X379"/>
  <c r="X383"/>
  <c r="X387"/>
  <c r="X391"/>
  <c r="X395"/>
  <c r="X10"/>
  <c r="X14"/>
  <c r="X18"/>
  <c r="X22"/>
  <c r="X26"/>
  <c r="X30"/>
  <c r="X34"/>
  <c r="X38"/>
  <c r="X42"/>
  <c r="X46"/>
  <c r="X50"/>
  <c r="X54"/>
  <c r="X58"/>
  <c r="X62"/>
  <c r="X66"/>
  <c r="X70"/>
  <c r="X74"/>
  <c r="X78"/>
  <c r="X82"/>
  <c r="X86"/>
  <c r="X90"/>
  <c r="X94"/>
  <c r="X98"/>
  <c r="X102"/>
  <c r="X106"/>
  <c r="X110"/>
  <c r="X114"/>
  <c r="X118"/>
  <c r="X122"/>
  <c r="X126"/>
  <c r="X130"/>
  <c r="X134"/>
  <c r="X138"/>
  <c r="X142"/>
  <c r="X146"/>
  <c r="X150"/>
  <c r="X154"/>
  <c r="X158"/>
  <c r="X162"/>
  <c r="X166"/>
  <c r="X170"/>
  <c r="X174"/>
  <c r="X178"/>
  <c r="X234"/>
  <c r="X239"/>
  <c r="X243"/>
  <c r="X247"/>
  <c r="X251"/>
  <c r="X255"/>
  <c r="X259"/>
  <c r="X263"/>
  <c r="X267"/>
  <c r="X271"/>
  <c r="X275"/>
  <c r="X279"/>
  <c r="X283"/>
  <c r="X287"/>
  <c r="X291"/>
  <c r="X295"/>
  <c r="X299"/>
  <c r="X303"/>
  <c r="X307"/>
  <c r="X311"/>
  <c r="X315"/>
  <c r="X319"/>
  <c r="X323"/>
  <c r="X327"/>
  <c r="X331"/>
  <c r="X335"/>
  <c r="X182"/>
  <c r="X187"/>
  <c r="X192"/>
  <c r="X198"/>
  <c r="X202"/>
  <c r="X208"/>
  <c r="X214"/>
  <c r="X222"/>
  <c r="X226"/>
  <c r="X227"/>
  <c r="X228"/>
  <c r="X240"/>
  <c r="X244"/>
  <c r="X248"/>
  <c r="X252"/>
  <c r="X256"/>
  <c r="X260"/>
  <c r="X264"/>
  <c r="X268"/>
  <c r="X272"/>
  <c r="X276"/>
  <c r="X280"/>
  <c r="X284"/>
  <c r="X312"/>
  <c r="X316"/>
  <c r="X320"/>
  <c r="X324"/>
  <c r="X328"/>
  <c r="X332"/>
  <c r="X336"/>
  <c r="X340"/>
  <c r="X348"/>
  <c r="X356"/>
  <c r="X364"/>
  <c r="X368"/>
  <c r="X372"/>
  <c r="X376"/>
  <c r="X380"/>
  <c r="X384"/>
  <c r="X388"/>
  <c r="X392"/>
  <c r="X396"/>
  <c r="X12"/>
  <c r="X20"/>
  <c r="X24"/>
  <c r="X28"/>
  <c r="X32"/>
  <c r="X36"/>
  <c r="X40"/>
  <c r="X44"/>
  <c r="X48"/>
  <c r="X52"/>
  <c r="X56"/>
  <c r="X60"/>
  <c r="X64"/>
  <c r="X68"/>
  <c r="X72"/>
  <c r="X76"/>
  <c r="X80"/>
  <c r="X84"/>
  <c r="X88"/>
  <c r="X92"/>
  <c r="X96"/>
  <c r="X100"/>
  <c r="X104"/>
  <c r="X108"/>
  <c r="X112"/>
  <c r="X116"/>
  <c r="X120"/>
  <c r="X124"/>
  <c r="X128"/>
  <c r="X132"/>
  <c r="X136"/>
  <c r="X140"/>
  <c r="X144"/>
  <c r="X148"/>
  <c r="X152"/>
  <c r="X156"/>
  <c r="X160"/>
  <c r="X164"/>
  <c r="X172"/>
  <c r="X176"/>
  <c r="X180"/>
  <c r="X205"/>
  <c r="X209"/>
  <c r="X215"/>
  <c r="X223"/>
  <c r="X229"/>
  <c r="X365"/>
  <c r="X369"/>
  <c r="X373"/>
  <c r="X377"/>
  <c r="X381"/>
  <c r="X385"/>
  <c r="X389"/>
  <c r="X393"/>
  <c r="X288"/>
  <c r="AB288"/>
  <c r="X292"/>
  <c r="AB292"/>
  <c r="X296"/>
  <c r="AB296"/>
  <c r="X300"/>
  <c r="AB300"/>
  <c r="X304"/>
  <c r="AB304"/>
  <c r="X308"/>
  <c r="AB308"/>
  <c r="X344"/>
  <c r="AB344"/>
  <c r="X352"/>
  <c r="AB352"/>
  <c r="X360"/>
  <c r="AB360"/>
  <c r="X290"/>
  <c r="AB290"/>
  <c r="X306"/>
  <c r="AB306"/>
  <c r="X516"/>
  <c r="X520"/>
  <c r="X524"/>
  <c r="X528"/>
  <c r="X532"/>
  <c r="X536"/>
  <c r="X540"/>
  <c r="X544"/>
  <c r="X548"/>
  <c r="X552"/>
  <c r="X556"/>
  <c r="X560"/>
  <c r="X564"/>
  <c r="X568"/>
  <c r="X572"/>
  <c r="X576"/>
  <c r="X580"/>
  <c r="X584"/>
  <c r="X588"/>
  <c r="X592"/>
  <c r="X596"/>
  <c r="X600"/>
  <c r="X604"/>
  <c r="X608"/>
  <c r="X612"/>
  <c r="X616"/>
  <c r="X620"/>
  <c r="X624"/>
  <c r="X628"/>
  <c r="X632"/>
  <c r="X636"/>
  <c r="X640"/>
  <c r="X644"/>
  <c r="X648"/>
  <c r="X652"/>
  <c r="X514"/>
  <c r="X518"/>
  <c r="X522"/>
  <c r="X526"/>
  <c r="X530"/>
  <c r="X534"/>
  <c r="X538"/>
  <c r="X542"/>
  <c r="X546"/>
  <c r="X550"/>
  <c r="X554"/>
  <c r="X558"/>
  <c r="X562"/>
  <c r="X566"/>
  <c r="X570"/>
  <c r="X574"/>
  <c r="X578"/>
  <c r="X582"/>
  <c r="X586"/>
  <c r="X590"/>
  <c r="X594"/>
  <c r="X598"/>
  <c r="X602"/>
  <c r="X606"/>
  <c r="X610"/>
  <c r="X614"/>
  <c r="X618"/>
  <c r="X622"/>
  <c r="V16"/>
  <c r="AC16"/>
  <c r="AC168"/>
  <c r="V168"/>
  <c r="X168" s="1"/>
  <c r="X13"/>
  <c r="X17"/>
  <c r="X21"/>
  <c r="X25"/>
  <c r="X29"/>
  <c r="X33"/>
  <c r="X37"/>
  <c r="X41"/>
  <c r="X45"/>
  <c r="X49"/>
  <c r="X53"/>
  <c r="X57"/>
  <c r="X61"/>
  <c r="X65"/>
  <c r="X69"/>
  <c r="X73"/>
  <c r="X77"/>
  <c r="X81"/>
  <c r="X85"/>
  <c r="X89"/>
  <c r="X93"/>
  <c r="X97"/>
  <c r="X101"/>
  <c r="X105"/>
  <c r="X109"/>
  <c r="X113"/>
  <c r="X117"/>
  <c r="X121"/>
  <c r="X125"/>
  <c r="X129"/>
  <c r="X133"/>
  <c r="X137"/>
  <c r="X141"/>
  <c r="X145"/>
  <c r="X149"/>
  <c r="X153"/>
  <c r="X157"/>
  <c r="X161"/>
  <c r="X165"/>
  <c r="X169"/>
  <c r="X177"/>
  <c r="X181"/>
  <c r="AC173"/>
  <c r="V173"/>
  <c r="X173" s="1"/>
  <c r="X11"/>
  <c r="X15"/>
  <c r="X19"/>
  <c r="X23"/>
  <c r="X27"/>
  <c r="X31"/>
  <c r="X35"/>
  <c r="X39"/>
  <c r="X43"/>
  <c r="X47"/>
  <c r="X51"/>
  <c r="X55"/>
  <c r="X59"/>
  <c r="X63"/>
  <c r="X67"/>
  <c r="X71"/>
  <c r="X75"/>
  <c r="X79"/>
  <c r="X83"/>
  <c r="X87"/>
  <c r="X91"/>
  <c r="X95"/>
  <c r="X99"/>
  <c r="X103"/>
  <c r="X107"/>
  <c r="X111"/>
  <c r="X115"/>
  <c r="X119"/>
  <c r="X123"/>
  <c r="X127"/>
  <c r="X131"/>
  <c r="X135"/>
  <c r="X139"/>
  <c r="X143"/>
  <c r="X147"/>
  <c r="X151"/>
  <c r="X155"/>
  <c r="X159"/>
  <c r="X163"/>
  <c r="X167"/>
  <c r="X171"/>
  <c r="X179"/>
  <c r="X183"/>
  <c r="V175"/>
  <c r="X175" s="1"/>
  <c r="AC175"/>
  <c r="X16"/>
  <c r="X515"/>
  <c r="X519"/>
  <c r="X523"/>
  <c r="X527"/>
  <c r="X531"/>
  <c r="X535"/>
  <c r="X539"/>
  <c r="X543"/>
  <c r="X547"/>
  <c r="X551"/>
  <c r="X555"/>
  <c r="X559"/>
  <c r="X563"/>
  <c r="X567"/>
  <c r="X571"/>
  <c r="X575"/>
  <c r="X579"/>
  <c r="X583"/>
  <c r="X587"/>
  <c r="X591"/>
  <c r="X595"/>
  <c r="X599"/>
  <c r="X603"/>
  <c r="X607"/>
  <c r="X611"/>
  <c r="X615"/>
  <c r="X619"/>
  <c r="X623"/>
  <c r="X627"/>
  <c r="X631"/>
  <c r="X635"/>
  <c r="X639"/>
  <c r="X643"/>
  <c r="X647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7"/>
  <c r="X521"/>
  <c r="X525"/>
  <c r="X529"/>
  <c r="X533"/>
  <c r="X537"/>
  <c r="X541"/>
  <c r="X545"/>
  <c r="X549"/>
  <c r="X553"/>
  <c r="X557"/>
  <c r="X561"/>
  <c r="X565"/>
  <c r="X569"/>
  <c r="X573"/>
  <c r="X577"/>
  <c r="X581"/>
  <c r="X585"/>
  <c r="X589"/>
  <c r="X593"/>
  <c r="X597"/>
  <c r="X601"/>
  <c r="X605"/>
  <c r="X609"/>
  <c r="X613"/>
  <c r="X617"/>
  <c r="X621"/>
  <c r="X625"/>
  <c r="X629"/>
  <c r="X633"/>
  <c r="X637"/>
  <c r="X641"/>
  <c r="X645"/>
  <c r="X649"/>
  <c r="X397"/>
  <c r="X626"/>
  <c r="X630"/>
  <c r="X634"/>
  <c r="X638"/>
  <c r="X642"/>
  <c r="X646"/>
  <c r="X650"/>
  <c r="AB21"/>
  <c r="AC13"/>
  <c r="AC17"/>
  <c r="AB18"/>
  <c r="AC21"/>
  <c r="AB22"/>
  <c r="AC25"/>
  <c r="AB26"/>
  <c r="AC29"/>
  <c r="AB30"/>
  <c r="AC33"/>
  <c r="AB34"/>
  <c r="AC37"/>
  <c r="AB38"/>
  <c r="AC41"/>
  <c r="AB42"/>
  <c r="AC45"/>
  <c r="AB46"/>
  <c r="AC49"/>
  <c r="AB50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144"/>
  <c r="AC148"/>
  <c r="AC152"/>
  <c r="AC156"/>
  <c r="AC160"/>
  <c r="AC164"/>
  <c r="AC169"/>
  <c r="AB170"/>
  <c r="AC20"/>
  <c r="AC24"/>
  <c r="AC28"/>
  <c r="AC32"/>
  <c r="AC36"/>
  <c r="AC40"/>
  <c r="AC44"/>
  <c r="AC48"/>
  <c r="AC51"/>
  <c r="AB52"/>
  <c r="AC55"/>
  <c r="AC59"/>
  <c r="AC63"/>
  <c r="AC67"/>
  <c r="AC71"/>
  <c r="AC75"/>
  <c r="AC79"/>
  <c r="AC83"/>
  <c r="AC87"/>
  <c r="AC91"/>
  <c r="AC95"/>
  <c r="AC99"/>
  <c r="AC103"/>
  <c r="AC107"/>
  <c r="AC111"/>
  <c r="AC115"/>
  <c r="AB116"/>
  <c r="AC119"/>
  <c r="AC123"/>
  <c r="AB124"/>
  <c r="AC127"/>
  <c r="AC131"/>
  <c r="AB132"/>
  <c r="AC135"/>
  <c r="AC139"/>
  <c r="AB140"/>
  <c r="AC143"/>
  <c r="AC147"/>
  <c r="AB148"/>
  <c r="AC151"/>
  <c r="AC155"/>
  <c r="AB156"/>
  <c r="AC159"/>
  <c r="AC163"/>
  <c r="AB164"/>
  <c r="AC167"/>
  <c r="AC9"/>
  <c r="AC19"/>
  <c r="AB20"/>
  <c r="AC23"/>
  <c r="AB24"/>
  <c r="AC27"/>
  <c r="AB28"/>
  <c r="AC31"/>
  <c r="AB32"/>
  <c r="AC35"/>
  <c r="AB36"/>
  <c r="AC39"/>
  <c r="AB40"/>
  <c r="AC43"/>
  <c r="AB44"/>
  <c r="AC47"/>
  <c r="AB48"/>
  <c r="AC54"/>
  <c r="AC58"/>
  <c r="AC62"/>
  <c r="AC66"/>
  <c r="AC70"/>
  <c r="AC74"/>
  <c r="AC78"/>
  <c r="AC82"/>
  <c r="AC86"/>
  <c r="AC90"/>
  <c r="AC94"/>
  <c r="AC98"/>
  <c r="AC102"/>
  <c r="AC106"/>
  <c r="AC114"/>
  <c r="AC118"/>
  <c r="AC122"/>
  <c r="AC126"/>
  <c r="AC130"/>
  <c r="AC134"/>
  <c r="AC138"/>
  <c r="AC142"/>
  <c r="AC146"/>
  <c r="AC150"/>
  <c r="AC154"/>
  <c r="AC158"/>
  <c r="AC162"/>
  <c r="AC171"/>
  <c r="AC172"/>
  <c r="AC12"/>
  <c r="AC18"/>
  <c r="AC22"/>
  <c r="AC26"/>
  <c r="AC30"/>
  <c r="AC34"/>
  <c r="AC38"/>
  <c r="AC42"/>
  <c r="AC46"/>
  <c r="AC50"/>
  <c r="AC53"/>
  <c r="AC57"/>
  <c r="AC61"/>
  <c r="AC65"/>
  <c r="AC69"/>
  <c r="AC73"/>
  <c r="AC77"/>
  <c r="AC81"/>
  <c r="AC85"/>
  <c r="AC89"/>
  <c r="AC93"/>
  <c r="AC97"/>
  <c r="AC101"/>
  <c r="AC105"/>
  <c r="AC109"/>
  <c r="AC113"/>
  <c r="AB114"/>
  <c r="AC117"/>
  <c r="AB118"/>
  <c r="AC121"/>
  <c r="AB122"/>
  <c r="AC125"/>
  <c r="AB126"/>
  <c r="AC129"/>
  <c r="AB130"/>
  <c r="AC133"/>
  <c r="AB134"/>
  <c r="AC137"/>
  <c r="AB138"/>
  <c r="AC141"/>
  <c r="AB142"/>
  <c r="AC145"/>
  <c r="AB146"/>
  <c r="AC149"/>
  <c r="AB150"/>
  <c r="AC153"/>
  <c r="AB154"/>
  <c r="AC157"/>
  <c r="AB158"/>
  <c r="AC161"/>
  <c r="AB162"/>
  <c r="AC165"/>
  <c r="AB166"/>
  <c r="AC166"/>
  <c r="AC170"/>
  <c r="AC174"/>
  <c r="AC178"/>
  <c r="AC182"/>
  <c r="AC186"/>
  <c r="AC190"/>
  <c r="AC194"/>
  <c r="AC198"/>
  <c r="AC202"/>
  <c r="AC206"/>
  <c r="AC210"/>
  <c r="AC214"/>
  <c r="AC218"/>
  <c r="AC222"/>
  <c r="AB280"/>
  <c r="AB284"/>
  <c r="AC287"/>
  <c r="AC291"/>
  <c r="AB298"/>
  <c r="AC301"/>
  <c r="AC309"/>
  <c r="AB318"/>
  <c r="AB326"/>
  <c r="AB334"/>
  <c r="AB342"/>
  <c r="AC345"/>
  <c r="AC353"/>
  <c r="AC361"/>
  <c r="AC369"/>
  <c r="AC377"/>
  <c r="AC385"/>
  <c r="AC393"/>
  <c r="AC400"/>
  <c r="AC404"/>
  <c r="AC408"/>
  <c r="AC412"/>
  <c r="AC416"/>
  <c r="AC420"/>
  <c r="AC424"/>
  <c r="AC428"/>
  <c r="AC432"/>
  <c r="AC436"/>
  <c r="AC440"/>
  <c r="AC444"/>
  <c r="AC448"/>
  <c r="AC452"/>
  <c r="AC456"/>
  <c r="AC460"/>
  <c r="AC464"/>
  <c r="AC468"/>
  <c r="AC472"/>
  <c r="AC476"/>
  <c r="AC480"/>
  <c r="AC484"/>
  <c r="AC488"/>
  <c r="AC492"/>
  <c r="AC496"/>
  <c r="AC500"/>
  <c r="AC504"/>
  <c r="AC508"/>
  <c r="AC512"/>
  <c r="AC520"/>
  <c r="AC524"/>
  <c r="AC528"/>
  <c r="AC532"/>
  <c r="AC536"/>
  <c r="AC540"/>
  <c r="AC544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2"/>
  <c r="AC636"/>
  <c r="AC640"/>
  <c r="AC644"/>
  <c r="AC648"/>
  <c r="AB174"/>
  <c r="AC177"/>
  <c r="AB178"/>
  <c r="AC181"/>
  <c r="AC185"/>
  <c r="AB186"/>
  <c r="AC189"/>
  <c r="AB190"/>
  <c r="AC193"/>
  <c r="AB194"/>
  <c r="AC197"/>
  <c r="AB198"/>
  <c r="AC201"/>
  <c r="AB202"/>
  <c r="AC205"/>
  <c r="AB206"/>
  <c r="AC209"/>
  <c r="AC213"/>
  <c r="AB214"/>
  <c r="AC217"/>
  <c r="AB218"/>
  <c r="AC221"/>
  <c r="AB222"/>
  <c r="AC225"/>
  <c r="AB226"/>
  <c r="AC229"/>
  <c r="AB230"/>
  <c r="AC233"/>
  <c r="AB234"/>
  <c r="AC237"/>
  <c r="AB238"/>
  <c r="AC241"/>
  <c r="AB242"/>
  <c r="AC245"/>
  <c r="AB246"/>
  <c r="AC249"/>
  <c r="AB250"/>
  <c r="AC253"/>
  <c r="AB254"/>
  <c r="AC257"/>
  <c r="AB258"/>
  <c r="AC261"/>
  <c r="AB262"/>
  <c r="AC265"/>
  <c r="AB266"/>
  <c r="AC269"/>
  <c r="AB270"/>
  <c r="AC273"/>
  <c r="AB274"/>
  <c r="AC277"/>
  <c r="AC295"/>
  <c r="AC299"/>
  <c r="AC313"/>
  <c r="AC321"/>
  <c r="AC329"/>
  <c r="AC337"/>
  <c r="AC351"/>
  <c r="AC359"/>
  <c r="AC367"/>
  <c r="AC375"/>
  <c r="AC383"/>
  <c r="AC391"/>
  <c r="AC399"/>
  <c r="AB400"/>
  <c r="AC403"/>
  <c r="AB404"/>
  <c r="AC407"/>
  <c r="AB408"/>
  <c r="AC411"/>
  <c r="AB412"/>
  <c r="AC415"/>
  <c r="AB416"/>
  <c r="AC419"/>
  <c r="AB420"/>
  <c r="AC423"/>
  <c r="AB424"/>
  <c r="AC427"/>
  <c r="AB428"/>
  <c r="AC431"/>
  <c r="AB432"/>
  <c r="AC435"/>
  <c r="AB436"/>
  <c r="AC439"/>
  <c r="AB440"/>
  <c r="AC443"/>
  <c r="AB444"/>
  <c r="AC447"/>
  <c r="AB448"/>
  <c r="AC451"/>
  <c r="AB452"/>
  <c r="AC455"/>
  <c r="AB456"/>
  <c r="AC459"/>
  <c r="AB460"/>
  <c r="AC463"/>
  <c r="AB464"/>
  <c r="AC467"/>
  <c r="AB468"/>
  <c r="AC471"/>
  <c r="AB472"/>
  <c r="AC475"/>
  <c r="AB476"/>
  <c r="AC479"/>
  <c r="AB480"/>
  <c r="AC483"/>
  <c r="AB484"/>
  <c r="AC487"/>
  <c r="AB488"/>
  <c r="AC491"/>
  <c r="AB492"/>
  <c r="AC495"/>
  <c r="AB496"/>
  <c r="AC499"/>
  <c r="AB500"/>
  <c r="AC503"/>
  <c r="AB504"/>
  <c r="AC507"/>
  <c r="AB508"/>
  <c r="AC511"/>
  <c r="AB512"/>
  <c r="AC515"/>
  <c r="AC519"/>
  <c r="AC523"/>
  <c r="AC527"/>
  <c r="AC531"/>
  <c r="AC535"/>
  <c r="AC539"/>
  <c r="AC543"/>
  <c r="AC547"/>
  <c r="AC551"/>
  <c r="AC555"/>
  <c r="AC559"/>
  <c r="AC563"/>
  <c r="AC567"/>
  <c r="AC571"/>
  <c r="AC575"/>
  <c r="AC579"/>
  <c r="AC583"/>
  <c r="AC587"/>
  <c r="AC591"/>
  <c r="AC595"/>
  <c r="AC599"/>
  <c r="AC603"/>
  <c r="AC607"/>
  <c r="AC611"/>
  <c r="AC615"/>
  <c r="AC619"/>
  <c r="AC623"/>
  <c r="AC627"/>
  <c r="AC631"/>
  <c r="AC635"/>
  <c r="AC639"/>
  <c r="AC643"/>
  <c r="AC647"/>
  <c r="AC651"/>
  <c r="AC176"/>
  <c r="AC180"/>
  <c r="AC184"/>
  <c r="AC188"/>
  <c r="AC192"/>
  <c r="AC196"/>
  <c r="AC200"/>
  <c r="AC204"/>
  <c r="AC208"/>
  <c r="AC212"/>
  <c r="AC216"/>
  <c r="AC220"/>
  <c r="AC224"/>
  <c r="AB282"/>
  <c r="AC285"/>
  <c r="AC303"/>
  <c r="AC307"/>
  <c r="AC311"/>
  <c r="AC319"/>
  <c r="AC327"/>
  <c r="AC335"/>
  <c r="AC343"/>
  <c r="AC373"/>
  <c r="AC381"/>
  <c r="AC389"/>
  <c r="AC397"/>
  <c r="AC402"/>
  <c r="AC406"/>
  <c r="AC410"/>
  <c r="AC414"/>
  <c r="AC418"/>
  <c r="AC422"/>
  <c r="AC426"/>
  <c r="AC430"/>
  <c r="AC434"/>
  <c r="AC438"/>
  <c r="AC442"/>
  <c r="AC446"/>
  <c r="AC450"/>
  <c r="AC454"/>
  <c r="AC458"/>
  <c r="AC462"/>
  <c r="AC466"/>
  <c r="AC470"/>
  <c r="AC474"/>
  <c r="AC478"/>
  <c r="AC482"/>
  <c r="AC486"/>
  <c r="AC490"/>
  <c r="AC494"/>
  <c r="AC498"/>
  <c r="AC502"/>
  <c r="AC506"/>
  <c r="AC510"/>
  <c r="AC518"/>
  <c r="AC522"/>
  <c r="AC526"/>
  <c r="AC530"/>
  <c r="AC534"/>
  <c r="AC538"/>
  <c r="AC542"/>
  <c r="AC546"/>
  <c r="AC550"/>
  <c r="AC554"/>
  <c r="AC558"/>
  <c r="AC562"/>
  <c r="AC566"/>
  <c r="AC570"/>
  <c r="AC574"/>
  <c r="AC578"/>
  <c r="AC582"/>
  <c r="AC586"/>
  <c r="AC590"/>
  <c r="AC594"/>
  <c r="AC598"/>
  <c r="AC602"/>
  <c r="AC606"/>
  <c r="AC610"/>
  <c r="AC614"/>
  <c r="AC618"/>
  <c r="AC622"/>
  <c r="AC626"/>
  <c r="AC630"/>
  <c r="AC634"/>
  <c r="AC638"/>
  <c r="AC642"/>
  <c r="AC646"/>
  <c r="AC650"/>
  <c r="AC179"/>
  <c r="AB180"/>
  <c r="AC183"/>
  <c r="AC187"/>
  <c r="AB188"/>
  <c r="AC191"/>
  <c r="AC195"/>
  <c r="AB196"/>
  <c r="AC199"/>
  <c r="AC203"/>
  <c r="AB204"/>
  <c r="AC207"/>
  <c r="AC211"/>
  <c r="AB212"/>
  <c r="AC215"/>
  <c r="AC219"/>
  <c r="AB220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93"/>
  <c r="AB312"/>
  <c r="AB320"/>
  <c r="AB328"/>
  <c r="AB336"/>
  <c r="AB350"/>
  <c r="AB358"/>
  <c r="AB366"/>
  <c r="AC371"/>
  <c r="AC379"/>
  <c r="AC387"/>
  <c r="AC395"/>
  <c r="AC401"/>
  <c r="AB402"/>
  <c r="AC405"/>
  <c r="AB406"/>
  <c r="AC409"/>
  <c r="AB410"/>
  <c r="AC413"/>
  <c r="AB414"/>
  <c r="AC417"/>
  <c r="AB418"/>
  <c r="AC421"/>
  <c r="AB422"/>
  <c r="AC425"/>
  <c r="AB426"/>
  <c r="AC429"/>
  <c r="AB430"/>
  <c r="AC433"/>
  <c r="AB434"/>
  <c r="AC437"/>
  <c r="AB438"/>
  <c r="AC441"/>
  <c r="AB442"/>
  <c r="AC445"/>
  <c r="AB446"/>
  <c r="AC449"/>
  <c r="AB450"/>
  <c r="AC453"/>
  <c r="AB454"/>
  <c r="AC457"/>
  <c r="AB458"/>
  <c r="AC461"/>
  <c r="AB462"/>
  <c r="AC465"/>
  <c r="AB466"/>
  <c r="AC469"/>
  <c r="AB470"/>
  <c r="AC473"/>
  <c r="AC477"/>
  <c r="AC481"/>
  <c r="AC485"/>
  <c r="AC489"/>
  <c r="AC493"/>
  <c r="AC497"/>
  <c r="AC501"/>
  <c r="AC505"/>
  <c r="AC509"/>
  <c r="AC513"/>
  <c r="AC517"/>
  <c r="AC521"/>
  <c r="AC525"/>
  <c r="AC529"/>
  <c r="AC533"/>
  <c r="AC537"/>
  <c r="AC541"/>
  <c r="AC545"/>
  <c r="AC549"/>
  <c r="AC553"/>
  <c r="AC557"/>
  <c r="AC561"/>
  <c r="AC565"/>
  <c r="AC569"/>
  <c r="AC573"/>
  <c r="AC577"/>
  <c r="AC581"/>
  <c r="AC585"/>
  <c r="AC589"/>
  <c r="AC593"/>
  <c r="AC597"/>
  <c r="AC601"/>
  <c r="AC605"/>
  <c r="AC609"/>
  <c r="AC613"/>
  <c r="AC617"/>
  <c r="AC621"/>
  <c r="AC625"/>
  <c r="AC629"/>
  <c r="AC633"/>
  <c r="AC637"/>
  <c r="AC641"/>
  <c r="AC645"/>
  <c r="AC649"/>
  <c r="AB45"/>
  <c r="AB29"/>
  <c r="AC514"/>
  <c r="AC516"/>
  <c r="AB37"/>
  <c r="AB10"/>
  <c r="AB25"/>
  <c r="AB33"/>
  <c r="AB41"/>
  <c r="AB49"/>
  <c r="AB9"/>
  <c r="AB13"/>
  <c r="AB14"/>
  <c r="AB19"/>
  <c r="AB23"/>
  <c r="AB27"/>
  <c r="AB31"/>
  <c r="AB35"/>
  <c r="AB39"/>
  <c r="AB43"/>
  <c r="AB47"/>
  <c r="AB51"/>
  <c r="AB399"/>
  <c r="AB401"/>
  <c r="AB403"/>
  <c r="AB405"/>
  <c r="AB407"/>
  <c r="AB409"/>
  <c r="AB411"/>
  <c r="AB413"/>
  <c r="AB415"/>
  <c r="AB417"/>
  <c r="AB419"/>
  <c r="AB421"/>
  <c r="AB423"/>
  <c r="AB425"/>
  <c r="AB427"/>
  <c r="AB429"/>
  <c r="AB431"/>
  <c r="AB433"/>
  <c r="AB435"/>
  <c r="AB437"/>
  <c r="AB439"/>
  <c r="AB441"/>
  <c r="AB443"/>
  <c r="AB445"/>
  <c r="AB447"/>
  <c r="AB449"/>
  <c r="AB451"/>
  <c r="AB453"/>
  <c r="AB455"/>
  <c r="AB457"/>
  <c r="AB459"/>
  <c r="AB461"/>
  <c r="AB463"/>
  <c r="AB465"/>
  <c r="AB467"/>
  <c r="AB469"/>
  <c r="AB471"/>
  <c r="AB17"/>
  <c r="AB117"/>
  <c r="AB125"/>
  <c r="AB133"/>
  <c r="AB141"/>
  <c r="AB149"/>
  <c r="AB157"/>
  <c r="AB165"/>
  <c r="AB173"/>
  <c r="AB181"/>
  <c r="AB189"/>
  <c r="AB197"/>
  <c r="AB205"/>
  <c r="AB213"/>
  <c r="AB221"/>
  <c r="AB293"/>
  <c r="AB54"/>
  <c r="AB56"/>
  <c r="AB58"/>
  <c r="AB60"/>
  <c r="AB62"/>
  <c r="AB64"/>
  <c r="AB66"/>
  <c r="AB68"/>
  <c r="AB70"/>
  <c r="AB72"/>
  <c r="AB74"/>
  <c r="AB76"/>
  <c r="AB78"/>
  <c r="AB80"/>
  <c r="AB82"/>
  <c r="AB84"/>
  <c r="AB86"/>
  <c r="AB88"/>
  <c r="AB90"/>
  <c r="AB92"/>
  <c r="AB94"/>
  <c r="AB96"/>
  <c r="AB98"/>
  <c r="AB100"/>
  <c r="AB102"/>
  <c r="AB104"/>
  <c r="AB106"/>
  <c r="AB108"/>
  <c r="AB110"/>
  <c r="AB112"/>
  <c r="AB120"/>
  <c r="AB128"/>
  <c r="AB136"/>
  <c r="AB144"/>
  <c r="AB152"/>
  <c r="AB160"/>
  <c r="AB168"/>
  <c r="AB176"/>
  <c r="AB184"/>
  <c r="AB192"/>
  <c r="AB200"/>
  <c r="AB208"/>
  <c r="AB216"/>
  <c r="AB224"/>
  <c r="AB115"/>
  <c r="AB123"/>
  <c r="AB131"/>
  <c r="AB139"/>
  <c r="AB147"/>
  <c r="AB155"/>
  <c r="AB163"/>
  <c r="AB171"/>
  <c r="AB179"/>
  <c r="AB187"/>
  <c r="AB195"/>
  <c r="AB203"/>
  <c r="AB211"/>
  <c r="AB219"/>
  <c r="AB301"/>
  <c r="AB182"/>
  <c r="AB113"/>
  <c r="AB121"/>
  <c r="AB129"/>
  <c r="AB137"/>
  <c r="AB145"/>
  <c r="AB153"/>
  <c r="AB161"/>
  <c r="AB169"/>
  <c r="AB177"/>
  <c r="AB185"/>
  <c r="AB193"/>
  <c r="AB201"/>
  <c r="AB209"/>
  <c r="AB217"/>
  <c r="AB225"/>
  <c r="AB227"/>
  <c r="AB229"/>
  <c r="AB231"/>
  <c r="AB233"/>
  <c r="AB235"/>
  <c r="AB237"/>
  <c r="AB239"/>
  <c r="AB241"/>
  <c r="AB243"/>
  <c r="AB245"/>
  <c r="AB247"/>
  <c r="AB249"/>
  <c r="AB251"/>
  <c r="AB253"/>
  <c r="AB255"/>
  <c r="AB257"/>
  <c r="AB259"/>
  <c r="AB261"/>
  <c r="AB263"/>
  <c r="AB265"/>
  <c r="AB267"/>
  <c r="AB269"/>
  <c r="AB271"/>
  <c r="AB273"/>
  <c r="AB275"/>
  <c r="AB277"/>
  <c r="X9"/>
  <c r="AC10"/>
  <c r="AB11"/>
  <c r="AC14"/>
  <c r="AB15"/>
  <c r="AB53"/>
  <c r="AB55"/>
  <c r="AB57"/>
  <c r="AB59"/>
  <c r="AB61"/>
  <c r="AB63"/>
  <c r="AB65"/>
  <c r="AB67"/>
  <c r="AB69"/>
  <c r="AB71"/>
  <c r="AB73"/>
  <c r="AB75"/>
  <c r="AB77"/>
  <c r="AB79"/>
  <c r="AB81"/>
  <c r="AB83"/>
  <c r="AB85"/>
  <c r="AB87"/>
  <c r="AB89"/>
  <c r="AB91"/>
  <c r="AB93"/>
  <c r="AB95"/>
  <c r="AB97"/>
  <c r="AB99"/>
  <c r="AB101"/>
  <c r="AB103"/>
  <c r="AB105"/>
  <c r="AB107"/>
  <c r="AB109"/>
  <c r="AB111"/>
  <c r="AB119"/>
  <c r="AB127"/>
  <c r="AB135"/>
  <c r="AB143"/>
  <c r="AB151"/>
  <c r="AB159"/>
  <c r="AB167"/>
  <c r="AB175"/>
  <c r="AB183"/>
  <c r="AB191"/>
  <c r="AB199"/>
  <c r="AB207"/>
  <c r="AB215"/>
  <c r="AB223"/>
  <c r="AB285"/>
  <c r="AC11"/>
  <c r="AB12"/>
  <c r="AC15"/>
  <c r="AB210"/>
  <c r="AB315"/>
  <c r="AB323"/>
  <c r="AB331"/>
  <c r="AB339"/>
  <c r="AB347"/>
  <c r="AB355"/>
  <c r="AB363"/>
  <c r="AB371"/>
  <c r="AC374"/>
  <c r="AB379"/>
  <c r="AC382"/>
  <c r="AB387"/>
  <c r="AC390"/>
  <c r="AB395"/>
  <c r="AC278"/>
  <c r="AB279"/>
  <c r="AC286"/>
  <c r="AB287"/>
  <c r="AC294"/>
  <c r="AB295"/>
  <c r="AC302"/>
  <c r="AB303"/>
  <c r="AC310"/>
  <c r="AB311"/>
  <c r="AC314"/>
  <c r="AC322"/>
  <c r="AC330"/>
  <c r="AC338"/>
  <c r="AC346"/>
  <c r="AC354"/>
  <c r="AC362"/>
  <c r="AB313"/>
  <c r="AB321"/>
  <c r="AB329"/>
  <c r="AB337"/>
  <c r="AB345"/>
  <c r="AB353"/>
  <c r="AB361"/>
  <c r="AC368"/>
  <c r="AB373"/>
  <c r="AC376"/>
  <c r="AB381"/>
  <c r="AC384"/>
  <c r="AB389"/>
  <c r="AC392"/>
  <c r="AB397"/>
  <c r="AC110"/>
  <c r="AC228"/>
  <c r="AC232"/>
  <c r="AC236"/>
  <c r="AC240"/>
  <c r="AC244"/>
  <c r="AC248"/>
  <c r="AC252"/>
  <c r="AC256"/>
  <c r="AC260"/>
  <c r="AC264"/>
  <c r="AC268"/>
  <c r="AC272"/>
  <c r="AC276"/>
  <c r="AC280"/>
  <c r="AB281"/>
  <c r="AC288"/>
  <c r="AB289"/>
  <c r="AC296"/>
  <c r="AB297"/>
  <c r="AC304"/>
  <c r="AB305"/>
  <c r="AC312"/>
  <c r="AB316"/>
  <c r="AC317"/>
  <c r="AC320"/>
  <c r="AB324"/>
  <c r="AC325"/>
  <c r="AC328"/>
  <c r="AB332"/>
  <c r="AC333"/>
  <c r="AC336"/>
  <c r="AB340"/>
  <c r="AC341"/>
  <c r="AC344"/>
  <c r="AB348"/>
  <c r="AC349"/>
  <c r="AC352"/>
  <c r="AB356"/>
  <c r="AC357"/>
  <c r="AC360"/>
  <c r="AB364"/>
  <c r="AC365"/>
  <c r="AB378"/>
  <c r="AB319"/>
  <c r="AB327"/>
  <c r="AB335"/>
  <c r="AB343"/>
  <c r="AB351"/>
  <c r="AB359"/>
  <c r="AB367"/>
  <c r="AC370"/>
  <c r="AB375"/>
  <c r="AC378"/>
  <c r="AB383"/>
  <c r="AC386"/>
  <c r="AB391"/>
  <c r="AC394"/>
  <c r="AB278"/>
  <c r="AC281"/>
  <c r="AC282"/>
  <c r="AB283"/>
  <c r="AB286"/>
  <c r="AC289"/>
  <c r="AC290"/>
  <c r="AB291"/>
  <c r="AB294"/>
  <c r="AC297"/>
  <c r="AC298"/>
  <c r="AB299"/>
  <c r="AB302"/>
  <c r="AC305"/>
  <c r="AC306"/>
  <c r="AB307"/>
  <c r="AB310"/>
  <c r="AB314"/>
  <c r="AC315"/>
  <c r="AC318"/>
  <c r="AB322"/>
  <c r="AC323"/>
  <c r="AC326"/>
  <c r="AB330"/>
  <c r="AC331"/>
  <c r="AC334"/>
  <c r="AB338"/>
  <c r="AC339"/>
  <c r="AC342"/>
  <c r="AB346"/>
  <c r="AC347"/>
  <c r="AC350"/>
  <c r="AB354"/>
  <c r="AC355"/>
  <c r="AC358"/>
  <c r="AB362"/>
  <c r="AC363"/>
  <c r="AC366"/>
  <c r="AC398"/>
  <c r="AB317"/>
  <c r="AB325"/>
  <c r="AB333"/>
  <c r="AB341"/>
  <c r="AB349"/>
  <c r="AB357"/>
  <c r="AB365"/>
  <c r="AB369"/>
  <c r="AC372"/>
  <c r="AB377"/>
  <c r="AC380"/>
  <c r="AB385"/>
  <c r="AC388"/>
  <c r="AB393"/>
  <c r="AC396"/>
  <c r="AC226"/>
  <c r="AB228"/>
  <c r="AC230"/>
  <c r="AB232"/>
  <c r="AC234"/>
  <c r="AB236"/>
  <c r="AC238"/>
  <c r="AB240"/>
  <c r="AC242"/>
  <c r="AB244"/>
  <c r="AC246"/>
  <c r="AB248"/>
  <c r="AC250"/>
  <c r="AB252"/>
  <c r="AC254"/>
  <c r="AB256"/>
  <c r="AC258"/>
  <c r="AB260"/>
  <c r="AC262"/>
  <c r="AB264"/>
  <c r="AC266"/>
  <c r="AB268"/>
  <c r="AC270"/>
  <c r="AB272"/>
  <c r="AC274"/>
  <c r="AB276"/>
  <c r="AC284"/>
  <c r="AC292"/>
  <c r="AC300"/>
  <c r="AC308"/>
  <c r="AB309"/>
  <c r="AC316"/>
  <c r="AC324"/>
  <c r="AC332"/>
  <c r="AC340"/>
  <c r="AC348"/>
  <c r="AC356"/>
  <c r="AC364"/>
  <c r="AB374"/>
  <c r="AB477"/>
  <c r="AB485"/>
  <c r="AB493"/>
  <c r="AB501"/>
  <c r="AB509"/>
  <c r="AB398"/>
  <c r="AB475"/>
  <c r="AB483"/>
  <c r="AB491"/>
  <c r="AB499"/>
  <c r="AB507"/>
  <c r="AB478"/>
  <c r="AB486"/>
  <c r="AB494"/>
  <c r="AB502"/>
  <c r="AB510"/>
  <c r="AB473"/>
  <c r="AB481"/>
  <c r="AB489"/>
  <c r="AB497"/>
  <c r="AB505"/>
  <c r="AB513"/>
  <c r="AB515"/>
  <c r="AB517"/>
  <c r="AB519"/>
  <c r="AB521"/>
  <c r="AB523"/>
  <c r="AB525"/>
  <c r="AB527"/>
  <c r="AB529"/>
  <c r="AB531"/>
  <c r="AB533"/>
  <c r="AB535"/>
  <c r="AB537"/>
  <c r="AB539"/>
  <c r="AB541"/>
  <c r="AB543"/>
  <c r="AB545"/>
  <c r="AB547"/>
  <c r="AB549"/>
  <c r="AB551"/>
  <c r="AB553"/>
  <c r="AB555"/>
  <c r="AB557"/>
  <c r="AB559"/>
  <c r="AB561"/>
  <c r="AB563"/>
  <c r="AB565"/>
  <c r="AB567"/>
  <c r="AB569"/>
  <c r="AB571"/>
  <c r="AB573"/>
  <c r="AB575"/>
  <c r="AB577"/>
  <c r="AB579"/>
  <c r="AB581"/>
  <c r="AB583"/>
  <c r="AB585"/>
  <c r="AB587"/>
  <c r="AB589"/>
  <c r="AB591"/>
  <c r="AB593"/>
  <c r="AB595"/>
  <c r="AB597"/>
  <c r="AB599"/>
  <c r="AB601"/>
  <c r="AB603"/>
  <c r="AB605"/>
  <c r="AB607"/>
  <c r="AB609"/>
  <c r="AB611"/>
  <c r="AB613"/>
  <c r="AB615"/>
  <c r="AB617"/>
  <c r="AB619"/>
  <c r="AB621"/>
  <c r="AB623"/>
  <c r="AB625"/>
  <c r="AB627"/>
  <c r="AB629"/>
  <c r="AB631"/>
  <c r="AB633"/>
  <c r="AB635"/>
  <c r="AB637"/>
  <c r="AB639"/>
  <c r="AB641"/>
  <c r="AB643"/>
  <c r="AB645"/>
  <c r="AB647"/>
  <c r="AB649"/>
  <c r="AB651"/>
  <c r="AB479"/>
  <c r="AB487"/>
  <c r="AB495"/>
  <c r="AB503"/>
  <c r="AB511"/>
  <c r="AB474"/>
  <c r="AB482"/>
  <c r="AB490"/>
  <c r="AB498"/>
  <c r="AB506"/>
  <c r="AB516"/>
  <c r="AB518"/>
  <c r="AB520"/>
  <c r="AB522"/>
  <c r="AB524"/>
  <c r="AB526"/>
  <c r="AB528"/>
  <c r="AB530"/>
  <c r="AB532"/>
  <c r="AB534"/>
  <c r="AB536"/>
  <c r="AB538"/>
  <c r="AB540"/>
  <c r="AB542"/>
  <c r="AB544"/>
  <c r="AB546"/>
  <c r="AB548"/>
  <c r="AB550"/>
  <c r="AB552"/>
  <c r="AB554"/>
  <c r="AB556"/>
  <c r="AB558"/>
  <c r="AB560"/>
  <c r="AB562"/>
  <c r="AB564"/>
  <c r="AB566"/>
  <c r="AB568"/>
  <c r="AB570"/>
  <c r="AB572"/>
  <c r="AB574"/>
  <c r="AB576"/>
  <c r="AB578"/>
  <c r="AB580"/>
  <c r="AB582"/>
  <c r="AB584"/>
  <c r="AB586"/>
  <c r="AB588"/>
  <c r="AB590"/>
  <c r="AB592"/>
  <c r="AB594"/>
  <c r="AB596"/>
  <c r="AB598"/>
  <c r="AB600"/>
  <c r="AB602"/>
  <c r="AB604"/>
  <c r="AB606"/>
  <c r="AB608"/>
  <c r="AB610"/>
  <c r="AB612"/>
  <c r="AB614"/>
  <c r="AB616"/>
  <c r="AB618"/>
  <c r="AB620"/>
  <c r="AB622"/>
  <c r="AB624"/>
  <c r="AB626"/>
  <c r="AB628"/>
  <c r="AB630"/>
  <c r="AB632"/>
  <c r="AB634"/>
  <c r="AB636"/>
  <c r="AB638"/>
  <c r="AB640"/>
  <c r="AB642"/>
  <c r="AB644"/>
  <c r="AB646"/>
  <c r="AB648"/>
  <c r="AB650"/>
  <c r="AC652"/>
  <c r="AB652"/>
  <c r="AB16" l="1"/>
  <c r="AB382"/>
  <c r="AB390"/>
  <c r="AB370"/>
  <c r="AB514"/>
  <c r="AB396"/>
  <c r="AB394"/>
  <c r="AB368"/>
  <c r="AB372"/>
  <c r="AB376"/>
  <c r="AB380"/>
  <c r="AB384"/>
  <c r="AB388"/>
  <c r="AB386"/>
  <c r="AB392"/>
  <c r="M4" i="1" l="1"/>
  <c r="F4" s="1"/>
  <c r="M3"/>
  <c r="F3" s="1"/>
  <c r="L9" i="635" l="1"/>
  <c r="L10"/>
  <c r="L10" i="636"/>
  <c r="L14" i="635"/>
  <c r="L13" i="636"/>
  <c r="L13" i="634"/>
  <c r="L11" i="636"/>
  <c r="L9" i="634"/>
  <c r="L17"/>
  <c r="L11"/>
  <c r="L20" i="635"/>
  <c r="L16"/>
  <c r="L9" i="636"/>
  <c r="L12"/>
  <c r="L11" i="635"/>
  <c r="L17"/>
  <c r="L12" i="634"/>
  <c r="L15" i="635"/>
  <c r="L17" i="636"/>
  <c r="L14"/>
  <c r="L14" i="634"/>
  <c r="L15" i="636"/>
  <c r="L20" i="634"/>
  <c r="L20" i="636"/>
  <c r="L13" i="635"/>
  <c r="L16" i="636"/>
  <c r="L15" i="634"/>
  <c r="L12" i="635"/>
  <c r="L16" i="634"/>
  <c r="L10"/>
  <c r="L15" i="633"/>
  <c r="L16"/>
  <c r="L9"/>
  <c r="L20"/>
  <c r="L11"/>
  <c r="L12"/>
  <c r="L14"/>
  <c r="L10"/>
  <c r="L13"/>
  <c r="L17"/>
  <c r="L11" i="632"/>
  <c r="L15"/>
  <c r="L20"/>
  <c r="L12"/>
  <c r="L14"/>
  <c r="L16"/>
  <c r="L13"/>
  <c r="L17"/>
  <c r="L9"/>
  <c r="L10"/>
  <c r="H123" i="30" l="1"/>
  <c r="N8"/>
  <c r="N7"/>
  <c r="N6"/>
</calcChain>
</file>

<file path=xl/sharedStrings.xml><?xml version="1.0" encoding="utf-8"?>
<sst xmlns="http://schemas.openxmlformats.org/spreadsheetml/2006/main" count="5679" uniqueCount="391">
  <si>
    <t>Model</t>
  </si>
  <si>
    <t>Part no SMT</t>
  </si>
  <si>
    <t>Usage</t>
  </si>
  <si>
    <t>Issue</t>
  </si>
  <si>
    <t>WO No</t>
  </si>
  <si>
    <t>F3306005</t>
  </si>
  <si>
    <t>1A20-0068E00</t>
  </si>
  <si>
    <t>F3311002</t>
  </si>
  <si>
    <t>F3311003</t>
  </si>
  <si>
    <t>F3311004</t>
  </si>
  <si>
    <t>F3311005</t>
  </si>
  <si>
    <t>F3318001</t>
  </si>
  <si>
    <t>F3316001</t>
  </si>
  <si>
    <t>F3316002</t>
  </si>
  <si>
    <t>F3316003</t>
  </si>
  <si>
    <t>F3320001</t>
  </si>
  <si>
    <t>F3320002</t>
  </si>
  <si>
    <t>SMT MACHINE LOADING LIST</t>
  </si>
  <si>
    <t>Rev.</t>
  </si>
  <si>
    <t>Prepared by</t>
  </si>
  <si>
    <t>Checked by</t>
  </si>
  <si>
    <t>Approved by</t>
  </si>
  <si>
    <t>REEL</t>
  </si>
  <si>
    <t>PART CODE</t>
  </si>
  <si>
    <t>TP</t>
  </si>
  <si>
    <t>QTY</t>
  </si>
  <si>
    <t>LOC.</t>
  </si>
  <si>
    <t>DEC.</t>
  </si>
  <si>
    <t>F. TYPE</t>
  </si>
  <si>
    <t>1</t>
  </si>
  <si>
    <t>8 X 2 P</t>
  </si>
  <si>
    <t>MLCC 0.1UF/16V(0402) X7R 10%</t>
  </si>
  <si>
    <t>12 X 8 E</t>
  </si>
  <si>
    <t xml:space="preserve">TOTAL POINTS </t>
  </si>
  <si>
    <t>00</t>
  </si>
  <si>
    <t>Page 1 of 1</t>
  </si>
  <si>
    <t>F3320003</t>
  </si>
  <si>
    <t>F3320004</t>
  </si>
  <si>
    <t>F3322001</t>
  </si>
  <si>
    <t>F3322002</t>
  </si>
  <si>
    <t>F3323001</t>
  </si>
  <si>
    <t>F3323002</t>
  </si>
  <si>
    <t>F3323003</t>
  </si>
  <si>
    <t>F3326001</t>
  </si>
  <si>
    <t>F3326002</t>
  </si>
  <si>
    <t>F3326003</t>
  </si>
  <si>
    <t>F3329001</t>
  </si>
  <si>
    <t>F3329002</t>
  </si>
  <si>
    <t>F3330001</t>
  </si>
  <si>
    <t>LL Special</t>
  </si>
  <si>
    <t>1-1 ato 2-1</t>
  </si>
  <si>
    <t>WO</t>
  </si>
  <si>
    <t>ISSUE QTY</t>
  </si>
  <si>
    <t>UQ</t>
  </si>
  <si>
    <t>PLAN</t>
  </si>
  <si>
    <t>USAGE QTY</t>
  </si>
  <si>
    <t>DIFF</t>
  </si>
  <si>
    <t>REMARK : INGAT GANTI WO NO</t>
  </si>
  <si>
    <t>REMARK: DI TAKE NOTE</t>
  </si>
  <si>
    <t>DONE</t>
  </si>
  <si>
    <t>Shipment</t>
  </si>
  <si>
    <t>P.T. SAT NUSAPERSADA</t>
  </si>
  <si>
    <t>APS ALLOCATION LIST</t>
  </si>
  <si>
    <t>Panel</t>
  </si>
  <si>
    <t>SMT Lot No</t>
  </si>
  <si>
    <t>Process</t>
  </si>
  <si>
    <t>PWB Type</t>
  </si>
  <si>
    <t>Item Code</t>
  </si>
  <si>
    <t>Line</t>
  </si>
  <si>
    <t>Prod Qty</t>
  </si>
  <si>
    <t>Start Time</t>
  </si>
  <si>
    <t>End Time</t>
  </si>
  <si>
    <t>Actual PCB</t>
  </si>
  <si>
    <t>Loading List</t>
  </si>
  <si>
    <t>Qty Plan</t>
  </si>
  <si>
    <t>F3128005</t>
  </si>
  <si>
    <t>SMT-B</t>
  </si>
  <si>
    <t>60B294M1AD02P-CM8200AP2</t>
  </si>
  <si>
    <t>M</t>
  </si>
  <si>
    <t>PG60B294M1AD02P-CM8200AP2</t>
  </si>
  <si>
    <t>SMT-03A-LA</t>
  </si>
  <si>
    <t>02/04/2019 13:12</t>
  </si>
  <si>
    <t>02/04/2019 21:17</t>
  </si>
  <si>
    <t>SMT-A</t>
  </si>
  <si>
    <t>SMT-03A-LB</t>
  </si>
  <si>
    <t>02/04/2019 19:17</t>
  </si>
  <si>
    <t>02/04/2019 22:02</t>
  </si>
  <si>
    <t>F3130002</t>
  </si>
  <si>
    <t>60B294M1AD02P-SB8200 RETAIL</t>
  </si>
  <si>
    <t>PG60B294M1AD02P-SB8200 RETAIL</t>
  </si>
  <si>
    <t>02/06/2019 15:43</t>
  </si>
  <si>
    <t>02/06/2019 15:48</t>
  </si>
  <si>
    <t>F3130003</t>
  </si>
  <si>
    <t>60B294M1AD02P-SB8200 R.AMAZON</t>
  </si>
  <si>
    <t>PG60B294M1AD02P-SB8200 R.AMAZON</t>
  </si>
  <si>
    <t>02/06/2019 18:32</t>
  </si>
  <si>
    <t>02/06/2019 14:41</t>
  </si>
  <si>
    <t>F3201002</t>
  </si>
  <si>
    <t>60B26RM10H02-TM804GCT</t>
  </si>
  <si>
    <t>PG60B26RM10H02-TM804GCT</t>
  </si>
  <si>
    <t>SMT-04A-LAB (new)</t>
  </si>
  <si>
    <t>02/06/2019 17:10</t>
  </si>
  <si>
    <t>02/07/2019 18:30</t>
  </si>
  <si>
    <t>SMT-05A-LAB (new)</t>
  </si>
  <si>
    <t>02/06/2019 07:12</t>
  </si>
  <si>
    <t>02/07/2019 11:55</t>
  </si>
  <si>
    <t>F3201003</t>
  </si>
  <si>
    <t>60B26RM12A01-TM804GCX</t>
  </si>
  <si>
    <t>PG60B26RM12A01-TM804GCX</t>
  </si>
  <si>
    <t>02/07/2019 20:29</t>
  </si>
  <si>
    <t>02/07/2019 13:32</t>
  </si>
  <si>
    <t>F3201004</t>
  </si>
  <si>
    <t>60B26RM12A01-TM804GNA</t>
  </si>
  <si>
    <t>PG60B26RM12A01-TM804GNA</t>
  </si>
  <si>
    <t>02/07/2019 21:46</t>
  </si>
  <si>
    <t>02/07/2019 14:54</t>
  </si>
  <si>
    <t>F3201005</t>
  </si>
  <si>
    <t>60B26RM12A01-TM804GTW</t>
  </si>
  <si>
    <t>PG60B26RM12A01-TM804GTW</t>
  </si>
  <si>
    <t>02/11/2019 13:39</t>
  </si>
  <si>
    <t>02/11/2019 09:10</t>
  </si>
  <si>
    <t>F3208002</t>
  </si>
  <si>
    <t>60B28VM13B01-SBV3202 AMAZON</t>
  </si>
  <si>
    <t>PG60B28VM13B01-SBV3202 AMAZON</t>
  </si>
  <si>
    <t>02/12/2019 14:32</t>
  </si>
  <si>
    <t>02/12/2019 09:45</t>
  </si>
  <si>
    <t>F3208003</t>
  </si>
  <si>
    <t>60B28VM13B01-SBV3202 RETAIL</t>
  </si>
  <si>
    <t>PG60B28VM13B01-SBV3202 RETAIL</t>
  </si>
  <si>
    <t>02/12/2019 15:59</t>
  </si>
  <si>
    <t>02/12/2019 13:05</t>
  </si>
  <si>
    <t>F3208004</t>
  </si>
  <si>
    <t>60B28UM10C02-DG3270ANA</t>
  </si>
  <si>
    <t>PG60B28UM10C02-DG3270ANA</t>
  </si>
  <si>
    <t>SMT-03A-LAB</t>
  </si>
  <si>
    <t>02/11/2019 23:30</t>
  </si>
  <si>
    <t>02/12/2019 11:21</t>
  </si>
  <si>
    <t>02/12/2019 13:22</t>
  </si>
  <si>
    <t>02/12/2019 17:12</t>
  </si>
  <si>
    <t>02/13/2019 15:52</t>
  </si>
  <si>
    <t>02/12/2019 17:09</t>
  </si>
  <si>
    <t>02/13/2019 09:49</t>
  </si>
  <si>
    <t>F3209001</t>
  </si>
  <si>
    <t>60B27HM17A02P-SVG2482AC</t>
  </si>
  <si>
    <t>PG60B27HM17A02P-SVG2482AC</t>
  </si>
  <si>
    <t>SMT-05A-LA (new)</t>
  </si>
  <si>
    <t>02/14/2019 15:16</t>
  </si>
  <si>
    <t>02/18/2019 10:41</t>
  </si>
  <si>
    <t>SMT-05A-LB (new)</t>
  </si>
  <si>
    <t>02/14/2019 04:01</t>
  </si>
  <si>
    <t>02/18/2019 09:42</t>
  </si>
  <si>
    <t>F3213001</t>
  </si>
  <si>
    <t>60B28TM10C02-DG3260ANA</t>
  </si>
  <si>
    <t>PG60B28TM10C02-DG3260ANA</t>
  </si>
  <si>
    <t>SMT-04A-LA (new)</t>
  </si>
  <si>
    <t>02/14/2019 17:08</t>
  </si>
  <si>
    <t>02/16/2019 04:46</t>
  </si>
  <si>
    <t>SMT-04A-LB (new)</t>
  </si>
  <si>
    <t>02/14/2019 17:14</t>
  </si>
  <si>
    <t>02/16/2019 04:14</t>
  </si>
  <si>
    <t>F3215001</t>
  </si>
  <si>
    <t>60B28HM10D02-DG2470ANA</t>
  </si>
  <si>
    <t>PG60B28HM10D02-DG2470ANA</t>
  </si>
  <si>
    <t>02/19/2019 10:07</t>
  </si>
  <si>
    <t>02/19/2019 09:18</t>
  </si>
  <si>
    <t>F3219002</t>
  </si>
  <si>
    <t>60B284M14C01P-SB6183RETAIL BLACK</t>
  </si>
  <si>
    <t>PG60B284M14C01P-SB6183RETAIL BLACK</t>
  </si>
  <si>
    <t>02/20/2019 09:33</t>
  </si>
  <si>
    <t>02/26/2019 11:12</t>
  </si>
  <si>
    <t>02/20/2019 13:33</t>
  </si>
  <si>
    <t>02/26/2019 13:15</t>
  </si>
  <si>
    <t>F3225004</t>
  </si>
  <si>
    <t>60BK2AM10B01-W133 MB</t>
  </si>
  <si>
    <t>PG60BK2AM10B01-W133 MB</t>
  </si>
  <si>
    <t>SMT-01B-LAB</t>
  </si>
  <si>
    <t>02/27/2019 05:53</t>
  </si>
  <si>
    <t>02/28/2019 16:33</t>
  </si>
  <si>
    <t>02/27/2019 05:41</t>
  </si>
  <si>
    <t>02/28/2019 08:41</t>
  </si>
  <si>
    <t>F3225005</t>
  </si>
  <si>
    <t>60BK2AD10C01-W133 WIFI</t>
  </si>
  <si>
    <t>PG60BK2AD10C01-W133 WIFI</t>
  </si>
  <si>
    <t>02/27/2019 08:33</t>
  </si>
  <si>
    <t>02/27/2019 08:49</t>
  </si>
  <si>
    <t>60B28UM12B02-DG3270ASL</t>
  </si>
  <si>
    <t>PG60B28UM12B02-DG3270ASL</t>
  </si>
  <si>
    <t>03/11/2019 11:02</t>
  </si>
  <si>
    <t>03/11/2019 18:30</t>
  </si>
  <si>
    <t>03/11/2019 13:28</t>
  </si>
  <si>
    <t>03/13/2019 17:14</t>
  </si>
  <si>
    <t>PEGA-DIP</t>
  </si>
  <si>
    <t>PEGA DIP-02</t>
  </si>
  <si>
    <t>03/12/2019 08:00</t>
  </si>
  <si>
    <t>03/12/2019 09:27</t>
  </si>
  <si>
    <t>60B26RM10H02 - TM804GCT</t>
  </si>
  <si>
    <t>PG60B26RM10H02 - TM804GCT</t>
  </si>
  <si>
    <t>03/14/2019 12:08</t>
  </si>
  <si>
    <t>03/13/2019 12:21</t>
  </si>
  <si>
    <t>03/14/2019 09:52</t>
  </si>
  <si>
    <t>03/14/2019 07:00</t>
  </si>
  <si>
    <t>03/14/2019 17:10</t>
  </si>
  <si>
    <t>03/14/2019 16:00</t>
  </si>
  <si>
    <t>03/15/2019 01:23</t>
  </si>
  <si>
    <t>03/14/2019 19:34</t>
  </si>
  <si>
    <t>03/14/2019 23:27</t>
  </si>
  <si>
    <t>03/15/2019 21:31</t>
  </si>
  <si>
    <t>03/15/2019 08:15</t>
  </si>
  <si>
    <t>03/15/2019 22:19</t>
  </si>
  <si>
    <t>03/22/2019 00:20</t>
  </si>
  <si>
    <t>03/21/2019 14:28</t>
  </si>
  <si>
    <t>03/22/2019 18:54</t>
  </si>
  <si>
    <t>03/26/2019 11:54</t>
  </si>
  <si>
    <t>60B294M1AD02P - CM8200ACX</t>
  </si>
  <si>
    <t>PG60B294M1AD02P - CM8200ACX</t>
  </si>
  <si>
    <t>03/22/2019 19:44</t>
  </si>
  <si>
    <t>03/23/2019 11:10</t>
  </si>
  <si>
    <t>03/23/2019 09:14</t>
  </si>
  <si>
    <t>03/23/2019 19:13</t>
  </si>
  <si>
    <t>PEGA DIP-01</t>
  </si>
  <si>
    <t>03/24/2019 14:58</t>
  </si>
  <si>
    <t>03/24/2019 20:41</t>
  </si>
  <si>
    <t>04/03/2019 15:56</t>
  </si>
  <si>
    <t>04/03/2019 15:57</t>
  </si>
  <si>
    <t>03/19/2019 04:39</t>
  </si>
  <si>
    <t>03/19/2019 19:44</t>
  </si>
  <si>
    <t>03/21/2019 23:33</t>
  </si>
  <si>
    <t>03/22/2019 12:14</t>
  </si>
  <si>
    <t>03/22/2019 23:19</t>
  </si>
  <si>
    <t>03/23/2019 22:38</t>
  </si>
  <si>
    <t>04/03/2019 14:15</t>
  </si>
  <si>
    <t>04/03/2019 14:48</t>
  </si>
  <si>
    <t>03/24/2019 15:28</t>
  </si>
  <si>
    <t>03/25/2019 19:05</t>
  </si>
  <si>
    <t>03/25/2019 01:06</t>
  </si>
  <si>
    <t>03/26/2019 13:01</t>
  </si>
  <si>
    <t>04/03/2019 12:26</t>
  </si>
  <si>
    <t>04/03/2019 12:56</t>
  </si>
  <si>
    <t>60B292M10A04P-CM1000</t>
  </si>
  <si>
    <t>PG60B292M10A04P-CM1000</t>
  </si>
  <si>
    <t>SMT-01B-LA</t>
  </si>
  <si>
    <t>03/20/2019 10:10</t>
  </si>
  <si>
    <t>03/21/2019 12:59</t>
  </si>
  <si>
    <t>SMT-01B-LB</t>
  </si>
  <si>
    <t>03/20/2019 06:51</t>
  </si>
  <si>
    <t>03/21/2019 05:35</t>
  </si>
  <si>
    <t>03/21/2019 14:37</t>
  </si>
  <si>
    <t>03/21/2019 16:32</t>
  </si>
  <si>
    <t>F3318001-PROFILE</t>
  </si>
  <si>
    <t>03/20/2019 06:13</t>
  </si>
  <si>
    <t>03/19/2019 03:33</t>
  </si>
  <si>
    <t>03/22/2019 06:02</t>
  </si>
  <si>
    <t>03/19/2019 03:35</t>
  </si>
  <si>
    <t>03/16/2019 02:37</t>
  </si>
  <si>
    <t>03/16/2019 02:48</t>
  </si>
  <si>
    <t>03/22/2019 15:36</t>
  </si>
  <si>
    <t>03/29/2019 12:13</t>
  </si>
  <si>
    <t>03/30/2019 15:20</t>
  </si>
  <si>
    <t>03/21/2019 12:30</t>
  </si>
  <si>
    <t>03/28/2019 18:22</t>
  </si>
  <si>
    <t>03/30/2019 07:00</t>
  </si>
  <si>
    <t>03/24/2019 00:54</t>
  </si>
  <si>
    <t>03/24/2019 06:28</t>
  </si>
  <si>
    <t>04/04/2019 03:03</t>
  </si>
  <si>
    <t>04/05/2019 11:42</t>
  </si>
  <si>
    <t>04/01/2019 23:55</t>
  </si>
  <si>
    <t>04/03/2019 10:18</t>
  </si>
  <si>
    <t>04/01/2019 13:39</t>
  </si>
  <si>
    <t>04/03/2019 06:32</t>
  </si>
  <si>
    <t>60BK2AD10C01 - W133 WIFI</t>
  </si>
  <si>
    <t>PG60BK2AD10C01 - W133 WIFI</t>
  </si>
  <si>
    <t>03/22/2019 09:39</t>
  </si>
  <si>
    <t>03/25/2019 05:24</t>
  </si>
  <si>
    <t>03/26/2019 13:58</t>
  </si>
  <si>
    <t>03/27/2019 00:34</t>
  </si>
  <si>
    <t>60BK2AM10B01 - W133 MB</t>
  </si>
  <si>
    <t>PG60BK2AM10B01 - W133 MB</t>
  </si>
  <si>
    <t>03/21/2019 23:56</t>
  </si>
  <si>
    <t>03/25/2019 05:08</t>
  </si>
  <si>
    <t>03/27/2019 02:49</t>
  </si>
  <si>
    <t>03/27/2019 13:25</t>
  </si>
  <si>
    <t>03/25/2019 16:15</t>
  </si>
  <si>
    <t>03/26/2019 12:11</t>
  </si>
  <si>
    <t>03/29/2019 01:34</t>
  </si>
  <si>
    <t>03/29/2019 14:11</t>
  </si>
  <si>
    <t>03/25/2019 14:17</t>
  </si>
  <si>
    <t>03/26/2019 03:05</t>
  </si>
  <si>
    <t>03/27/2019 16:56</t>
  </si>
  <si>
    <t>03/28/2019 05:33</t>
  </si>
  <si>
    <t>03/26/2019 21:39</t>
  </si>
  <si>
    <t>03/26/2019 15:16</t>
  </si>
  <si>
    <t>03/27/2019 16:28</t>
  </si>
  <si>
    <t>03/27/2019 20:54</t>
  </si>
  <si>
    <t>03/25/2019 04:17</t>
  </si>
  <si>
    <t>03/26/2019 20:52</t>
  </si>
  <si>
    <t>03/26/2019 21:01</t>
  </si>
  <si>
    <t>03/27/2019 12:48</t>
  </si>
  <si>
    <t>04/03/2019 17:48</t>
  </si>
  <si>
    <t>04/03/2019 18:25</t>
  </si>
  <si>
    <t>03/25/2019 07:27</t>
  </si>
  <si>
    <t>03/29/2019 23:33</t>
  </si>
  <si>
    <t>03/28/2019 16:11</t>
  </si>
  <si>
    <t>03/28/2019 19:04</t>
  </si>
  <si>
    <t>04/03/2019 10:39</t>
  </si>
  <si>
    <t>04/03/2019 11:40</t>
  </si>
  <si>
    <t>60B26RM12A01 - TM804GTW</t>
  </si>
  <si>
    <t>PG60B26RM12A01 - TM804GTW</t>
  </si>
  <si>
    <t>03/28/2019 19:08</t>
  </si>
  <si>
    <t>03/31/2019 19:52</t>
  </si>
  <si>
    <t>03/31/2019 22:22</t>
  </si>
  <si>
    <t>03/27/2019 18:20</t>
  </si>
  <si>
    <t>03/28/2019 00:10</t>
  </si>
  <si>
    <t>03/29/2019 21:44</t>
  </si>
  <si>
    <t>03/30/2019 04:07</t>
  </si>
  <si>
    <t>03/28/2019 15:37</t>
  </si>
  <si>
    <t>03/29/2019 23:26</t>
  </si>
  <si>
    <t>03/31/2019 09:44</t>
  </si>
  <si>
    <t>03/30/2019 15:38</t>
  </si>
  <si>
    <t>03/29/2019 17:43</t>
  </si>
  <si>
    <t>04/01/2019 09:43</t>
  </si>
  <si>
    <t>04/01/2019 21:16</t>
  </si>
  <si>
    <t>03/30/2019 12:03</t>
  </si>
  <si>
    <t>03/30/2019 18:15</t>
  </si>
  <si>
    <t>03/31/2019 21:13</t>
  </si>
  <si>
    <t>04/01/2019 19:26</t>
  </si>
  <si>
    <t>03/30/2019 03:51</t>
  </si>
  <si>
    <t>03/30/2019 15:06</t>
  </si>
  <si>
    <t>03/30/2019 23:00</t>
  </si>
  <si>
    <t>-&gt; yang di issue sama mariati hari sabtu</t>
  </si>
  <si>
    <t>done</t>
  </si>
  <si>
    <t>wrong use pcb</t>
  </si>
  <si>
    <t>Rev. 0</t>
  </si>
  <si>
    <t>SMT</t>
  </si>
  <si>
    <t xml:space="preserve"> STENCIL NO : SOLDERPASTE</t>
  </si>
  <si>
    <t>MLCC 1UF/10V (0402) X5R 10%</t>
  </si>
  <si>
    <t>RES 0 OHM 1/16W (0402) JUMP</t>
  </si>
  <si>
    <t>1A20-01M9A00</t>
  </si>
  <si>
    <t>1022-04LT200</t>
  </si>
  <si>
    <t>1024-003D300</t>
  </si>
  <si>
    <t>RES 330 OHM 1/16W (0402) 5%</t>
  </si>
  <si>
    <t>CM600</t>
  </si>
  <si>
    <t>60B28ZM11A05P</t>
  </si>
  <si>
    <t>F3A10005</t>
  </si>
  <si>
    <t>18762375 2</t>
  </si>
  <si>
    <t>PWB TYPE  : SPECTRUM110 SBD (1 PNL : 8 PCS)</t>
  </si>
  <si>
    <t>R52, R54</t>
  </si>
  <si>
    <t>1A20-00A6600</t>
  </si>
  <si>
    <t>C37, C39</t>
  </si>
  <si>
    <t>C35, C36, C38</t>
  </si>
  <si>
    <t>1024-0073300</t>
  </si>
  <si>
    <t>R4, R55, R56, R58, R60, R61</t>
  </si>
  <si>
    <t>RC0402 560R OHM +-5%</t>
  </si>
  <si>
    <t>R53, R59</t>
  </si>
  <si>
    <t>1A20-0074600</t>
  </si>
  <si>
    <t>C1</t>
  </si>
  <si>
    <t>MLCC 2200PF/50V(0402)X7R 10%</t>
  </si>
  <si>
    <t>062A-003H0PE</t>
  </si>
  <si>
    <t>U3108</t>
  </si>
  <si>
    <t>TOUCH CTRLER. CY8CMBR3108-LQXI</t>
  </si>
  <si>
    <t>1205-00MX0PE</t>
  </si>
  <si>
    <t>J1</t>
  </si>
  <si>
    <t>PCB SCK 1X6P 2.0mm G/F ST SMT</t>
  </si>
  <si>
    <t>24 X 12 E</t>
  </si>
  <si>
    <t xml:space="preserve"> PCB NO: PG08C2-2X11I001</t>
  </si>
  <si>
    <t>08C2-2X11I00</t>
  </si>
  <si>
    <t>60B38YE10A02P</t>
  </si>
  <si>
    <t>SPECTRUM110 SENSOR BD</t>
  </si>
  <si>
    <t>PCB</t>
  </si>
  <si>
    <t>F4C01003</t>
  </si>
  <si>
    <t>20448887 1</t>
  </si>
  <si>
    <t>1024-003B100</t>
  </si>
  <si>
    <t>1024-0004300</t>
  </si>
  <si>
    <t>MODEL     : PG - 60B38YE10A02P F4C01003 (SMT-A)</t>
  </si>
  <si>
    <t>DATE      : 01 DEC 2020</t>
  </si>
  <si>
    <t>MACHINE   : NXTII-4MC (LINE #08F,09H)</t>
  </si>
  <si>
    <t>PROG.NO.  : 8F-STUM110SBD-A</t>
  </si>
  <si>
    <t>F4C04004</t>
  </si>
  <si>
    <t>20448888 1</t>
  </si>
  <si>
    <t>F4C04005</t>
  </si>
  <si>
    <t>20448888 2</t>
  </si>
  <si>
    <t>F4C04006</t>
  </si>
  <si>
    <t>20448888 3</t>
  </si>
  <si>
    <t>MODEL     : PG - 60B38YE10A02P F4C04004 (SMT-A)</t>
  </si>
  <si>
    <t>DATE      : 07 DEC 2020</t>
  </si>
  <si>
    <t>MODEL     : PG - 60B38YE10A02P F4C04005 (SMT-A)</t>
  </si>
  <si>
    <t>MODEL     : PG - 60B38YE10A02P F4C04006 (SMT-A)</t>
  </si>
  <si>
    <t>F5102002</t>
  </si>
  <si>
    <t>MODEL     : PG - 60B38YE10A02P F5102002 (SMT-A)</t>
  </si>
  <si>
    <t>1A20-00XHF00</t>
  </si>
  <si>
    <t>20570983 1</t>
  </si>
  <si>
    <t>DATE      : 30 DEC 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</si>
</sst>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b/>
      <sz val="20"/>
      <color indexed="48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Courier New"/>
      <family val="3"/>
    </font>
    <font>
      <sz val="8"/>
      <color indexed="9"/>
      <name val="Times New Roman"/>
      <family val="1"/>
    </font>
    <font>
      <sz val="13"/>
      <name val="Clarendon Condensed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6.5"/>
      <name val="Times New Roman"/>
      <family val="1"/>
    </font>
    <font>
      <b/>
      <sz val="9"/>
      <name val="Times New Roman"/>
      <family val="1"/>
    </font>
    <font>
      <b/>
      <sz val="6.5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b/>
      <sz val="14"/>
      <color indexed="12"/>
      <name val="Times New Roman"/>
      <family val="1"/>
    </font>
    <font>
      <sz val="7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1">
    <xf numFmtId="0" fontId="0" fillId="0" borderId="0"/>
    <xf numFmtId="0" fontId="21" fillId="0" borderId="0">
      <alignment vertical="center"/>
    </xf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3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9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3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36" fillId="0" borderId="0" xfId="0" quotePrefix="1" applyFont="1" applyAlignment="1">
      <alignment vertical="center"/>
    </xf>
    <xf numFmtId="0" fontId="36" fillId="0" borderId="0" xfId="0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0" fontId="20" fillId="7" borderId="0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 vertical="center"/>
    </xf>
    <xf numFmtId="0" fontId="42" fillId="0" borderId="20" xfId="0" applyFont="1" applyBorder="1" applyAlignment="1">
      <alignment horizontal="center" vertical="center"/>
    </xf>
    <xf numFmtId="49" fontId="42" fillId="0" borderId="20" xfId="0" applyNumberFormat="1" applyFont="1" applyBorder="1" applyAlignment="1">
      <alignment horizontal="left" vertical="center"/>
    </xf>
    <xf numFmtId="49" fontId="42" fillId="0" borderId="20" xfId="0" applyNumberFormat="1" applyFont="1" applyBorder="1" applyAlignment="1">
      <alignment horizontal="center" vertical="center"/>
    </xf>
    <xf numFmtId="0" fontId="42" fillId="3" borderId="19" xfId="0" applyFont="1" applyFill="1" applyBorder="1" applyAlignment="1">
      <alignment horizontal="center" vertical="center"/>
    </xf>
    <xf numFmtId="0" fontId="42" fillId="3" borderId="20" xfId="0" applyFont="1" applyFill="1" applyBorder="1" applyAlignment="1">
      <alignment horizontal="center" vertical="center" wrapText="1"/>
    </xf>
    <xf numFmtId="0" fontId="42" fillId="3" borderId="20" xfId="0" applyFont="1" applyFill="1" applyBorder="1" applyAlignment="1">
      <alignment horizontal="left" vertical="center"/>
    </xf>
    <xf numFmtId="0" fontId="42" fillId="3" borderId="20" xfId="0" applyFont="1" applyFill="1" applyBorder="1" applyAlignment="1">
      <alignment horizontal="center" vertical="center"/>
    </xf>
    <xf numFmtId="49" fontId="42" fillId="3" borderId="20" xfId="0" applyNumberFormat="1" applyFont="1" applyFill="1" applyBorder="1" applyAlignment="1">
      <alignment horizontal="left" vertical="center"/>
    </xf>
    <xf numFmtId="49" fontId="42" fillId="3" borderId="20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31" fillId="0" borderId="0" xfId="0" quotePrefix="1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42" fillId="6" borderId="19" xfId="0" applyFont="1" applyFill="1" applyBorder="1" applyAlignment="1">
      <alignment horizontal="center" vertical="center"/>
    </xf>
    <xf numFmtId="164" fontId="31" fillId="8" borderId="0" xfId="0" applyNumberFormat="1" applyFont="1" applyFill="1" applyAlignment="1">
      <alignment vertical="center"/>
    </xf>
    <xf numFmtId="0" fontId="31" fillId="8" borderId="0" xfId="0" applyFont="1" applyFill="1" applyAlignment="1">
      <alignment horizontal="center" vertical="center"/>
    </xf>
    <xf numFmtId="0" fontId="31" fillId="8" borderId="0" xfId="0" applyFont="1" applyFill="1" applyAlignment="1">
      <alignment vertical="center"/>
    </xf>
    <xf numFmtId="164" fontId="31" fillId="8" borderId="0" xfId="23" applyNumberFormat="1" applyFont="1" applyFill="1" applyAlignment="1">
      <alignment vertical="center"/>
    </xf>
    <xf numFmtId="0" fontId="25" fillId="0" borderId="0" xfId="0" applyFont="1" applyFill="1" applyBorder="1" applyAlignment="1">
      <alignment vertical="center"/>
    </xf>
    <xf numFmtId="0" fontId="0" fillId="0" borderId="0" xfId="0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left" vertical="center"/>
    </xf>
    <xf numFmtId="49" fontId="33" fillId="0" borderId="27" xfId="0" applyNumberFormat="1" applyFont="1" applyBorder="1" applyAlignment="1">
      <alignment horizontal="center" vertical="center"/>
    </xf>
    <xf numFmtId="1" fontId="33" fillId="0" borderId="28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 wrapText="1"/>
    </xf>
    <xf numFmtId="49" fontId="33" fillId="0" borderId="27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0" fillId="0" borderId="0" xfId="0" applyFont="1" applyAlignment="1">
      <alignment vertical="center"/>
    </xf>
    <xf numFmtId="0" fontId="25" fillId="0" borderId="4" xfId="0" quotePrefix="1" applyFont="1" applyBorder="1" applyAlignment="1">
      <alignment horizontal="center" vertical="center"/>
    </xf>
    <xf numFmtId="0" fontId="31" fillId="0" borderId="12" xfId="0" quotePrefix="1" applyFont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49" fontId="31" fillId="0" borderId="14" xfId="0" applyNumberFormat="1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49" fontId="31" fillId="0" borderId="13" xfId="0" applyNumberFormat="1" applyFont="1" applyBorder="1" applyAlignment="1">
      <alignment vertical="center"/>
    </xf>
    <xf numFmtId="49" fontId="31" fillId="0" borderId="13" xfId="0" applyNumberFormat="1" applyFont="1" applyBorder="1" applyAlignment="1">
      <alignment horizontal="center" vertical="center"/>
    </xf>
    <xf numFmtId="0" fontId="31" fillId="0" borderId="21" xfId="0" quotePrefix="1" applyFont="1" applyBorder="1" applyAlignment="1">
      <alignment horizontal="center" vertical="center"/>
    </xf>
    <xf numFmtId="49" fontId="31" fillId="0" borderId="22" xfId="0" applyNumberFormat="1" applyFont="1" applyBorder="1" applyAlignment="1">
      <alignment vertical="center"/>
    </xf>
    <xf numFmtId="49" fontId="31" fillId="0" borderId="22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2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49" fontId="33" fillId="0" borderId="27" xfId="0" applyNumberFormat="1" applyFont="1" applyBorder="1" applyAlignment="1">
      <alignment vertical="center"/>
    </xf>
    <xf numFmtId="0" fontId="0" fillId="0" borderId="0" xfId="0" applyFill="1" applyAlignment="1"/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49" fontId="31" fillId="9" borderId="31" xfId="20" applyNumberFormat="1" applyFont="1" applyFill="1" applyBorder="1" applyAlignment="1">
      <alignment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1" fillId="0" borderId="12" xfId="0" quotePrefix="1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vertical="center"/>
    </xf>
    <xf numFmtId="49" fontId="31" fillId="0" borderId="13" xfId="0" applyNumberFormat="1" applyFont="1" applyFill="1" applyBorder="1" applyAlignment="1">
      <alignment horizontal="center" vertical="center"/>
    </xf>
    <xf numFmtId="1" fontId="31" fillId="0" borderId="13" xfId="0" applyNumberFormat="1" applyFont="1" applyFill="1" applyBorder="1" applyAlignment="1">
      <alignment horizontal="center" vertical="center"/>
    </xf>
    <xf numFmtId="49" fontId="31" fillId="0" borderId="14" xfId="0" applyNumberFormat="1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15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 wrapText="1"/>
    </xf>
    <xf numFmtId="49" fontId="31" fillId="0" borderId="31" xfId="20" applyNumberFormat="1" applyFont="1" applyFill="1" applyBorder="1" applyAlignment="1">
      <alignment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5" borderId="10" xfId="0" applyFont="1" applyFill="1" applyBorder="1" applyAlignment="1">
      <alignment horizontal="center" vertical="center"/>
    </xf>
  </cellXfs>
  <cellStyles count="431">
    <cellStyle name="Comma" xfId="23" builtinId="3"/>
    <cellStyle name="Normal" xfId="0" builtinId="0"/>
    <cellStyle name="Normal 10" xfId="17"/>
    <cellStyle name="Normal 100" xfId="357"/>
    <cellStyle name="Normal 101" xfId="358"/>
    <cellStyle name="Normal 102" xfId="359"/>
    <cellStyle name="Normal 103" xfId="360"/>
    <cellStyle name="Normal 104" xfId="367"/>
    <cellStyle name="Normal 105" xfId="370"/>
    <cellStyle name="Normal 106" xfId="375"/>
    <cellStyle name="Normal 107" xfId="381"/>
    <cellStyle name="Normal 108" xfId="378"/>
    <cellStyle name="Normal 109" xfId="382"/>
    <cellStyle name="Normal 11" xfId="20"/>
    <cellStyle name="Normal 110" xfId="383"/>
    <cellStyle name="Normal 111" xfId="386"/>
    <cellStyle name="Normal 112" xfId="391"/>
    <cellStyle name="Normal 113" xfId="394"/>
    <cellStyle name="Normal 114" xfId="397"/>
    <cellStyle name="Normal 115" xfId="398"/>
    <cellStyle name="Normal 116" xfId="400"/>
    <cellStyle name="Normal 117" xfId="402"/>
    <cellStyle name="Normal 118" xfId="403"/>
    <cellStyle name="Normal 119" xfId="406"/>
    <cellStyle name="Normal 12" xfId="25"/>
    <cellStyle name="Normal 120" xfId="407"/>
    <cellStyle name="Normal 121" xfId="410"/>
    <cellStyle name="Normal 122" xfId="411"/>
    <cellStyle name="Normal 123" xfId="414"/>
    <cellStyle name="Normal 124" xfId="419"/>
    <cellStyle name="Normal 125" xfId="422"/>
    <cellStyle name="Normal 126" xfId="425"/>
    <cellStyle name="Normal 127" xfId="429"/>
    <cellStyle name="Normal 13" xfId="26"/>
    <cellStyle name="Normal 14" xfId="27"/>
    <cellStyle name="Normal 15" xfId="28"/>
    <cellStyle name="Normal 16" xfId="29"/>
    <cellStyle name="Normal 17" xfId="30"/>
    <cellStyle name="Normal 18" xfId="31"/>
    <cellStyle name="Normal 19" xfId="32"/>
    <cellStyle name="Normal 2" xfId="1"/>
    <cellStyle name="Normal 2 10" xfId="67"/>
    <cellStyle name="Normal 2 100" xfId="281"/>
    <cellStyle name="Normal 2 101" xfId="283"/>
    <cellStyle name="Normal 2 102" xfId="285"/>
    <cellStyle name="Normal 2 102 2" xfId="300"/>
    <cellStyle name="Normal 2 103" xfId="302"/>
    <cellStyle name="Normal 2 104" xfId="303"/>
    <cellStyle name="Normal 2 105" xfId="306"/>
    <cellStyle name="Normal 2 106" xfId="309"/>
    <cellStyle name="Normal 2 107" xfId="311"/>
    <cellStyle name="Normal 2 108" xfId="313"/>
    <cellStyle name="Normal 2 109" xfId="315"/>
    <cellStyle name="Normal 2 11" xfId="70"/>
    <cellStyle name="Normal 2 110" xfId="317"/>
    <cellStyle name="Normal 2 111" xfId="319"/>
    <cellStyle name="Normal 2 112" xfId="321"/>
    <cellStyle name="Normal 2 113" xfId="324"/>
    <cellStyle name="Normal 2 114" xfId="327"/>
    <cellStyle name="Normal 2 115" xfId="330"/>
    <cellStyle name="Normal 2 116" xfId="332"/>
    <cellStyle name="Normal 2 117" xfId="334"/>
    <cellStyle name="Normal 2 118" xfId="336"/>
    <cellStyle name="Normal 2 119" xfId="340"/>
    <cellStyle name="Normal 2 12" xfId="72"/>
    <cellStyle name="Normal 2 120" xfId="343"/>
    <cellStyle name="Normal 2 121" xfId="345"/>
    <cellStyle name="Normal 2 122" xfId="347"/>
    <cellStyle name="Normal 2 123" xfId="349"/>
    <cellStyle name="Normal 2 124" xfId="352"/>
    <cellStyle name="Normal 2 125" xfId="355"/>
    <cellStyle name="Normal 2 126" xfId="361"/>
    <cellStyle name="Normal 2 127" xfId="363"/>
    <cellStyle name="Normal 2 128" xfId="365"/>
    <cellStyle name="Normal 2 129" xfId="368"/>
    <cellStyle name="Normal 2 13" xfId="74"/>
    <cellStyle name="Normal 2 130" xfId="371"/>
    <cellStyle name="Normal 2 131" xfId="373"/>
    <cellStyle name="Normal 2 132" xfId="376"/>
    <cellStyle name="Normal 2 133" xfId="379"/>
    <cellStyle name="Normal 2 134" xfId="384"/>
    <cellStyle name="Normal 2 135" xfId="387"/>
    <cellStyle name="Normal 2 136" xfId="389"/>
    <cellStyle name="Normal 2 137" xfId="392"/>
    <cellStyle name="Normal 2 138" xfId="395"/>
    <cellStyle name="Normal 2 139" xfId="399"/>
    <cellStyle name="Normal 2 14" xfId="77"/>
    <cellStyle name="Normal 2 140" xfId="401"/>
    <cellStyle name="Normal 2 141" xfId="404"/>
    <cellStyle name="Normal 2 142" xfId="408"/>
    <cellStyle name="Normal 2 143" xfId="412"/>
    <cellStyle name="Normal 2 144" xfId="415"/>
    <cellStyle name="Normal 2 145" xfId="417"/>
    <cellStyle name="Normal 2 146" xfId="420"/>
    <cellStyle name="Normal 2 147" xfId="423"/>
    <cellStyle name="Normal 2 148" xfId="426"/>
    <cellStyle name="Normal 2 15" xfId="80"/>
    <cellStyle name="Normal 2 16" xfId="83"/>
    <cellStyle name="Normal 2 17" xfId="84"/>
    <cellStyle name="Normal 2 18" xfId="87"/>
    <cellStyle name="Normal 2 19" xfId="90"/>
    <cellStyle name="Normal 2 2" xfId="60"/>
    <cellStyle name="Normal 2 2 2" xfId="286"/>
    <cellStyle name="Normal 2 2 2 2" xfId="288"/>
    <cellStyle name="Normal 2 2 3" xfId="301"/>
    <cellStyle name="Normal 2 20" xfId="92"/>
    <cellStyle name="Normal 2 21" xfId="94"/>
    <cellStyle name="Normal 2 22" xfId="96"/>
    <cellStyle name="Normal 2 23" xfId="98"/>
    <cellStyle name="Normal 2 24" xfId="101"/>
    <cellStyle name="Normal 2 25" xfId="104"/>
    <cellStyle name="Normal 2 26" xfId="105"/>
    <cellStyle name="Normal 2 27" xfId="107"/>
    <cellStyle name="Normal 2 28" xfId="110"/>
    <cellStyle name="Normal 2 29" xfId="112"/>
    <cellStyle name="Normal 2 3" xfId="62"/>
    <cellStyle name="Normal 2 30" xfId="114"/>
    <cellStyle name="Normal 2 31" xfId="116"/>
    <cellStyle name="Normal 2 32" xfId="118"/>
    <cellStyle name="Normal 2 33" xfId="120"/>
    <cellStyle name="Normal 2 34" xfId="123"/>
    <cellStyle name="Normal 2 35" xfId="125"/>
    <cellStyle name="Normal 2 36" xfId="127"/>
    <cellStyle name="Normal 2 37" xfId="129"/>
    <cellStyle name="Normal 2 38" xfId="131"/>
    <cellStyle name="Normal 2 39" xfId="133"/>
    <cellStyle name="Normal 2 4" xfId="6"/>
    <cellStyle name="Normal 2 40" xfId="135"/>
    <cellStyle name="Normal 2 41" xfId="137"/>
    <cellStyle name="Normal 2 42" xfId="141"/>
    <cellStyle name="Normal 2 43" xfId="143"/>
    <cellStyle name="Normal 2 44" xfId="145"/>
    <cellStyle name="Normal 2 45" xfId="148"/>
    <cellStyle name="Normal 2 46" xfId="151"/>
    <cellStyle name="Normal 2 47" xfId="155"/>
    <cellStyle name="Normal 2 48" xfId="157"/>
    <cellStyle name="Normal 2 49" xfId="160"/>
    <cellStyle name="Normal 2 5" xfId="9"/>
    <cellStyle name="Normal 2 50" xfId="163"/>
    <cellStyle name="Normal 2 51" xfId="166"/>
    <cellStyle name="Normal 2 52" xfId="169"/>
    <cellStyle name="Normal 2 53" xfId="171"/>
    <cellStyle name="Normal 2 54" xfId="175"/>
    <cellStyle name="Normal 2 55" xfId="177"/>
    <cellStyle name="Normal 2 56" xfId="179"/>
    <cellStyle name="Normal 2 57" xfId="181"/>
    <cellStyle name="Normal 2 58" xfId="183"/>
    <cellStyle name="Normal 2 59" xfId="184"/>
    <cellStyle name="Normal 2 6" xfId="12"/>
    <cellStyle name="Normal 2 60" xfId="186"/>
    <cellStyle name="Normal 2 61" xfId="188"/>
    <cellStyle name="Normal 2 62" xfId="190"/>
    <cellStyle name="Normal 2 63" xfId="192"/>
    <cellStyle name="Normal 2 64" xfId="194"/>
    <cellStyle name="Normal 2 65" xfId="198"/>
    <cellStyle name="Normal 2 66" xfId="200"/>
    <cellStyle name="Normal 2 67" xfId="203"/>
    <cellStyle name="Normal 2 68" xfId="207"/>
    <cellStyle name="Normal 2 69" xfId="210"/>
    <cellStyle name="Normal 2 7" xfId="15"/>
    <cellStyle name="Normal 2 70" xfId="213"/>
    <cellStyle name="Normal 2 71" xfId="216"/>
    <cellStyle name="Normal 2 72" xfId="218"/>
    <cellStyle name="Normal 2 73" xfId="220"/>
    <cellStyle name="Normal 2 74" xfId="222"/>
    <cellStyle name="Normal 2 75" xfId="224"/>
    <cellStyle name="Normal 2 76" xfId="226"/>
    <cellStyle name="Normal 2 77" xfId="228"/>
    <cellStyle name="Normal 2 78" xfId="230"/>
    <cellStyle name="Normal 2 79" xfId="232"/>
    <cellStyle name="Normal 2 8" xfId="18"/>
    <cellStyle name="Normal 2 80" xfId="234"/>
    <cellStyle name="Normal 2 81" xfId="236"/>
    <cellStyle name="Normal 2 82" xfId="238"/>
    <cellStyle name="Normal 2 83" xfId="240"/>
    <cellStyle name="Normal 2 84" xfId="242"/>
    <cellStyle name="Normal 2 85" xfId="244"/>
    <cellStyle name="Normal 2 86" xfId="247"/>
    <cellStyle name="Normal 2 87" xfId="250"/>
    <cellStyle name="Normal 2 88" xfId="253"/>
    <cellStyle name="Normal 2 89" xfId="255"/>
    <cellStyle name="Normal 2 9" xfId="21"/>
    <cellStyle name="Normal 2 90" xfId="257"/>
    <cellStyle name="Normal 2 91" xfId="259"/>
    <cellStyle name="Normal 2 92" xfId="261"/>
    <cellStyle name="Normal 2 93" xfId="264"/>
    <cellStyle name="Normal 2 94" xfId="267"/>
    <cellStyle name="Normal 2 95" xfId="269"/>
    <cellStyle name="Normal 2 96" xfId="272"/>
    <cellStyle name="Normal 2 97" xfId="275"/>
    <cellStyle name="Normal 2 98" xfId="277"/>
    <cellStyle name="Normal 2 99" xfId="279"/>
    <cellStyle name="Normal 20" xfId="33"/>
    <cellStyle name="Normal 21" xfId="34"/>
    <cellStyle name="Normal 22" xfId="35"/>
    <cellStyle name="Normal 23" xfId="36"/>
    <cellStyle name="Normal 24" xfId="37"/>
    <cellStyle name="Normal 25" xfId="38"/>
    <cellStyle name="Normal 26" xfId="39"/>
    <cellStyle name="Normal 27" xfId="40"/>
    <cellStyle name="Normal 28" xfId="41"/>
    <cellStyle name="Normal 29" xfId="42"/>
    <cellStyle name="Normal 3" xfId="2"/>
    <cellStyle name="Normal 3 10" xfId="64"/>
    <cellStyle name="Normal 3 10 2" xfId="289"/>
    <cellStyle name="Normal 3 100" xfId="307"/>
    <cellStyle name="Normal 3 101" xfId="310"/>
    <cellStyle name="Normal 3 102" xfId="312"/>
    <cellStyle name="Normal 3 103" xfId="314"/>
    <cellStyle name="Normal 3 104" xfId="316"/>
    <cellStyle name="Normal 3 105" xfId="318"/>
    <cellStyle name="Normal 3 106" xfId="320"/>
    <cellStyle name="Normal 3 107" xfId="322"/>
    <cellStyle name="Normal 3 108" xfId="325"/>
    <cellStyle name="Normal 3 109" xfId="328"/>
    <cellStyle name="Normal 3 11" xfId="65"/>
    <cellStyle name="Normal 3 11 2" xfId="290"/>
    <cellStyle name="Normal 3 110" xfId="331"/>
    <cellStyle name="Normal 3 111" xfId="333"/>
    <cellStyle name="Normal 3 112" xfId="335"/>
    <cellStyle name="Normal 3 113" xfId="337"/>
    <cellStyle name="Normal 3 114" xfId="341"/>
    <cellStyle name="Normal 3 115" xfId="344"/>
    <cellStyle name="Normal 3 116" xfId="346"/>
    <cellStyle name="Normal 3 117" xfId="348"/>
    <cellStyle name="Normal 3 118" xfId="350"/>
    <cellStyle name="Normal 3 119" xfId="353"/>
    <cellStyle name="Normal 3 12" xfId="68"/>
    <cellStyle name="Normal 3 120" xfId="356"/>
    <cellStyle name="Normal 3 121" xfId="362"/>
    <cellStyle name="Normal 3 122" xfId="364"/>
    <cellStyle name="Normal 3 123" xfId="366"/>
    <cellStyle name="Normal 3 124" xfId="369"/>
    <cellStyle name="Normal 3 125" xfId="372"/>
    <cellStyle name="Normal 3 126" xfId="374"/>
    <cellStyle name="Normal 3 127" xfId="377"/>
    <cellStyle name="Normal 3 128" xfId="380"/>
    <cellStyle name="Normal 3 129" xfId="385"/>
    <cellStyle name="Normal 3 13" xfId="71"/>
    <cellStyle name="Normal 3 130" xfId="388"/>
    <cellStyle name="Normal 3 131" xfId="390"/>
    <cellStyle name="Normal 3 132" xfId="393"/>
    <cellStyle name="Normal 3 133" xfId="396"/>
    <cellStyle name="Normal 3 134" xfId="405"/>
    <cellStyle name="Normal 3 135" xfId="409"/>
    <cellStyle name="Normal 3 136" xfId="413"/>
    <cellStyle name="Normal 3 137" xfId="416"/>
    <cellStyle name="Normal 3 138" xfId="418"/>
    <cellStyle name="Normal 3 139" xfId="421"/>
    <cellStyle name="Normal 3 14" xfId="73"/>
    <cellStyle name="Normal 3 140" xfId="424"/>
    <cellStyle name="Normal 3 141" xfId="427"/>
    <cellStyle name="Normal 3 142" xfId="428"/>
    <cellStyle name="Normal 3 143" xfId="430"/>
    <cellStyle name="Normal 3 15" xfId="75"/>
    <cellStyle name="Normal 3 16" xfId="81"/>
    <cellStyle name="Normal 3 17" xfId="85"/>
    <cellStyle name="Normal 3 18" xfId="88"/>
    <cellStyle name="Normal 3 19" xfId="91"/>
    <cellStyle name="Normal 3 2" xfId="61"/>
    <cellStyle name="Normal 3 20" xfId="93"/>
    <cellStyle name="Normal 3 21" xfId="95"/>
    <cellStyle name="Normal 3 22" xfId="97"/>
    <cellStyle name="Normal 3 23" xfId="99"/>
    <cellStyle name="Normal 3 24" xfId="102"/>
    <cellStyle name="Normal 3 25" xfId="108"/>
    <cellStyle name="Normal 3 26" xfId="111"/>
    <cellStyle name="Normal 3 27" xfId="113"/>
    <cellStyle name="Normal 3 28" xfId="115"/>
    <cellStyle name="Normal 3 29" xfId="117"/>
    <cellStyle name="Normal 3 3" xfId="63"/>
    <cellStyle name="Normal 3 30" xfId="119"/>
    <cellStyle name="Normal 3 31" xfId="121"/>
    <cellStyle name="Normal 3 32" xfId="124"/>
    <cellStyle name="Normal 3 33" xfId="126"/>
    <cellStyle name="Normal 3 34" xfId="128"/>
    <cellStyle name="Normal 3 35" xfId="130"/>
    <cellStyle name="Normal 3 36" xfId="132"/>
    <cellStyle name="Normal 3 37" xfId="134"/>
    <cellStyle name="Normal 3 38" xfId="136"/>
    <cellStyle name="Normal 3 39" xfId="138"/>
    <cellStyle name="Normal 3 4" xfId="7"/>
    <cellStyle name="Normal 3 40" xfId="142"/>
    <cellStyle name="Normal 3 41" xfId="144"/>
    <cellStyle name="Normal 3 42" xfId="146"/>
    <cellStyle name="Normal 3 43" xfId="149"/>
    <cellStyle name="Normal 3 44" xfId="152"/>
    <cellStyle name="Normal 3 45" xfId="156"/>
    <cellStyle name="Normal 3 46" xfId="158"/>
    <cellStyle name="Normal 3 47" xfId="161"/>
    <cellStyle name="Normal 3 48" xfId="164"/>
    <cellStyle name="Normal 3 49" xfId="167"/>
    <cellStyle name="Normal 3 5" xfId="10"/>
    <cellStyle name="Normal 3 50" xfId="170"/>
    <cellStyle name="Normal 3 51" xfId="172"/>
    <cellStyle name="Normal 3 52" xfId="176"/>
    <cellStyle name="Normal 3 53" xfId="178"/>
    <cellStyle name="Normal 3 54" xfId="180"/>
    <cellStyle name="Normal 3 55" xfId="182"/>
    <cellStyle name="Normal 3 56" xfId="185"/>
    <cellStyle name="Normal 3 57" xfId="187"/>
    <cellStyle name="Normal 3 58" xfId="189"/>
    <cellStyle name="Normal 3 59" xfId="191"/>
    <cellStyle name="Normal 3 6" xfId="13"/>
    <cellStyle name="Normal 3 60" xfId="193"/>
    <cellStyle name="Normal 3 61" xfId="195"/>
    <cellStyle name="Normal 3 62" xfId="201"/>
    <cellStyle name="Normal 3 63" xfId="204"/>
    <cellStyle name="Normal 3 64" xfId="208"/>
    <cellStyle name="Normal 3 65" xfId="211"/>
    <cellStyle name="Normal 3 66" xfId="214"/>
    <cellStyle name="Normal 3 67" xfId="217"/>
    <cellStyle name="Normal 3 68" xfId="219"/>
    <cellStyle name="Normal 3 69" xfId="221"/>
    <cellStyle name="Normal 3 7" xfId="16"/>
    <cellStyle name="Normal 3 70" xfId="223"/>
    <cellStyle name="Normal 3 71" xfId="225"/>
    <cellStyle name="Normal 3 72" xfId="227"/>
    <cellStyle name="Normal 3 73" xfId="229"/>
    <cellStyle name="Normal 3 74" xfId="231"/>
    <cellStyle name="Normal 3 75" xfId="233"/>
    <cellStyle name="Normal 3 76" xfId="235"/>
    <cellStyle name="Normal 3 77" xfId="237"/>
    <cellStyle name="Normal 3 78" xfId="239"/>
    <cellStyle name="Normal 3 79" xfId="241"/>
    <cellStyle name="Normal 3 8" xfId="19"/>
    <cellStyle name="Normal 3 80" xfId="243"/>
    <cellStyle name="Normal 3 81" xfId="245"/>
    <cellStyle name="Normal 3 82" xfId="248"/>
    <cellStyle name="Normal 3 83" xfId="251"/>
    <cellStyle name="Normal 3 84" xfId="254"/>
    <cellStyle name="Normal 3 85" xfId="256"/>
    <cellStyle name="Normal 3 86" xfId="258"/>
    <cellStyle name="Normal 3 87" xfId="260"/>
    <cellStyle name="Normal 3 88" xfId="262"/>
    <cellStyle name="Normal 3 89" xfId="265"/>
    <cellStyle name="Normal 3 9" xfId="22"/>
    <cellStyle name="Normal 3 90" xfId="268"/>
    <cellStyle name="Normal 3 91" xfId="270"/>
    <cellStyle name="Normal 3 92" xfId="273"/>
    <cellStyle name="Normal 3 93" xfId="276"/>
    <cellStyle name="Normal 3 94" xfId="278"/>
    <cellStyle name="Normal 3 95" xfId="280"/>
    <cellStyle name="Normal 3 96" xfId="282"/>
    <cellStyle name="Normal 3 97" xfId="284"/>
    <cellStyle name="Normal 3 98" xfId="287"/>
    <cellStyle name="Normal 3 99" xfId="304"/>
    <cellStyle name="Normal 30" xfId="43"/>
    <cellStyle name="Normal 31" xfId="44"/>
    <cellStyle name="Normal 32" xfId="45"/>
    <cellStyle name="Normal 33" xfId="46"/>
    <cellStyle name="Normal 34" xfId="47"/>
    <cellStyle name="Normal 35" xfId="48"/>
    <cellStyle name="Normal 36" xfId="49"/>
    <cellStyle name="Normal 37" xfId="50"/>
    <cellStyle name="Normal 38" xfId="51"/>
    <cellStyle name="Normal 39" xfId="52"/>
    <cellStyle name="Normal 4" xfId="3"/>
    <cellStyle name="Normal 40" xfId="53"/>
    <cellStyle name="Normal 41" xfId="54"/>
    <cellStyle name="Normal 42" xfId="55"/>
    <cellStyle name="Normal 43" xfId="56"/>
    <cellStyle name="Normal 44" xfId="57"/>
    <cellStyle name="Normal 45" xfId="58"/>
    <cellStyle name="Normal 46" xfId="59"/>
    <cellStyle name="Normal 47" xfId="69"/>
    <cellStyle name="Normal 48" xfId="66"/>
    <cellStyle name="Normal 49" xfId="76"/>
    <cellStyle name="Normal 5" xfId="24"/>
    <cellStyle name="Normal 50" xfId="78"/>
    <cellStyle name="Normal 50 2" xfId="291"/>
    <cellStyle name="Normal 51" xfId="79"/>
    <cellStyle name="Normal 51 2" xfId="292"/>
    <cellStyle name="Normal 52" xfId="82"/>
    <cellStyle name="Normal 53" xfId="89"/>
    <cellStyle name="Normal 54" xfId="86"/>
    <cellStyle name="Normal 55" xfId="100"/>
    <cellStyle name="Normal 56" xfId="103"/>
    <cellStyle name="Normal 57" xfId="106"/>
    <cellStyle name="Normal 58" xfId="109"/>
    <cellStyle name="Normal 59" xfId="122"/>
    <cellStyle name="Normal 6" xfId="5"/>
    <cellStyle name="Normal 60" xfId="139"/>
    <cellStyle name="Normal 61" xfId="140"/>
    <cellStyle name="Normal 62" xfId="150"/>
    <cellStyle name="Normal 63" xfId="153"/>
    <cellStyle name="Normal 64" xfId="147"/>
    <cellStyle name="Normal 65" xfId="154"/>
    <cellStyle name="Normal 66" xfId="159"/>
    <cellStyle name="Normal 67" xfId="162"/>
    <cellStyle name="Normal 68" xfId="165"/>
    <cellStyle name="Normal 69" xfId="168"/>
    <cellStyle name="Normal 7" xfId="8"/>
    <cellStyle name="Normal 70" xfId="173"/>
    <cellStyle name="Normal 71" xfId="174"/>
    <cellStyle name="Normal 72" xfId="196"/>
    <cellStyle name="Normal 72 2" xfId="293"/>
    <cellStyle name="Normal 73" xfId="197"/>
    <cellStyle name="Normal 74" xfId="199"/>
    <cellStyle name="Normal 75" xfId="202"/>
    <cellStyle name="Normal 76" xfId="205"/>
    <cellStyle name="Normal 76 2" xfId="294"/>
    <cellStyle name="Normal 77" xfId="206"/>
    <cellStyle name="Normal 78" xfId="209"/>
    <cellStyle name="Normal 79" xfId="212"/>
    <cellStyle name="Normal 8" xfId="11"/>
    <cellStyle name="Normal 80" xfId="215"/>
    <cellStyle name="Normal 81" xfId="246"/>
    <cellStyle name="Normal 82" xfId="249"/>
    <cellStyle name="Normal 82 2" xfId="296"/>
    <cellStyle name="Normal 83" xfId="252"/>
    <cellStyle name="Normal 84" xfId="263"/>
    <cellStyle name="Normal 84 2" xfId="297"/>
    <cellStyle name="Normal 85" xfId="266"/>
    <cellStyle name="Normal 85 2" xfId="298"/>
    <cellStyle name="Normal 86" xfId="271"/>
    <cellStyle name="Normal 87" xfId="274"/>
    <cellStyle name="Normal 88" xfId="299"/>
    <cellStyle name="Normal 89" xfId="295"/>
    <cellStyle name="Normal 9" xfId="14"/>
    <cellStyle name="Normal 90" xfId="305"/>
    <cellStyle name="Normal 91" xfId="308"/>
    <cellStyle name="Normal 92" xfId="323"/>
    <cellStyle name="Normal 93" xfId="326"/>
    <cellStyle name="Normal 94" xfId="329"/>
    <cellStyle name="Normal 95" xfId="338"/>
    <cellStyle name="Normal 96" xfId="339"/>
    <cellStyle name="Normal 97" xfId="342"/>
    <cellStyle name="Normal 98" xfId="351"/>
    <cellStyle name="Normal 99" xfId="354"/>
    <cellStyle name="Style 1" xfId="4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ms-server\Users\almai.syarif\AppData\Local\Microsoft\Windows\Temporary%20Internet%20Files\Content.Outlook\0OJ35L2H\PEGATRON%20MASTER%20WO\03.%20PEGATRON%20CKD%20PLAN%20(4)%20-%20REMOVE%20SUMMARY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 WO BOM (EXCL THIS MONTH)"/>
      <sheetName val="ACCM INCOMING (EXCL THIS MONTH)"/>
      <sheetName val="ACCM Attrition(EXCL THIS MONTH)"/>
      <sheetName val="Pega Models Template"/>
      <sheetName val="BOM (THIS MONTH)"/>
      <sheetName val="BOM W-Plan"/>
      <sheetName val="BOM W-Plan (Waiting)"/>
      <sheetName val="ACCM ISSUE (EXCL THIS MONTH)"/>
      <sheetName val="ISSUE (THIS MONTH)"/>
      <sheetName val="Incoming (THIS MONTH)"/>
      <sheetName val="NEW INCOMING (ASN)"/>
      <sheetName val="ACCM Return (EXCL THIS MONTH)"/>
      <sheetName val="Return (THIS MONTH)"/>
      <sheetName val="IT Form"/>
      <sheetName val="ACC PRF (EXCL THIS MONTH)"/>
      <sheetName val="PRF (THIS MONTH)"/>
      <sheetName val="Attrition (THIS MONTH)"/>
      <sheetName val="Plan"/>
      <sheetName val="Actual Part"/>
      <sheetName val="Sheet2"/>
      <sheetName val="Sheet5"/>
      <sheetName val="issue to planner"/>
      <sheetName val="Inventory report"/>
      <sheetName val="Inventory report (AMT)"/>
      <sheetName val="ACCM Shipment (EXCL THIS MONTH "/>
      <sheetName val="Shipment (THIS MONTH )"/>
      <sheetName val="Sheet1"/>
      <sheetName val="WIP"/>
      <sheetName val="Parts Explotion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D4" t="str">
            <v>Part Code</v>
          </cell>
          <cell r="E4" t="str">
            <v>Quantity</v>
          </cell>
        </row>
        <row r="5">
          <cell r="D5" t="str">
            <v>020H-01420AR</v>
          </cell>
          <cell r="E5">
            <v>36456</v>
          </cell>
        </row>
        <row r="6">
          <cell r="D6" t="str">
            <v>0645-00KQ000</v>
          </cell>
          <cell r="E6">
            <v>21000</v>
          </cell>
        </row>
        <row r="7">
          <cell r="D7" t="str">
            <v>0903-08D8000</v>
          </cell>
          <cell r="E7">
            <v>19500</v>
          </cell>
        </row>
        <row r="8">
          <cell r="D8" t="str">
            <v>0903-08D9000</v>
          </cell>
          <cell r="E8">
            <v>33000</v>
          </cell>
        </row>
        <row r="9">
          <cell r="D9" t="str">
            <v>0906-02CY000</v>
          </cell>
          <cell r="E9">
            <v>26000</v>
          </cell>
        </row>
        <row r="10">
          <cell r="D10" t="str">
            <v>0906-02D0000</v>
          </cell>
          <cell r="E10">
            <v>26000</v>
          </cell>
        </row>
        <row r="11">
          <cell r="D11" t="str">
            <v>13BK-2AB0701</v>
          </cell>
          <cell r="E11">
            <v>11514</v>
          </cell>
        </row>
        <row r="12">
          <cell r="D12" t="str">
            <v>13BK-2AN0J01</v>
          </cell>
          <cell r="E12">
            <v>11343</v>
          </cell>
        </row>
        <row r="13">
          <cell r="D13" t="str">
            <v>13BK-2AB0801</v>
          </cell>
          <cell r="E13">
            <v>6144</v>
          </cell>
        </row>
        <row r="14">
          <cell r="D14" t="str">
            <v>13BK-2AN0H01</v>
          </cell>
          <cell r="E14">
            <v>5999</v>
          </cell>
        </row>
        <row r="15">
          <cell r="D15" t="str">
            <v>1206-01WS000</v>
          </cell>
          <cell r="E15">
            <v>8392</v>
          </cell>
        </row>
        <row r="16">
          <cell r="D16" t="str">
            <v>1206-02VJ000</v>
          </cell>
          <cell r="E16">
            <v>13950</v>
          </cell>
        </row>
        <row r="17">
          <cell r="D17" t="str">
            <v>1216-02B10PE</v>
          </cell>
          <cell r="E17">
            <v>4000</v>
          </cell>
        </row>
        <row r="18">
          <cell r="D18" t="str">
            <v>1216-02B20PE</v>
          </cell>
          <cell r="E18">
            <v>3500</v>
          </cell>
        </row>
        <row r="19">
          <cell r="D19" t="str">
            <v>1308-00YP000</v>
          </cell>
          <cell r="E19">
            <v>25200</v>
          </cell>
        </row>
        <row r="20">
          <cell r="D20" t="str">
            <v>1308-010X000</v>
          </cell>
          <cell r="E20">
            <v>19500</v>
          </cell>
        </row>
        <row r="21">
          <cell r="D21" t="str">
            <v>1012-008C300</v>
          </cell>
          <cell r="E21">
            <v>30000</v>
          </cell>
        </row>
        <row r="22">
          <cell r="D22" t="str">
            <v>1012-00R5200</v>
          </cell>
          <cell r="E22">
            <v>15000</v>
          </cell>
        </row>
        <row r="23">
          <cell r="D23" t="str">
            <v>1012-04UG000</v>
          </cell>
          <cell r="E23">
            <v>30000</v>
          </cell>
        </row>
        <row r="24">
          <cell r="D24" t="str">
            <v>1014-001O300</v>
          </cell>
          <cell r="E24">
            <v>180000</v>
          </cell>
        </row>
        <row r="25">
          <cell r="D25" t="str">
            <v>1014-00H1300</v>
          </cell>
          <cell r="E25">
            <v>30000</v>
          </cell>
        </row>
        <row r="26">
          <cell r="D26" t="str">
            <v>1022-0007300</v>
          </cell>
          <cell r="E26">
            <v>90000</v>
          </cell>
        </row>
        <row r="27">
          <cell r="D27" t="str">
            <v>1022-000B300</v>
          </cell>
          <cell r="E27">
            <v>110000</v>
          </cell>
        </row>
        <row r="28">
          <cell r="D28" t="str">
            <v>1022-000E300</v>
          </cell>
          <cell r="E28">
            <v>110000</v>
          </cell>
        </row>
        <row r="29">
          <cell r="D29" t="str">
            <v>1022-005K300</v>
          </cell>
          <cell r="E29">
            <v>10000</v>
          </cell>
        </row>
        <row r="30">
          <cell r="D30" t="str">
            <v>1022-0078300</v>
          </cell>
          <cell r="E30">
            <v>30000</v>
          </cell>
        </row>
        <row r="31">
          <cell r="D31" t="str">
            <v>1022-00DB300</v>
          </cell>
          <cell r="E31">
            <v>10000</v>
          </cell>
        </row>
        <row r="32">
          <cell r="D32" t="str">
            <v>1022-00H2300</v>
          </cell>
          <cell r="E32">
            <v>30000</v>
          </cell>
        </row>
        <row r="33">
          <cell r="D33" t="str">
            <v>1022-00QU300</v>
          </cell>
          <cell r="E33">
            <v>20000</v>
          </cell>
        </row>
        <row r="34">
          <cell r="D34" t="str">
            <v>1022-00XZ300</v>
          </cell>
          <cell r="E34">
            <v>40000</v>
          </cell>
        </row>
        <row r="35">
          <cell r="D35" t="str">
            <v>1022-014H300</v>
          </cell>
          <cell r="E35">
            <v>50000</v>
          </cell>
        </row>
        <row r="36">
          <cell r="D36" t="str">
            <v>1022-01AE300</v>
          </cell>
          <cell r="E36">
            <v>10000</v>
          </cell>
        </row>
        <row r="37">
          <cell r="D37" t="str">
            <v>1022-01HN300</v>
          </cell>
          <cell r="E37">
            <v>20000</v>
          </cell>
        </row>
        <row r="38">
          <cell r="D38" t="str">
            <v>1022-01RJ300</v>
          </cell>
          <cell r="E38">
            <v>60000</v>
          </cell>
        </row>
        <row r="39">
          <cell r="D39" t="str">
            <v>1022-01ZQ300</v>
          </cell>
          <cell r="E39">
            <v>20000</v>
          </cell>
        </row>
        <row r="40">
          <cell r="D40" t="str">
            <v>1022-02O7300</v>
          </cell>
          <cell r="E40">
            <v>10000</v>
          </cell>
        </row>
        <row r="41">
          <cell r="D41" t="str">
            <v>1022-03XY300</v>
          </cell>
          <cell r="E41">
            <v>30000</v>
          </cell>
        </row>
        <row r="42">
          <cell r="D42" t="str">
            <v>1A10-014LE00</v>
          </cell>
          <cell r="E42">
            <v>15000</v>
          </cell>
        </row>
        <row r="43">
          <cell r="D43" t="str">
            <v>1A10-018QE00</v>
          </cell>
          <cell r="E43">
            <v>15000</v>
          </cell>
        </row>
        <row r="44">
          <cell r="D44" t="str">
            <v>1A10-018WE00</v>
          </cell>
          <cell r="E44">
            <v>60000</v>
          </cell>
        </row>
        <row r="45">
          <cell r="D45" t="str">
            <v>1A20-00XWE00</v>
          </cell>
          <cell r="E45">
            <v>10000</v>
          </cell>
        </row>
        <row r="46">
          <cell r="D46" t="str">
            <v>1A20-021NE00</v>
          </cell>
          <cell r="E46">
            <v>40000</v>
          </cell>
        </row>
        <row r="47">
          <cell r="D47" t="str">
            <v>1A20-02STE00</v>
          </cell>
          <cell r="E47">
            <v>20000</v>
          </cell>
        </row>
        <row r="48">
          <cell r="D48" t="str">
            <v>1A20-0373E00</v>
          </cell>
          <cell r="E48">
            <v>10000</v>
          </cell>
        </row>
        <row r="49">
          <cell r="D49" t="str">
            <v>1012-002O000</v>
          </cell>
          <cell r="E49">
            <v>20000</v>
          </cell>
        </row>
        <row r="50">
          <cell r="D50" t="str">
            <v>1012-0047000</v>
          </cell>
          <cell r="E50">
            <v>10000</v>
          </cell>
        </row>
        <row r="51">
          <cell r="D51" t="str">
            <v>1012-00QF000</v>
          </cell>
          <cell r="E51">
            <v>10000</v>
          </cell>
        </row>
        <row r="52">
          <cell r="D52" t="str">
            <v>1012-01SL000</v>
          </cell>
          <cell r="E52">
            <v>40000</v>
          </cell>
        </row>
        <row r="53">
          <cell r="D53" t="str">
            <v>1014-001X000</v>
          </cell>
          <cell r="E53">
            <v>100000</v>
          </cell>
        </row>
        <row r="54">
          <cell r="D54" t="str">
            <v>1014-004K000</v>
          </cell>
          <cell r="E54">
            <v>10000</v>
          </cell>
        </row>
        <row r="55">
          <cell r="D55" t="str">
            <v>1014-0063000</v>
          </cell>
          <cell r="E55">
            <v>40000</v>
          </cell>
        </row>
        <row r="56">
          <cell r="D56" t="str">
            <v>1022-004I000</v>
          </cell>
          <cell r="E56">
            <v>10000</v>
          </cell>
        </row>
        <row r="57">
          <cell r="D57" t="str">
            <v>1022-0066000</v>
          </cell>
          <cell r="E57">
            <v>10000</v>
          </cell>
        </row>
        <row r="58">
          <cell r="D58" t="str">
            <v>1022-007W000</v>
          </cell>
          <cell r="E58">
            <v>10000</v>
          </cell>
        </row>
        <row r="59">
          <cell r="D59" t="str">
            <v>1022-0092000</v>
          </cell>
          <cell r="E59">
            <v>20000</v>
          </cell>
        </row>
        <row r="60">
          <cell r="D60" t="str">
            <v>1022-00CM000</v>
          </cell>
          <cell r="E60">
            <v>10000</v>
          </cell>
        </row>
        <row r="61">
          <cell r="D61" t="str">
            <v>1022-00DL000</v>
          </cell>
          <cell r="E61">
            <v>10000</v>
          </cell>
        </row>
        <row r="62">
          <cell r="D62" t="str">
            <v>1022-00GZ000</v>
          </cell>
          <cell r="E62">
            <v>20000</v>
          </cell>
        </row>
        <row r="63">
          <cell r="D63" t="str">
            <v>1022-01PG000</v>
          </cell>
          <cell r="E63">
            <v>20000</v>
          </cell>
        </row>
        <row r="64">
          <cell r="D64" t="str">
            <v>1022-03HB000</v>
          </cell>
          <cell r="E64">
            <v>10000</v>
          </cell>
        </row>
        <row r="65">
          <cell r="D65" t="str">
            <v>1022-04RH000</v>
          </cell>
          <cell r="E65">
            <v>10000</v>
          </cell>
        </row>
        <row r="66">
          <cell r="D66" t="str">
            <v>1024-00020PE</v>
          </cell>
          <cell r="E66">
            <v>30000</v>
          </cell>
        </row>
        <row r="67">
          <cell r="D67" t="str">
            <v>1024-0007000</v>
          </cell>
          <cell r="E67">
            <v>80000</v>
          </cell>
        </row>
        <row r="68">
          <cell r="D68" t="str">
            <v>1A10-006TF00</v>
          </cell>
          <cell r="E68">
            <v>30000</v>
          </cell>
        </row>
        <row r="69">
          <cell r="D69" t="str">
            <v>1A10-006VF00</v>
          </cell>
          <cell r="E69">
            <v>30000</v>
          </cell>
        </row>
        <row r="70">
          <cell r="D70" t="str">
            <v>1A10-00NYF00</v>
          </cell>
          <cell r="E70">
            <v>45000</v>
          </cell>
        </row>
        <row r="71">
          <cell r="D71" t="str">
            <v>1A10-014NF00</v>
          </cell>
          <cell r="E71">
            <v>45000</v>
          </cell>
        </row>
        <row r="72">
          <cell r="D72" t="str">
            <v>1A10-01W8F00</v>
          </cell>
          <cell r="E72">
            <v>30000</v>
          </cell>
        </row>
        <row r="73">
          <cell r="D73" t="str">
            <v>1A10-01XGF00</v>
          </cell>
          <cell r="E73">
            <v>30000</v>
          </cell>
        </row>
        <row r="74">
          <cell r="D74" t="str">
            <v>1A10-02BKF00</v>
          </cell>
          <cell r="E74">
            <v>45000</v>
          </cell>
        </row>
        <row r="75">
          <cell r="D75" t="str">
            <v>1A20-0037F00</v>
          </cell>
          <cell r="E75">
            <v>50000</v>
          </cell>
        </row>
        <row r="76">
          <cell r="D76" t="str">
            <v>1A20-0067F00</v>
          </cell>
          <cell r="E76">
            <v>280000</v>
          </cell>
        </row>
        <row r="77">
          <cell r="D77" t="str">
            <v>1A20-007YF00</v>
          </cell>
          <cell r="E77">
            <v>10000</v>
          </cell>
        </row>
        <row r="78">
          <cell r="D78" t="str">
            <v>1A20-02KYF00</v>
          </cell>
          <cell r="E78">
            <v>20000</v>
          </cell>
        </row>
        <row r="79">
          <cell r="D79" t="str">
            <v>1A20-03R9F00</v>
          </cell>
          <cell r="E79">
            <v>10000</v>
          </cell>
        </row>
        <row r="80">
          <cell r="D80" t="str">
            <v>1A30-004FF00</v>
          </cell>
          <cell r="E80">
            <v>60000</v>
          </cell>
        </row>
        <row r="81">
          <cell r="D81" t="str">
            <v>0708-03XQ0PE</v>
          </cell>
          <cell r="E81">
            <v>21000</v>
          </cell>
        </row>
        <row r="82">
          <cell r="D82" t="str">
            <v>0903-069N000</v>
          </cell>
          <cell r="E82">
            <v>21000</v>
          </cell>
        </row>
        <row r="83">
          <cell r="D83" t="str">
            <v>0903-06AX000</v>
          </cell>
          <cell r="E83">
            <v>21000</v>
          </cell>
        </row>
        <row r="84">
          <cell r="D84" t="str">
            <v>0903-0794000</v>
          </cell>
          <cell r="E84">
            <v>15000</v>
          </cell>
        </row>
        <row r="85">
          <cell r="D85" t="str">
            <v>0903-0887000</v>
          </cell>
          <cell r="E85">
            <v>15000</v>
          </cell>
        </row>
        <row r="86">
          <cell r="D86" t="str">
            <v>0903-08P7000</v>
          </cell>
          <cell r="E86">
            <v>7000</v>
          </cell>
        </row>
        <row r="87">
          <cell r="D87" t="str">
            <v>0708-03XD0PE</v>
          </cell>
          <cell r="E87">
            <v>9000</v>
          </cell>
        </row>
        <row r="88">
          <cell r="D88" t="str">
            <v>1A20-01VBA00</v>
          </cell>
          <cell r="E88">
            <v>10000</v>
          </cell>
        </row>
        <row r="89">
          <cell r="D89" t="str">
            <v>1A50-01N5A00</v>
          </cell>
          <cell r="E89">
            <v>14000</v>
          </cell>
        </row>
        <row r="90">
          <cell r="D90" t="str">
            <v>1A50-01N9A00</v>
          </cell>
          <cell r="E90">
            <v>46000</v>
          </cell>
        </row>
        <row r="91">
          <cell r="D91" t="str">
            <v>1012-04UJ000</v>
          </cell>
          <cell r="E91">
            <v>130000</v>
          </cell>
        </row>
        <row r="92">
          <cell r="D92" t="str">
            <v>1A10-00BVC00</v>
          </cell>
          <cell r="E92">
            <v>195000</v>
          </cell>
        </row>
        <row r="93">
          <cell r="D93" t="str">
            <v>1A10-00JJE00</v>
          </cell>
          <cell r="E93">
            <v>45000</v>
          </cell>
        </row>
        <row r="94">
          <cell r="D94" t="str">
            <v>1A10-00R5E00</v>
          </cell>
          <cell r="E94">
            <v>285000</v>
          </cell>
        </row>
        <row r="95">
          <cell r="D95" t="str">
            <v>1A10-00X0A00</v>
          </cell>
          <cell r="E95">
            <v>60000</v>
          </cell>
        </row>
        <row r="96">
          <cell r="D96" t="str">
            <v>1A20-00QNC00</v>
          </cell>
          <cell r="E96">
            <v>20000</v>
          </cell>
        </row>
        <row r="97">
          <cell r="D97" t="str">
            <v>1A20-00VFC00</v>
          </cell>
          <cell r="E97">
            <v>90000</v>
          </cell>
        </row>
        <row r="98">
          <cell r="D98" t="str">
            <v>1A20-0255C00</v>
          </cell>
          <cell r="E98">
            <v>40000</v>
          </cell>
        </row>
        <row r="99">
          <cell r="D99" t="str">
            <v>1A20-03JGE00</v>
          </cell>
          <cell r="E99">
            <v>20000</v>
          </cell>
        </row>
        <row r="100">
          <cell r="D100" t="str">
            <v>1A30-030GA00</v>
          </cell>
          <cell r="E100">
            <v>124000</v>
          </cell>
        </row>
        <row r="101">
          <cell r="D101" t="str">
            <v>1A60-001JC00</v>
          </cell>
          <cell r="E101">
            <v>78000</v>
          </cell>
        </row>
        <row r="102">
          <cell r="D102" t="str">
            <v>1022-00E4000</v>
          </cell>
          <cell r="E102">
            <v>10000</v>
          </cell>
        </row>
        <row r="103">
          <cell r="D103" t="str">
            <v>1022-00KZ000</v>
          </cell>
          <cell r="E103">
            <v>20000</v>
          </cell>
        </row>
        <row r="104">
          <cell r="D104" t="str">
            <v>1022-03XL300</v>
          </cell>
          <cell r="E104">
            <v>10000</v>
          </cell>
        </row>
        <row r="105">
          <cell r="D105" t="str">
            <v>1A10-000D600</v>
          </cell>
          <cell r="E105">
            <v>750000</v>
          </cell>
        </row>
        <row r="106">
          <cell r="D106" t="str">
            <v>1A10-003C600</v>
          </cell>
          <cell r="E106">
            <v>480000</v>
          </cell>
        </row>
        <row r="107">
          <cell r="D107" t="str">
            <v>1A10-008B600</v>
          </cell>
          <cell r="E107">
            <v>30000</v>
          </cell>
        </row>
        <row r="108">
          <cell r="D108" t="str">
            <v>1A10-0097600</v>
          </cell>
          <cell r="E108">
            <v>180000</v>
          </cell>
        </row>
        <row r="109">
          <cell r="D109" t="str">
            <v>1A10-00HX600</v>
          </cell>
          <cell r="E109">
            <v>675000</v>
          </cell>
        </row>
        <row r="110">
          <cell r="D110" t="str">
            <v>1A10-012Y600</v>
          </cell>
          <cell r="E110">
            <v>180000</v>
          </cell>
        </row>
        <row r="111">
          <cell r="D111" t="str">
            <v>1A10-01F4600</v>
          </cell>
          <cell r="E111">
            <v>120000</v>
          </cell>
        </row>
        <row r="112">
          <cell r="D112" t="str">
            <v>1A10-01JSE00</v>
          </cell>
          <cell r="E112">
            <v>45000</v>
          </cell>
        </row>
        <row r="113">
          <cell r="D113" t="str">
            <v>1A10-01RK600</v>
          </cell>
          <cell r="E113">
            <v>15000</v>
          </cell>
        </row>
        <row r="114">
          <cell r="D114" t="str">
            <v>1A10-02LG6PE</v>
          </cell>
          <cell r="E114">
            <v>75000</v>
          </cell>
        </row>
        <row r="115">
          <cell r="D115" t="str">
            <v>1A10-03K70PE</v>
          </cell>
          <cell r="E115">
            <v>390000</v>
          </cell>
        </row>
        <row r="116">
          <cell r="D116" t="str">
            <v>1A20-0058F00</v>
          </cell>
          <cell r="E116">
            <v>100000</v>
          </cell>
        </row>
        <row r="117">
          <cell r="D117" t="str">
            <v>1A20-0234600</v>
          </cell>
          <cell r="E117">
            <v>10000</v>
          </cell>
        </row>
        <row r="118">
          <cell r="D118" t="str">
            <v>1A20-02CVF00</v>
          </cell>
          <cell r="E118">
            <v>10000</v>
          </cell>
        </row>
        <row r="119">
          <cell r="D119" t="str">
            <v>1A20-06PU0PE</v>
          </cell>
          <cell r="E119">
            <v>10000</v>
          </cell>
        </row>
        <row r="120">
          <cell r="D120" t="str">
            <v>1A30-02DN600</v>
          </cell>
          <cell r="E120">
            <v>156000</v>
          </cell>
        </row>
        <row r="121">
          <cell r="D121" t="str">
            <v>1012-00RV300</v>
          </cell>
          <cell r="E121">
            <v>75000</v>
          </cell>
        </row>
        <row r="122">
          <cell r="D122" t="str">
            <v>1012-00S7300</v>
          </cell>
          <cell r="E122">
            <v>30000</v>
          </cell>
        </row>
        <row r="123">
          <cell r="D123" t="str">
            <v>1012-00UJ300</v>
          </cell>
          <cell r="E123">
            <v>30000</v>
          </cell>
        </row>
        <row r="124">
          <cell r="D124" t="str">
            <v>1012-0237300</v>
          </cell>
          <cell r="E124">
            <v>15000</v>
          </cell>
        </row>
        <row r="125">
          <cell r="D125" t="str">
            <v>1014-005X300</v>
          </cell>
          <cell r="E125">
            <v>30000</v>
          </cell>
        </row>
        <row r="126">
          <cell r="D126" t="str">
            <v>1022-0039300</v>
          </cell>
          <cell r="E126">
            <v>10000</v>
          </cell>
        </row>
        <row r="127">
          <cell r="D127" t="str">
            <v>1022-004J300</v>
          </cell>
          <cell r="E127">
            <v>20000</v>
          </cell>
        </row>
        <row r="128">
          <cell r="D128" t="str">
            <v>1022-005Z300</v>
          </cell>
          <cell r="E128">
            <v>10000</v>
          </cell>
        </row>
        <row r="129">
          <cell r="D129" t="str">
            <v>1022-00F6300</v>
          </cell>
          <cell r="E129">
            <v>10000</v>
          </cell>
        </row>
        <row r="130">
          <cell r="D130" t="str">
            <v>1022-00FC300</v>
          </cell>
          <cell r="E130">
            <v>10000</v>
          </cell>
        </row>
        <row r="131">
          <cell r="D131" t="str">
            <v>1022-00KN300</v>
          </cell>
          <cell r="E131">
            <v>40000</v>
          </cell>
        </row>
        <row r="132">
          <cell r="D132" t="str">
            <v>1022-00MN300</v>
          </cell>
          <cell r="E132">
            <v>10000</v>
          </cell>
        </row>
        <row r="133">
          <cell r="D133" t="str">
            <v>1022-00W0300</v>
          </cell>
          <cell r="E133">
            <v>10000</v>
          </cell>
        </row>
        <row r="134">
          <cell r="D134" t="str">
            <v>1022-0119300</v>
          </cell>
          <cell r="E134">
            <v>10000</v>
          </cell>
        </row>
        <row r="135">
          <cell r="D135" t="str">
            <v>1022-0139300</v>
          </cell>
          <cell r="E135">
            <v>20000</v>
          </cell>
        </row>
        <row r="136">
          <cell r="D136" t="str">
            <v>1022-01PI300</v>
          </cell>
          <cell r="E136">
            <v>20000</v>
          </cell>
        </row>
        <row r="137">
          <cell r="D137" t="str">
            <v>1022-03J7300</v>
          </cell>
          <cell r="E137">
            <v>10000</v>
          </cell>
        </row>
        <row r="138">
          <cell r="D138" t="str">
            <v>1A10-004TE00</v>
          </cell>
          <cell r="E138">
            <v>15000</v>
          </cell>
        </row>
        <row r="139">
          <cell r="D139" t="str">
            <v>1A10-03CE000</v>
          </cell>
          <cell r="E139">
            <v>15000</v>
          </cell>
        </row>
        <row r="140">
          <cell r="D140" t="str">
            <v>1A20-0068E00</v>
          </cell>
          <cell r="E140">
            <v>260000</v>
          </cell>
        </row>
        <row r="141">
          <cell r="D141" t="str">
            <v>1A20-00HVE00</v>
          </cell>
          <cell r="E141">
            <v>20000</v>
          </cell>
        </row>
        <row r="142">
          <cell r="D142" t="str">
            <v>1A10-0051600</v>
          </cell>
          <cell r="E142">
            <v>345000</v>
          </cell>
        </row>
        <row r="143">
          <cell r="D143" t="str">
            <v>1A10-01GJ600</v>
          </cell>
          <cell r="E143">
            <v>30000</v>
          </cell>
        </row>
        <row r="144">
          <cell r="D144" t="str">
            <v>1A10-01KX600</v>
          </cell>
          <cell r="E144">
            <v>60000</v>
          </cell>
        </row>
        <row r="145">
          <cell r="D145" t="str">
            <v>1A30-02UR600</v>
          </cell>
          <cell r="E145">
            <v>320000</v>
          </cell>
        </row>
        <row r="146">
          <cell r="D146" t="str">
            <v>0906-0175000</v>
          </cell>
          <cell r="E146">
            <v>8000</v>
          </cell>
        </row>
        <row r="147">
          <cell r="D147" t="str">
            <v>0906-01T5000</v>
          </cell>
          <cell r="E147">
            <v>30000</v>
          </cell>
        </row>
        <row r="148">
          <cell r="D148" t="str">
            <v>0906-01WT000</v>
          </cell>
          <cell r="E148">
            <v>8000</v>
          </cell>
        </row>
        <row r="149">
          <cell r="D149" t="str">
            <v>1A10-001T600</v>
          </cell>
          <cell r="E149">
            <v>15000</v>
          </cell>
        </row>
        <row r="150">
          <cell r="D150" t="str">
            <v>1A10-0022600</v>
          </cell>
          <cell r="E150">
            <v>60000</v>
          </cell>
        </row>
        <row r="151">
          <cell r="D151" t="str">
            <v>1A10-008H600</v>
          </cell>
          <cell r="E151">
            <v>15000</v>
          </cell>
        </row>
        <row r="152">
          <cell r="D152" t="str">
            <v>1A10-00B8600</v>
          </cell>
          <cell r="E152">
            <v>60000</v>
          </cell>
        </row>
        <row r="153">
          <cell r="D153" t="str">
            <v>1A10-00WB600</v>
          </cell>
          <cell r="E153">
            <v>15000</v>
          </cell>
        </row>
        <row r="154">
          <cell r="D154" t="str">
            <v>1A10-011T600</v>
          </cell>
          <cell r="E154">
            <v>30000</v>
          </cell>
        </row>
        <row r="155">
          <cell r="D155" t="str">
            <v>1A10-0234600</v>
          </cell>
          <cell r="E155">
            <v>15000</v>
          </cell>
        </row>
        <row r="156">
          <cell r="D156" t="str">
            <v>1A20-003Y600</v>
          </cell>
          <cell r="E156">
            <v>20000</v>
          </cell>
        </row>
        <row r="157">
          <cell r="D157" t="str">
            <v>1A20-0080600</v>
          </cell>
          <cell r="E157">
            <v>10000</v>
          </cell>
        </row>
        <row r="158">
          <cell r="D158" t="str">
            <v>1A20-023C600</v>
          </cell>
          <cell r="E158">
            <v>160000</v>
          </cell>
        </row>
        <row r="159">
          <cell r="D159" t="str">
            <v>1A20-02SE600</v>
          </cell>
          <cell r="E159">
            <v>220000</v>
          </cell>
        </row>
        <row r="160">
          <cell r="D160" t="str">
            <v>1A20-03L7600</v>
          </cell>
          <cell r="E160">
            <v>20000</v>
          </cell>
        </row>
        <row r="161">
          <cell r="D161" t="str">
            <v>1A30-02WC600</v>
          </cell>
          <cell r="E161">
            <v>16000</v>
          </cell>
        </row>
        <row r="162">
          <cell r="D162" t="str">
            <v>1A30-0322600</v>
          </cell>
          <cell r="E162">
            <v>20000</v>
          </cell>
        </row>
        <row r="163">
          <cell r="D163" t="str">
            <v>0901-007X000</v>
          </cell>
          <cell r="E163">
            <v>40000</v>
          </cell>
        </row>
        <row r="164">
          <cell r="D164" t="str">
            <v>0903-066Y000</v>
          </cell>
          <cell r="E164">
            <v>16500</v>
          </cell>
        </row>
        <row r="165">
          <cell r="D165" t="str">
            <v>1217-01B5000</v>
          </cell>
          <cell r="E165">
            <v>13000</v>
          </cell>
        </row>
        <row r="166">
          <cell r="D166" t="str">
            <v>0901-00XE000</v>
          </cell>
          <cell r="E166">
            <v>20000</v>
          </cell>
        </row>
        <row r="167">
          <cell r="D167" t="str">
            <v>0901-019Y000</v>
          </cell>
          <cell r="E167">
            <v>160000</v>
          </cell>
        </row>
        <row r="168">
          <cell r="D168" t="str">
            <v>0901-01BX000</v>
          </cell>
          <cell r="E168">
            <v>20000</v>
          </cell>
        </row>
        <row r="169">
          <cell r="D169" t="str">
            <v>0901-01DH000</v>
          </cell>
          <cell r="E169">
            <v>90000</v>
          </cell>
        </row>
        <row r="170">
          <cell r="D170" t="str">
            <v>0902-008L000</v>
          </cell>
          <cell r="E170">
            <v>10000</v>
          </cell>
        </row>
        <row r="171">
          <cell r="D171" t="str">
            <v>0903-02D5000</v>
          </cell>
          <cell r="E171">
            <v>30000</v>
          </cell>
        </row>
        <row r="172">
          <cell r="D172" t="str">
            <v>0903-02L4000</v>
          </cell>
          <cell r="E172">
            <v>15000</v>
          </cell>
        </row>
        <row r="173">
          <cell r="D173" t="str">
            <v>0903-030H000</v>
          </cell>
          <cell r="E173">
            <v>30000</v>
          </cell>
        </row>
        <row r="174">
          <cell r="D174" t="str">
            <v>0903-0331000</v>
          </cell>
          <cell r="E174">
            <v>30000</v>
          </cell>
        </row>
        <row r="175">
          <cell r="D175" t="str">
            <v>0903-03KJ000</v>
          </cell>
          <cell r="E175">
            <v>45000</v>
          </cell>
        </row>
        <row r="176">
          <cell r="D176" t="str">
            <v>0903-03LC000</v>
          </cell>
          <cell r="E176">
            <v>15000</v>
          </cell>
        </row>
        <row r="177">
          <cell r="D177" t="str">
            <v>0903-059M000</v>
          </cell>
          <cell r="E177">
            <v>9000</v>
          </cell>
        </row>
        <row r="178">
          <cell r="D178" t="str">
            <v>0906-00NQ000</v>
          </cell>
          <cell r="E178">
            <v>28000</v>
          </cell>
        </row>
        <row r="179">
          <cell r="D179" t="str">
            <v>1A50-002A600</v>
          </cell>
          <cell r="E179">
            <v>21000</v>
          </cell>
        </row>
        <row r="180">
          <cell r="D180" t="str">
            <v>0903-02Q4000</v>
          </cell>
          <cell r="E180">
            <v>20000</v>
          </cell>
        </row>
        <row r="181">
          <cell r="D181" t="str">
            <v>0702-0022000</v>
          </cell>
          <cell r="E181">
            <v>27000</v>
          </cell>
        </row>
        <row r="182">
          <cell r="D182" t="str">
            <v>08B1-2T74Q00</v>
          </cell>
          <cell r="E182">
            <v>5400</v>
          </cell>
        </row>
        <row r="183">
          <cell r="D183" t="str">
            <v>1230-004D000</v>
          </cell>
          <cell r="E183">
            <v>9000</v>
          </cell>
        </row>
        <row r="184">
          <cell r="D184" t="str">
            <v>13BK-2AN0Q01</v>
          </cell>
          <cell r="E184">
            <v>5376</v>
          </cell>
        </row>
        <row r="185">
          <cell r="D185" t="str">
            <v>13BK-2AN0S01</v>
          </cell>
          <cell r="E185">
            <v>5676</v>
          </cell>
        </row>
        <row r="186">
          <cell r="D186" t="str">
            <v>0718-01510PE</v>
          </cell>
          <cell r="E186">
            <v>180000</v>
          </cell>
        </row>
        <row r="187">
          <cell r="D187" t="str">
            <v>1230-003U000</v>
          </cell>
          <cell r="E187">
            <v>50000</v>
          </cell>
        </row>
        <row r="188">
          <cell r="D188" t="str">
            <v>020H-01AF0PE</v>
          </cell>
          <cell r="E188">
            <v>17445</v>
          </cell>
        </row>
        <row r="189">
          <cell r="D189" t="str">
            <v>0500-03GD0PE</v>
          </cell>
          <cell r="E189">
            <v>7680</v>
          </cell>
        </row>
        <row r="190">
          <cell r="D190" t="str">
            <v>0616-005F000</v>
          </cell>
          <cell r="E190">
            <v>9000</v>
          </cell>
        </row>
        <row r="191">
          <cell r="D191" t="str">
            <v>0628-01Y8000</v>
          </cell>
          <cell r="E191">
            <v>18000</v>
          </cell>
        </row>
        <row r="192">
          <cell r="D192" t="str">
            <v>0687-008Y0PE</v>
          </cell>
          <cell r="E192">
            <v>9000</v>
          </cell>
        </row>
        <row r="193">
          <cell r="D193" t="str">
            <v>0688-0107000</v>
          </cell>
          <cell r="E193">
            <v>20000</v>
          </cell>
        </row>
        <row r="194">
          <cell r="D194" t="str">
            <v>0688-010B0PE</v>
          </cell>
          <cell r="E194">
            <v>30000</v>
          </cell>
        </row>
        <row r="195">
          <cell r="D195" t="str">
            <v>0688-013L000</v>
          </cell>
          <cell r="E195">
            <v>50000</v>
          </cell>
        </row>
        <row r="196">
          <cell r="D196" t="str">
            <v>0708-03X80PE</v>
          </cell>
          <cell r="E196">
            <v>9000</v>
          </cell>
        </row>
        <row r="197">
          <cell r="D197" t="str">
            <v>0708-03X90PE</v>
          </cell>
          <cell r="E197">
            <v>9000</v>
          </cell>
        </row>
        <row r="198">
          <cell r="D198" t="str">
            <v>0903-07P4000</v>
          </cell>
          <cell r="E198">
            <v>15000</v>
          </cell>
        </row>
        <row r="199">
          <cell r="D199" t="str">
            <v>1012-002I100</v>
          </cell>
          <cell r="E199">
            <v>30000</v>
          </cell>
        </row>
        <row r="200">
          <cell r="D200" t="str">
            <v>1014-0005100</v>
          </cell>
          <cell r="E200">
            <v>10000</v>
          </cell>
        </row>
        <row r="201">
          <cell r="D201" t="str">
            <v>1014-0009100</v>
          </cell>
          <cell r="E201">
            <v>30000</v>
          </cell>
        </row>
        <row r="202">
          <cell r="D202" t="str">
            <v>1022-001W100</v>
          </cell>
          <cell r="E202">
            <v>10000</v>
          </cell>
        </row>
        <row r="203">
          <cell r="D203" t="str">
            <v>1022-00BW100</v>
          </cell>
          <cell r="E203">
            <v>90000</v>
          </cell>
        </row>
        <row r="204">
          <cell r="D204" t="str">
            <v>1022-00EN100</v>
          </cell>
          <cell r="E204">
            <v>10000</v>
          </cell>
        </row>
        <row r="205">
          <cell r="D205" t="str">
            <v>1022-00FA100</v>
          </cell>
          <cell r="E205">
            <v>10000</v>
          </cell>
        </row>
        <row r="206">
          <cell r="D206" t="str">
            <v>1022-00S2100</v>
          </cell>
          <cell r="E206">
            <v>30000</v>
          </cell>
        </row>
        <row r="207">
          <cell r="D207" t="str">
            <v>1022-01PS100</v>
          </cell>
          <cell r="E207">
            <v>10000</v>
          </cell>
        </row>
        <row r="208">
          <cell r="D208" t="str">
            <v>1024-005D200</v>
          </cell>
          <cell r="E208">
            <v>10000</v>
          </cell>
        </row>
        <row r="209">
          <cell r="D209" t="str">
            <v>1A20-0255C00</v>
          </cell>
          <cell r="E209">
            <v>140000</v>
          </cell>
        </row>
        <row r="210">
          <cell r="D210" t="str">
            <v>1A30-0354C00</v>
          </cell>
          <cell r="E210">
            <v>32000</v>
          </cell>
        </row>
        <row r="211">
          <cell r="D211" t="str">
            <v>1A30-03CCC00</v>
          </cell>
          <cell r="E211">
            <v>40000</v>
          </cell>
        </row>
        <row r="212">
          <cell r="D212" t="str">
            <v>0645-00DQ000</v>
          </cell>
          <cell r="E212">
            <v>27000</v>
          </cell>
        </row>
        <row r="213">
          <cell r="D213" t="str">
            <v>0688-00TF000</v>
          </cell>
          <cell r="E213">
            <v>10000</v>
          </cell>
        </row>
        <row r="214">
          <cell r="D214" t="str">
            <v>0688-0143000</v>
          </cell>
          <cell r="E214">
            <v>20005</v>
          </cell>
        </row>
        <row r="215">
          <cell r="D215" t="str">
            <v>0718-016L000</v>
          </cell>
          <cell r="E215">
            <v>9000</v>
          </cell>
        </row>
        <row r="216">
          <cell r="D216" t="str">
            <v>0903-04CQ000</v>
          </cell>
          <cell r="E216">
            <v>4500</v>
          </cell>
        </row>
        <row r="217">
          <cell r="D217" t="str">
            <v>0909-00QQ000</v>
          </cell>
          <cell r="E217">
            <v>7300</v>
          </cell>
        </row>
        <row r="218">
          <cell r="D218" t="str">
            <v>020H-017V0PE</v>
          </cell>
          <cell r="E218">
            <v>6000</v>
          </cell>
        </row>
        <row r="219">
          <cell r="D219" t="str">
            <v>020M-005R0PE</v>
          </cell>
          <cell r="E219">
            <v>6370</v>
          </cell>
        </row>
        <row r="220">
          <cell r="D220" t="str">
            <v>1A20-021ME00</v>
          </cell>
          <cell r="E220">
            <v>100000</v>
          </cell>
        </row>
        <row r="221">
          <cell r="D221" t="str">
            <v>0315-018S0PE</v>
          </cell>
          <cell r="E221">
            <v>12000</v>
          </cell>
        </row>
        <row r="222">
          <cell r="D222" t="str">
            <v>020N-001L000</v>
          </cell>
          <cell r="E222">
            <v>6720</v>
          </cell>
        </row>
        <row r="223">
          <cell r="D223" t="str">
            <v>0612-001J0AR</v>
          </cell>
          <cell r="E223">
            <v>8320</v>
          </cell>
        </row>
        <row r="224">
          <cell r="D224" t="str">
            <v>0661-00380AR</v>
          </cell>
          <cell r="E224">
            <v>27440</v>
          </cell>
        </row>
      </sheetData>
      <sheetData sheetId="10"/>
      <sheetData sheetId="11"/>
      <sheetData sheetId="12">
        <row r="4">
          <cell r="D4" t="str">
            <v>Part Code</v>
          </cell>
          <cell r="F4" t="str">
            <v>Quantity</v>
          </cell>
        </row>
      </sheetData>
      <sheetData sheetId="13"/>
      <sheetData sheetId="14"/>
      <sheetData sheetId="15"/>
      <sheetData sheetId="16">
        <row r="4">
          <cell r="D4" t="str">
            <v>Part Code</v>
          </cell>
          <cell r="F4" t="str">
            <v>Quantity</v>
          </cell>
        </row>
      </sheetData>
      <sheetData sheetId="17">
        <row r="6">
          <cell r="B6" t="str">
            <v>Part Number</v>
          </cell>
          <cell r="C6" t="str">
            <v>Description</v>
          </cell>
          <cell r="D6" t="str">
            <v>Manufacturer part No</v>
          </cell>
          <cell r="E6" t="str">
            <v>Loc</v>
          </cell>
          <cell r="F6" t="str">
            <v>Category</v>
          </cell>
          <cell r="G6" t="str">
            <v>Supplier</v>
          </cell>
          <cell r="H6" t="str">
            <v>hs code</v>
          </cell>
          <cell r="I6" t="str">
            <v>std pack</v>
          </cell>
          <cell r="J6" t="str">
            <v>Price in USD</v>
          </cell>
        </row>
        <row r="7">
          <cell r="B7" t="str">
            <v>0906-01WT000</v>
          </cell>
          <cell r="C7" t="str">
            <v>2450MHZ BAND PASS FILTER</v>
          </cell>
          <cell r="J7" t="e">
            <v>#N/A</v>
          </cell>
        </row>
        <row r="8">
          <cell r="B8" t="str">
            <v>0718-011X000</v>
          </cell>
          <cell r="C8" t="str">
            <v>ABSORBER 300V SMD</v>
          </cell>
          <cell r="J8" t="e">
            <v>#N/A</v>
          </cell>
        </row>
        <row r="9">
          <cell r="B9" t="str">
            <v>0718-01300AR</v>
          </cell>
          <cell r="C9" t="str">
            <v>ABSORBER 300V SMD</v>
          </cell>
          <cell r="J9">
            <v>0</v>
          </cell>
        </row>
        <row r="10">
          <cell r="B10" t="str">
            <v>0718-004I000</v>
          </cell>
          <cell r="C10" t="str">
            <v>ARRESTER GAS-TUBE 90V SMT</v>
          </cell>
          <cell r="J10" t="e">
            <v>#N/A</v>
          </cell>
        </row>
        <row r="11">
          <cell r="B11" t="str">
            <v>13B2-44N0601</v>
          </cell>
          <cell r="C11" t="str">
            <v>B244(00) ARMP09561 SHIELDREVX1</v>
          </cell>
          <cell r="J11" t="e">
            <v>#N/A</v>
          </cell>
        </row>
        <row r="12">
          <cell r="B12" t="str">
            <v>13B2-44N0701</v>
          </cell>
          <cell r="C12" t="str">
            <v>B244(00) ARMP09562 SHIELDREVX1</v>
          </cell>
          <cell r="J12" t="e">
            <v>#N/A</v>
          </cell>
        </row>
        <row r="13">
          <cell r="B13" t="str">
            <v>13B3-41N0701</v>
          </cell>
          <cell r="C13" t="str">
            <v>B341 ARMP08768 SHIELD REV.X2</v>
          </cell>
          <cell r="J13" t="e">
            <v>#N/A</v>
          </cell>
        </row>
        <row r="14">
          <cell r="B14" t="str">
            <v>13B3-41N0601</v>
          </cell>
          <cell r="C14" t="str">
            <v>B341 ARMP08770 SHIELD REV.X1</v>
          </cell>
          <cell r="J14" t="e">
            <v>#N/A</v>
          </cell>
        </row>
        <row r="15">
          <cell r="B15" t="str">
            <v>0906-00U70AR</v>
          </cell>
          <cell r="C15" t="str">
            <v>BAND PASS FILTER 1002MHZ</v>
          </cell>
          <cell r="J15" t="e">
            <v>#N/A</v>
          </cell>
        </row>
        <row r="16">
          <cell r="B16" t="str">
            <v>0906-00Y30AR</v>
          </cell>
          <cell r="C16" t="str">
            <v>BAND PASS FILTER 1400MHZ</v>
          </cell>
          <cell r="J16" t="e">
            <v>#N/A</v>
          </cell>
        </row>
        <row r="17">
          <cell r="B17" t="str">
            <v>0906-017Q0AR</v>
          </cell>
          <cell r="C17" t="str">
            <v>BAND PASS FILTER 2450MHZ</v>
          </cell>
          <cell r="J17" t="e">
            <v>#N/A</v>
          </cell>
        </row>
        <row r="18">
          <cell r="B18" t="str">
            <v>0906-02CY000</v>
          </cell>
          <cell r="C18" t="str">
            <v>BAND PASS FILTER 5235MHZ</v>
          </cell>
          <cell r="J18" t="e">
            <v>#N/A</v>
          </cell>
        </row>
        <row r="19">
          <cell r="B19" t="str">
            <v>0906-00V3000</v>
          </cell>
          <cell r="C19" t="str">
            <v>BAND PASS FILTER 5370.00 MHZ</v>
          </cell>
          <cell r="J19" t="e">
            <v>#N/A</v>
          </cell>
        </row>
        <row r="20">
          <cell r="B20" t="str">
            <v>0906-0175000</v>
          </cell>
          <cell r="C20" t="str">
            <v>BAND PASS FILTER 5425MHZ</v>
          </cell>
          <cell r="J20" t="e">
            <v>#N/A</v>
          </cell>
        </row>
        <row r="21">
          <cell r="B21" t="str">
            <v>0906-02D0000</v>
          </cell>
          <cell r="C21" t="str">
            <v>BAND PASS FILTER 5697MHZ</v>
          </cell>
          <cell r="J21" t="e">
            <v>#N/A</v>
          </cell>
        </row>
        <row r="22">
          <cell r="B22" t="str">
            <v>0906-015Y000</v>
          </cell>
          <cell r="C22" t="str">
            <v>BAND PASS FILTER 5GHZ</v>
          </cell>
          <cell r="J22" t="e">
            <v>#N/A</v>
          </cell>
        </row>
        <row r="23">
          <cell r="B23" t="str">
            <v>1216-02B10PE</v>
          </cell>
          <cell r="C23" t="str">
            <v>BtoB 80P 0.8mm F 4.5H ST SMT</v>
          </cell>
          <cell r="J23" t="e">
            <v>#N/A</v>
          </cell>
        </row>
        <row r="24">
          <cell r="B24" t="str">
            <v>1216-02B20PE</v>
          </cell>
          <cell r="C24" t="str">
            <v>BtoB M 80P0.8mm G/F5.5H ST BLK</v>
          </cell>
          <cell r="J24" t="e">
            <v>#N/A</v>
          </cell>
        </row>
        <row r="25">
          <cell r="B25" t="str">
            <v>0909-00PU000</v>
          </cell>
          <cell r="C25" t="str">
            <v>C.M. CHOKE 1020ohm 3A SMD</v>
          </cell>
          <cell r="J25" t="e">
            <v>#N/A</v>
          </cell>
        </row>
        <row r="26">
          <cell r="B26" t="str">
            <v>0909-00E00AR</v>
          </cell>
          <cell r="C26" t="str">
            <v>C.M. CHOKE 1020ohm 3A SMD</v>
          </cell>
          <cell r="J26">
            <v>0</v>
          </cell>
        </row>
        <row r="27">
          <cell r="B27" t="str">
            <v>0909-00HK000</v>
          </cell>
          <cell r="C27" t="str">
            <v>C.M. CHOKE SMD 1000ohm 3A</v>
          </cell>
          <cell r="J27">
            <v>0</v>
          </cell>
        </row>
        <row r="28">
          <cell r="B28" t="str">
            <v>0909-00N7000</v>
          </cell>
          <cell r="C28" t="str">
            <v>C.M. CHOKE SMT 1020ohm 3A</v>
          </cell>
          <cell r="J28" t="e">
            <v>#N/A</v>
          </cell>
        </row>
        <row r="29">
          <cell r="B29" t="str">
            <v>0909-001X000</v>
          </cell>
          <cell r="C29" t="str">
            <v>C.M. FILTERS 260OHM/300mA 0805</v>
          </cell>
          <cell r="J29" t="e">
            <v>#N/A</v>
          </cell>
        </row>
        <row r="30">
          <cell r="B30" t="str">
            <v>0909-00QQ000</v>
          </cell>
          <cell r="C30" t="str">
            <v>C.M.CHOKE SMT 1000ohm 4A</v>
          </cell>
          <cell r="J30" t="e">
            <v>#N/A</v>
          </cell>
        </row>
        <row r="31">
          <cell r="B31" t="str">
            <v>020N-001L000</v>
          </cell>
          <cell r="C31" t="str">
            <v>C.S 88E1119RA0-NNW2C000 QFN-72</v>
          </cell>
          <cell r="J31" t="e">
            <v>#N/A</v>
          </cell>
        </row>
        <row r="32">
          <cell r="B32" t="str">
            <v>0200-00L60AR</v>
          </cell>
          <cell r="C32" t="str">
            <v>C.S 911312 CE2510 SLHCM</v>
          </cell>
          <cell r="J32" t="e">
            <v>#N/A</v>
          </cell>
        </row>
        <row r="33">
          <cell r="B33" t="str">
            <v>0200-00YS0AR</v>
          </cell>
          <cell r="C33" t="str">
            <v>C.S 940484 D0 SR278</v>
          </cell>
          <cell r="J33" t="e">
            <v>#N/A</v>
          </cell>
        </row>
        <row r="34">
          <cell r="B34" t="str">
            <v>0200-00YM0AR</v>
          </cell>
          <cell r="C34" t="str">
            <v>C.S 940643 CE2672 SR27C</v>
          </cell>
          <cell r="J34" t="e">
            <v>#N/A</v>
          </cell>
        </row>
        <row r="35">
          <cell r="B35" t="str">
            <v>0200-01030AR</v>
          </cell>
          <cell r="C35" t="str">
            <v>C.S 942316 D0 SR299</v>
          </cell>
          <cell r="J35" t="e">
            <v>#N/A</v>
          </cell>
        </row>
        <row r="36">
          <cell r="B36" t="str">
            <v>0200-019Q0AR</v>
          </cell>
          <cell r="C36" t="str">
            <v>C.S 952346 B0 SR31E</v>
          </cell>
          <cell r="J36" t="e">
            <v>#N/A</v>
          </cell>
        </row>
        <row r="37">
          <cell r="B37" t="str">
            <v>020H-01420AR</v>
          </cell>
          <cell r="C37" t="str">
            <v>C.S B0 FCBGA1413</v>
          </cell>
          <cell r="J37" t="e">
            <v>#N/A</v>
          </cell>
        </row>
        <row r="38">
          <cell r="B38" t="str">
            <v>020H-00YS0AR</v>
          </cell>
          <cell r="C38" t="str">
            <v>C.S FBGA256</v>
          </cell>
          <cell r="J38" t="e">
            <v>#N/A</v>
          </cell>
        </row>
        <row r="39">
          <cell r="B39" t="str">
            <v>020H-01AF0PE</v>
          </cell>
          <cell r="C39" t="str">
            <v>C.S FCBGA284</v>
          </cell>
          <cell r="J39" t="e">
            <v>#N/A</v>
          </cell>
        </row>
        <row r="40">
          <cell r="B40" t="str">
            <v>020H-017V0PE</v>
          </cell>
          <cell r="C40" t="str">
            <v>C.S FCBGA592</v>
          </cell>
          <cell r="J40" t="e">
            <v>#N/A</v>
          </cell>
        </row>
        <row r="41">
          <cell r="B41" t="str">
            <v>020H-00KB0AR</v>
          </cell>
          <cell r="C41" t="str">
            <v>C.S FCBGA596</v>
          </cell>
          <cell r="J41" t="e">
            <v>#N/A</v>
          </cell>
        </row>
        <row r="42">
          <cell r="B42" t="str">
            <v>020O-003G0AR</v>
          </cell>
          <cell r="C42" t="str">
            <v>C.S LPCC-108</v>
          </cell>
          <cell r="J42" t="e">
            <v>#N/A</v>
          </cell>
        </row>
        <row r="43">
          <cell r="B43" t="str">
            <v>023T-004G0AR</v>
          </cell>
          <cell r="C43" t="str">
            <v>C.S LPCC-108</v>
          </cell>
          <cell r="J43" t="e">
            <v>#N/A</v>
          </cell>
        </row>
        <row r="44">
          <cell r="B44" t="str">
            <v>020H-00X60AR</v>
          </cell>
          <cell r="C44" t="str">
            <v>C.S MML-186</v>
          </cell>
          <cell r="J44" t="e">
            <v>#N/A</v>
          </cell>
        </row>
        <row r="45">
          <cell r="B45" t="str">
            <v>020J-00MM0AR</v>
          </cell>
          <cell r="C45" t="str">
            <v>C.S MQFN56</v>
          </cell>
          <cell r="J45" t="e">
            <v>#N/A</v>
          </cell>
        </row>
        <row r="46">
          <cell r="B46" t="str">
            <v>020M-005R0PE</v>
          </cell>
          <cell r="C46" t="str">
            <v>C.S QFN-40</v>
          </cell>
          <cell r="J46" t="e">
            <v>#N/A</v>
          </cell>
        </row>
        <row r="47">
          <cell r="B47" t="str">
            <v>020H-00RS0AR</v>
          </cell>
          <cell r="C47" t="str">
            <v>C.S QFN-48</v>
          </cell>
          <cell r="J47" t="e">
            <v>#N/A</v>
          </cell>
        </row>
        <row r="48">
          <cell r="B48" t="str">
            <v>1A20-00VJ600</v>
          </cell>
          <cell r="C48" t="str">
            <v>CAP 0.33UF/10V (0402) X5R 10%</v>
          </cell>
          <cell r="J48">
            <v>0</v>
          </cell>
        </row>
        <row r="49">
          <cell r="B49" t="str">
            <v>1B04-04HW000</v>
          </cell>
          <cell r="C49" t="str">
            <v>CAP EL 680uF/16V 10*10 20%</v>
          </cell>
          <cell r="J49" t="e">
            <v>#N/A</v>
          </cell>
        </row>
        <row r="50">
          <cell r="B50" t="str">
            <v>1B04-0450500</v>
          </cell>
          <cell r="C50" t="str">
            <v>CAP EL 680uF/16V 10*10 20%</v>
          </cell>
          <cell r="J50">
            <v>0</v>
          </cell>
        </row>
        <row r="51">
          <cell r="B51" t="str">
            <v>1B09-00R9J00</v>
          </cell>
          <cell r="C51" t="str">
            <v>CAP PL 100uF/20V 8*12 20%</v>
          </cell>
          <cell r="J51" t="e">
            <v>#N/A</v>
          </cell>
        </row>
        <row r="52">
          <cell r="B52" t="str">
            <v>1B09-00RS5AR</v>
          </cell>
          <cell r="C52" t="str">
            <v>CAP PL 1500uF/4V 8*11.7 20%</v>
          </cell>
          <cell r="J52">
            <v>0</v>
          </cell>
        </row>
        <row r="53">
          <cell r="B53" t="str">
            <v>1B09-00U5J00</v>
          </cell>
          <cell r="C53" t="str">
            <v>CAP PL 1500uF/4V 8*12 20%</v>
          </cell>
          <cell r="J53" t="e">
            <v>#N/A</v>
          </cell>
        </row>
        <row r="54">
          <cell r="B54" t="str">
            <v>0624-00120AR</v>
          </cell>
          <cell r="C54" t="str">
            <v>CATV AMP. BGA3031 HVQFN-20</v>
          </cell>
          <cell r="J54" t="e">
            <v>#N/A</v>
          </cell>
        </row>
        <row r="55">
          <cell r="B55" t="str">
            <v>0624-00180AR</v>
          </cell>
          <cell r="C55" t="str">
            <v>CATV AMP. BGA3131 HVQFN-20</v>
          </cell>
          <cell r="J55" t="e">
            <v>#N/A</v>
          </cell>
        </row>
        <row r="56">
          <cell r="B56" t="str">
            <v>0624-000J000</v>
          </cell>
          <cell r="C56" t="str">
            <v>CATV AMP. MAX3518ETP+ TQFN-20</v>
          </cell>
          <cell r="J56" t="e">
            <v>#N/A</v>
          </cell>
        </row>
        <row r="57">
          <cell r="B57" t="str">
            <v>0624-00270AR</v>
          </cell>
          <cell r="C57" t="str">
            <v>CATV AMP. MXL231-AG-R QFN-24</v>
          </cell>
          <cell r="J57" t="e">
            <v>#N/A</v>
          </cell>
        </row>
        <row r="58">
          <cell r="B58" t="str">
            <v>0624-00210AR</v>
          </cell>
          <cell r="C58" t="str">
            <v>CATV AMP. MXL236-AF-R REV A1</v>
          </cell>
          <cell r="J58" t="e">
            <v>#N/A</v>
          </cell>
        </row>
        <row r="59">
          <cell r="B59" t="str">
            <v>0617-00EA0AR</v>
          </cell>
          <cell r="C59" t="str">
            <v>D/D CONVERTER SP6669AEK-L/TRR3</v>
          </cell>
          <cell r="J59">
            <v>0</v>
          </cell>
        </row>
        <row r="60">
          <cell r="B60" t="str">
            <v>0694-000L000</v>
          </cell>
          <cell r="C60" t="str">
            <v>DDR TERM. REG. AME9172M-AZA</v>
          </cell>
          <cell r="J60">
            <v>0</v>
          </cell>
        </row>
        <row r="61">
          <cell r="B61" t="str">
            <v>0694-002J000</v>
          </cell>
          <cell r="C61" t="str">
            <v>DDR TERM. REG. UR6517G-SH2-R</v>
          </cell>
          <cell r="J61" t="e">
            <v>#N/A</v>
          </cell>
        </row>
        <row r="62">
          <cell r="B62" t="str">
            <v>0315-00VG000</v>
          </cell>
          <cell r="C62" t="str">
            <v>DDR2 32M*16-25 1.8V WBGA-84</v>
          </cell>
          <cell r="J62">
            <v>0</v>
          </cell>
        </row>
        <row r="63">
          <cell r="B63" t="str">
            <v>0315-00VG0AR</v>
          </cell>
          <cell r="C63" t="str">
            <v>DDR2 32Mb*16-25 1.8V WBGA84</v>
          </cell>
          <cell r="J63" t="e">
            <v>#N/A</v>
          </cell>
        </row>
        <row r="64">
          <cell r="B64" t="str">
            <v>0315-01QH0AR</v>
          </cell>
          <cell r="C64" t="str">
            <v>DDR3 1600 128Mb*16 1.5V FBGA96</v>
          </cell>
          <cell r="J64">
            <v>0</v>
          </cell>
        </row>
        <row r="65">
          <cell r="B65" t="str">
            <v>0315-01QH000</v>
          </cell>
          <cell r="C65" t="str">
            <v>DDR3 1600 128Mb*16 1.5V FBGA96</v>
          </cell>
          <cell r="J65">
            <v>0</v>
          </cell>
        </row>
        <row r="66">
          <cell r="B66" t="str">
            <v>0315-01J90AR</v>
          </cell>
          <cell r="C66" t="str">
            <v>DDR3 1866 128Mb*16-1.5V FBGA96</v>
          </cell>
          <cell r="J66">
            <v>0</v>
          </cell>
        </row>
        <row r="67">
          <cell r="B67" t="str">
            <v>0315-01J9000</v>
          </cell>
          <cell r="C67" t="str">
            <v>DDR3 1866 128Mb*16-1.5V FBGA96</v>
          </cell>
          <cell r="J67">
            <v>0</v>
          </cell>
        </row>
        <row r="68">
          <cell r="B68" t="str">
            <v>0315-01SG0AR</v>
          </cell>
          <cell r="C68" t="str">
            <v>DDR3 1866 128Mbx16 1.5V FBGA96</v>
          </cell>
          <cell r="J68">
            <v>0</v>
          </cell>
        </row>
        <row r="69">
          <cell r="B69" t="str">
            <v>0315-00YE0AR</v>
          </cell>
          <cell r="C69" t="str">
            <v>DDR3L 1600 128M*16 1.5 FBGA96</v>
          </cell>
          <cell r="J69" t="e">
            <v>#N/A</v>
          </cell>
        </row>
        <row r="70">
          <cell r="B70" t="str">
            <v>0315-018S0PE</v>
          </cell>
          <cell r="C70" t="str">
            <v>DDR3L 1866 128*16 1.35V FBGA96</v>
          </cell>
          <cell r="J70" t="e">
            <v>#N/A</v>
          </cell>
        </row>
        <row r="71">
          <cell r="B71" t="str">
            <v>0315-018S0AR</v>
          </cell>
          <cell r="C71" t="str">
            <v>DDR3L 1866 128*16-1.35V FBGA96</v>
          </cell>
          <cell r="J71">
            <v>0</v>
          </cell>
        </row>
        <row r="72">
          <cell r="B72" t="str">
            <v>0315-018S000</v>
          </cell>
          <cell r="C72" t="str">
            <v>DDR3L 1866 128*16-1.35V FBGA96</v>
          </cell>
          <cell r="J72">
            <v>0</v>
          </cell>
        </row>
        <row r="73">
          <cell r="B73" t="str">
            <v>0315-01DB000</v>
          </cell>
          <cell r="C73" t="str">
            <v>DDR3L 1866 64Mb*16 1.35VFBGA96</v>
          </cell>
          <cell r="J73">
            <v>0</v>
          </cell>
        </row>
        <row r="74">
          <cell r="B74" t="str">
            <v>0315-01J80AR</v>
          </cell>
          <cell r="C74" t="str">
            <v>DDR3L1600 128Mb*16 1.35V BGA96</v>
          </cell>
          <cell r="J74">
            <v>0</v>
          </cell>
        </row>
        <row r="75">
          <cell r="B75" t="str">
            <v>0315-01J8000</v>
          </cell>
          <cell r="C75" t="str">
            <v>DDR3L1600 128Mb*16 1.35V BGA96</v>
          </cell>
          <cell r="J75">
            <v>0</v>
          </cell>
        </row>
        <row r="76">
          <cell r="B76" t="str">
            <v>0315-02E0000</v>
          </cell>
          <cell r="C76" t="str">
            <v>DDR3L1866 128Mb*16 1.35VFBGA96</v>
          </cell>
          <cell r="J76">
            <v>0</v>
          </cell>
        </row>
        <row r="77">
          <cell r="B77" t="str">
            <v>0315-02E00AR</v>
          </cell>
          <cell r="C77" t="str">
            <v>DDR3L1866 128Mbx16 1.35VFBGA96</v>
          </cell>
          <cell r="J77" t="e">
            <v>#N/A</v>
          </cell>
        </row>
        <row r="78">
          <cell r="B78" t="str">
            <v>0315-01DB0AR</v>
          </cell>
          <cell r="C78" t="str">
            <v>DDR3L1866 64Mb*16 1.35V FBGA96</v>
          </cell>
          <cell r="J78" t="e">
            <v>#N/A</v>
          </cell>
        </row>
        <row r="79">
          <cell r="B79" t="str">
            <v>0315-016F000</v>
          </cell>
          <cell r="C79" t="str">
            <v>DDRII800 32M*16-2.5 FBGA84</v>
          </cell>
          <cell r="J79">
            <v>0</v>
          </cell>
        </row>
        <row r="80">
          <cell r="B80" t="str">
            <v>0315-00YE000</v>
          </cell>
          <cell r="C80" t="str">
            <v>DDRIIIL1600 128M*16-1.5 FBGA96</v>
          </cell>
          <cell r="J80">
            <v>0</v>
          </cell>
        </row>
        <row r="81">
          <cell r="B81" t="str">
            <v>0700-009N000</v>
          </cell>
          <cell r="C81" t="str">
            <v>DIODE 100V 215mA BAS16 SOT-23</v>
          </cell>
          <cell r="J81" t="e">
            <v>#N/A</v>
          </cell>
        </row>
        <row r="82">
          <cell r="B82" t="str">
            <v>0700-000V000</v>
          </cell>
          <cell r="C82" t="str">
            <v>DIODE 100V 4A SOT23</v>
          </cell>
          <cell r="J82" t="e">
            <v>#N/A</v>
          </cell>
        </row>
        <row r="83">
          <cell r="B83" t="str">
            <v>0700-00JC000</v>
          </cell>
          <cell r="C83" t="str">
            <v>DIODE 350V 225mA SOT-23</v>
          </cell>
          <cell r="J83">
            <v>0</v>
          </cell>
        </row>
        <row r="84">
          <cell r="B84" t="str">
            <v>0700-00VW000</v>
          </cell>
          <cell r="C84" t="str">
            <v>DIODE 400V 300mA SOT23</v>
          </cell>
          <cell r="J84" t="e">
            <v>#N/A</v>
          </cell>
        </row>
        <row r="85">
          <cell r="B85" t="str">
            <v>0700-00FK000</v>
          </cell>
          <cell r="C85" t="str">
            <v>DIODE 75V 150mA SOT23</v>
          </cell>
          <cell r="J85">
            <v>0</v>
          </cell>
        </row>
        <row r="86">
          <cell r="B86" t="str">
            <v>0700-009K000</v>
          </cell>
          <cell r="C86" t="str">
            <v>DIODE BAS16-7-F         SOT-23</v>
          </cell>
          <cell r="J86" t="e">
            <v>#N/A</v>
          </cell>
        </row>
        <row r="87">
          <cell r="B87" t="str">
            <v>0700-009O000</v>
          </cell>
          <cell r="C87" t="str">
            <v>DIODE BAS16LT1G SOT-23</v>
          </cell>
          <cell r="J87">
            <v>0</v>
          </cell>
        </row>
        <row r="88">
          <cell r="B88" t="str">
            <v>0700-009S000</v>
          </cell>
          <cell r="C88" t="str">
            <v>DIODE BAS16-TP SOT-23</v>
          </cell>
          <cell r="J88">
            <v>0</v>
          </cell>
        </row>
        <row r="89">
          <cell r="B89" t="str">
            <v>0700-009R000</v>
          </cell>
          <cell r="C89" t="str">
            <v>DIODE BAS16X-TP        SOD-523</v>
          </cell>
          <cell r="J89" t="e">
            <v>#N/A</v>
          </cell>
        </row>
        <row r="90">
          <cell r="B90" t="str">
            <v>0700-00BD000</v>
          </cell>
          <cell r="C90" t="str">
            <v>DIODE BAS16XV2T1G SOD-523</v>
          </cell>
          <cell r="J90">
            <v>0</v>
          </cell>
        </row>
        <row r="91">
          <cell r="B91" t="str">
            <v>0700-008Z000</v>
          </cell>
          <cell r="C91" t="str">
            <v>DIODE BAS21 SOT-23</v>
          </cell>
          <cell r="J91">
            <v>0</v>
          </cell>
        </row>
        <row r="92">
          <cell r="B92" t="str">
            <v>0700-0092000</v>
          </cell>
          <cell r="C92" t="str">
            <v>DIODE BAS21S SOT-23</v>
          </cell>
          <cell r="J92" t="e">
            <v>#N/A</v>
          </cell>
        </row>
        <row r="93">
          <cell r="B93" t="str">
            <v>0700-008Y000</v>
          </cell>
          <cell r="C93" t="str">
            <v>DIODE BAS21SLT1G SOT-23</v>
          </cell>
          <cell r="J93">
            <v>0</v>
          </cell>
        </row>
        <row r="94">
          <cell r="B94" t="str">
            <v>0700-0090000</v>
          </cell>
          <cell r="C94" t="str">
            <v>DIODE BAS21-TP       SOT-23</v>
          </cell>
          <cell r="J94" t="e">
            <v>#N/A</v>
          </cell>
        </row>
        <row r="95">
          <cell r="B95" t="str">
            <v>0700-000K000</v>
          </cell>
          <cell r="C95" t="str">
            <v>DIODE BAT54S SOT-23</v>
          </cell>
          <cell r="J95">
            <v>0</v>
          </cell>
        </row>
        <row r="96">
          <cell r="B96" t="str">
            <v>0700-001A000</v>
          </cell>
          <cell r="C96" t="str">
            <v>DIODE BAT54S-7-F SOT-23</v>
          </cell>
          <cell r="J96">
            <v>0</v>
          </cell>
        </row>
        <row r="97">
          <cell r="B97" t="str">
            <v>0700-008M000</v>
          </cell>
          <cell r="C97" t="str">
            <v>DIODE BAT54S-TP SOT-23</v>
          </cell>
          <cell r="J97" t="e">
            <v>#N/A</v>
          </cell>
        </row>
        <row r="98">
          <cell r="B98" t="str">
            <v>0700-0098000</v>
          </cell>
          <cell r="C98" t="str">
            <v>DIODE BAV70 SOT-23</v>
          </cell>
          <cell r="J98" t="e">
            <v>#N/A</v>
          </cell>
        </row>
        <row r="99">
          <cell r="B99" t="str">
            <v>0700-0097000</v>
          </cell>
          <cell r="C99" t="str">
            <v>DIODE BAV70 SOT-23</v>
          </cell>
          <cell r="J99">
            <v>0</v>
          </cell>
        </row>
        <row r="100">
          <cell r="B100" t="str">
            <v>0700-000X000</v>
          </cell>
          <cell r="C100" t="str">
            <v>DIODE BAV70-7-F SOT-23</v>
          </cell>
          <cell r="J100">
            <v>0</v>
          </cell>
        </row>
        <row r="101">
          <cell r="B101" t="str">
            <v>0700-0096000</v>
          </cell>
          <cell r="C101" t="str">
            <v>DIODE BAV70LT1G SOT-23</v>
          </cell>
          <cell r="J101">
            <v>0</v>
          </cell>
        </row>
        <row r="102">
          <cell r="B102" t="str">
            <v>0700-0099000</v>
          </cell>
          <cell r="C102" t="str">
            <v>DIODE BAV70-TP SOT-23</v>
          </cell>
          <cell r="J102">
            <v>0</v>
          </cell>
        </row>
        <row r="103">
          <cell r="B103" t="str">
            <v>0700-0003000</v>
          </cell>
          <cell r="C103" t="str">
            <v>DIODE BAV99             SOT-23</v>
          </cell>
          <cell r="J103" t="e">
            <v>#N/A</v>
          </cell>
        </row>
        <row r="104">
          <cell r="B104" t="str">
            <v>0700-002M000</v>
          </cell>
          <cell r="C104" t="str">
            <v>DIODE BAV99 SOT-23</v>
          </cell>
          <cell r="J104" t="e">
            <v>#N/A</v>
          </cell>
        </row>
        <row r="105">
          <cell r="B105" t="str">
            <v>0700-0001000</v>
          </cell>
          <cell r="C105" t="str">
            <v>DIODE BAV99-7-F SOT-23</v>
          </cell>
          <cell r="J105">
            <v>0</v>
          </cell>
        </row>
        <row r="106">
          <cell r="B106" t="str">
            <v>0700-001K000</v>
          </cell>
          <cell r="C106" t="str">
            <v>DIODE BAV99LT1G SOT-23</v>
          </cell>
          <cell r="J106">
            <v>0</v>
          </cell>
        </row>
        <row r="107">
          <cell r="B107" t="str">
            <v>0700-0086000</v>
          </cell>
          <cell r="C107" t="str">
            <v>DIODE BAV99-TP         SOT-23</v>
          </cell>
          <cell r="J107" t="e">
            <v>#N/A</v>
          </cell>
        </row>
        <row r="108">
          <cell r="B108" t="str">
            <v>0718-01CM0AR</v>
          </cell>
          <cell r="C108" t="str">
            <v>DIODE TVS CDSOD323-T12LC 12V</v>
          </cell>
          <cell r="J108" t="e">
            <v>#N/A</v>
          </cell>
        </row>
        <row r="109">
          <cell r="B109" t="str">
            <v>0718-01VP0AR</v>
          </cell>
          <cell r="C109" t="str">
            <v>DIODE TVS P4SMAJ16A SMA</v>
          </cell>
          <cell r="J109" t="e">
            <v>#N/A</v>
          </cell>
        </row>
        <row r="110">
          <cell r="B110" t="str">
            <v>0718-016N0AR</v>
          </cell>
          <cell r="C110" t="str">
            <v>DIODE TVS PDT5083-T7 SOD-323</v>
          </cell>
          <cell r="J110" t="e">
            <v>#N/A</v>
          </cell>
        </row>
        <row r="111">
          <cell r="B111" t="str">
            <v>0718-01VL000</v>
          </cell>
          <cell r="C111" t="str">
            <v>DIODE TVS PSMBJ100A SMB</v>
          </cell>
          <cell r="J111" t="e">
            <v>#N/A</v>
          </cell>
        </row>
        <row r="112">
          <cell r="B112" t="str">
            <v>0718-0131000</v>
          </cell>
          <cell r="C112" t="str">
            <v>DIODE TVS SMAJ16A SMA</v>
          </cell>
          <cell r="J112">
            <v>0</v>
          </cell>
        </row>
        <row r="113">
          <cell r="B113" t="str">
            <v>0718-01C00AR</v>
          </cell>
          <cell r="C113" t="str">
            <v>DIODE TVS SMAJ43A SMA</v>
          </cell>
          <cell r="J113">
            <v>0</v>
          </cell>
        </row>
        <row r="114">
          <cell r="B114" t="str">
            <v>0718-014V000</v>
          </cell>
          <cell r="C114" t="str">
            <v>DIODE TVS SMAJ43A-13-F SMA</v>
          </cell>
          <cell r="J114">
            <v>0</v>
          </cell>
        </row>
        <row r="115">
          <cell r="B115" t="str">
            <v>0718-014X000</v>
          </cell>
          <cell r="C115" t="str">
            <v>DIODE TVS SMAJ43A-TP SMA</v>
          </cell>
          <cell r="J115" t="e">
            <v>#N/A</v>
          </cell>
        </row>
        <row r="116">
          <cell r="B116" t="str">
            <v>0718-016L000</v>
          </cell>
          <cell r="C116" t="str">
            <v>DIODE TVS SMBJ17A SMB</v>
          </cell>
          <cell r="J116" t="e">
            <v>#N/A</v>
          </cell>
        </row>
        <row r="117">
          <cell r="B117" t="str">
            <v>0718-01750AR</v>
          </cell>
          <cell r="C117" t="str">
            <v>DIODE TVS SMBJ17A-13-F SMB</v>
          </cell>
          <cell r="J117">
            <v>0</v>
          </cell>
        </row>
        <row r="118">
          <cell r="B118" t="str">
            <v>0718-01RL000</v>
          </cell>
          <cell r="C118" t="str">
            <v>DIODE TVS SMBJ17A-TP SMB</v>
          </cell>
          <cell r="J118">
            <v>0</v>
          </cell>
        </row>
        <row r="119">
          <cell r="B119" t="str">
            <v>0718-0236000</v>
          </cell>
          <cell r="C119" t="str">
            <v>DIODE TVS SP0402B-ULC-01ETG</v>
          </cell>
          <cell r="J119" t="e">
            <v>#N/A</v>
          </cell>
        </row>
        <row r="120">
          <cell r="B120" t="str">
            <v>0688-00G40AR</v>
          </cell>
          <cell r="C120" t="str">
            <v>DOWN CONVERTER MP1472GJ-C501-Z</v>
          </cell>
          <cell r="J120" t="e">
            <v>#N/A</v>
          </cell>
        </row>
        <row r="121">
          <cell r="B121" t="str">
            <v>0688-013L000</v>
          </cell>
          <cell r="C121" t="str">
            <v>DOWN CONVERTER MP1652HGTF-Z</v>
          </cell>
          <cell r="J121" t="e">
            <v>#N/A</v>
          </cell>
        </row>
        <row r="122">
          <cell r="B122" t="str">
            <v>0688-0107000</v>
          </cell>
          <cell r="C122" t="str">
            <v>DOWN CONVERTER MP1653HGTF-Z</v>
          </cell>
          <cell r="J122" t="e">
            <v>#N/A</v>
          </cell>
        </row>
        <row r="123">
          <cell r="B123" t="str">
            <v>0688-00G3000</v>
          </cell>
          <cell r="C123" t="str">
            <v>DOWN CONVERTER MP2229GQ-Z</v>
          </cell>
          <cell r="J123" t="e">
            <v>#N/A</v>
          </cell>
        </row>
        <row r="124">
          <cell r="B124" t="str">
            <v>0688-010B0AR</v>
          </cell>
          <cell r="C124" t="str">
            <v>DOWN CONVERTER MP2234SGJ-Z</v>
          </cell>
          <cell r="J124" t="e">
            <v>#N/A</v>
          </cell>
        </row>
        <row r="125">
          <cell r="B125" t="str">
            <v>0688-010B0PE</v>
          </cell>
          <cell r="C125" t="str">
            <v>DOWN CONVERTER MP2234SGJ-Z</v>
          </cell>
          <cell r="J125" t="e">
            <v>#N/A</v>
          </cell>
        </row>
        <row r="126">
          <cell r="B126" t="str">
            <v>0688-00TF000</v>
          </cell>
          <cell r="C126" t="str">
            <v>DOWN CONVERTER MP8756GD-Z</v>
          </cell>
          <cell r="J126" t="e">
            <v>#N/A</v>
          </cell>
        </row>
        <row r="127">
          <cell r="B127" t="str">
            <v>0688-00M60AR</v>
          </cell>
          <cell r="C127" t="str">
            <v>DOWN CONVERTER MP8767GQ-Z</v>
          </cell>
          <cell r="J127" t="e">
            <v>#N/A</v>
          </cell>
        </row>
        <row r="128">
          <cell r="B128" t="str">
            <v>0688-0143000</v>
          </cell>
          <cell r="C128" t="str">
            <v>DOWN CONVERTER MPQ8616GL-6-Z</v>
          </cell>
          <cell r="J128" t="e">
            <v>#N/A</v>
          </cell>
        </row>
        <row r="129">
          <cell r="B129" t="str">
            <v>0688-00AU000</v>
          </cell>
          <cell r="C129" t="str">
            <v>DOWN CONVERTER NB650AGL-Z</v>
          </cell>
          <cell r="J129" t="e">
            <v>#N/A</v>
          </cell>
        </row>
        <row r="130">
          <cell r="B130" t="str">
            <v>0688-009T0AR</v>
          </cell>
          <cell r="C130" t="str">
            <v>DOWN CONVERTER RT7249GQW</v>
          </cell>
          <cell r="J130" t="e">
            <v>#N/A</v>
          </cell>
        </row>
        <row r="131">
          <cell r="B131" t="str">
            <v>0688-008Y000</v>
          </cell>
          <cell r="C131" t="str">
            <v>DOWN CONVERTER RT7281GSP</v>
          </cell>
          <cell r="J131" t="e">
            <v>#N/A</v>
          </cell>
        </row>
        <row r="132">
          <cell r="B132" t="str">
            <v>0688-008Y0AR</v>
          </cell>
          <cell r="C132" t="str">
            <v>DOWN CONVERTER RT7281GSP</v>
          </cell>
          <cell r="J132" t="e">
            <v>#N/A</v>
          </cell>
        </row>
        <row r="133">
          <cell r="B133" t="str">
            <v>0688-005R0AR</v>
          </cell>
          <cell r="C133" t="str">
            <v>DOWN CONVERTER RT8294AZS</v>
          </cell>
          <cell r="J133" t="e">
            <v>#N/A</v>
          </cell>
        </row>
        <row r="134">
          <cell r="B134" t="str">
            <v>0688-00510AR</v>
          </cell>
          <cell r="C134" t="str">
            <v>DOWN CONVERTER TPS54228DDAR</v>
          </cell>
          <cell r="J134" t="e">
            <v>#N/A</v>
          </cell>
        </row>
        <row r="135">
          <cell r="B135" t="str">
            <v>0688-000F000</v>
          </cell>
          <cell r="C135" t="str">
            <v>DOWN CONVERTER TPS54325PWPR</v>
          </cell>
          <cell r="J135" t="e">
            <v>#N/A</v>
          </cell>
        </row>
        <row r="136">
          <cell r="B136" t="str">
            <v>0688-00410AR</v>
          </cell>
          <cell r="C136" t="str">
            <v>DOWN CONVERTER TPS54328DDAR</v>
          </cell>
          <cell r="J136" t="e">
            <v>#N/A</v>
          </cell>
        </row>
        <row r="137">
          <cell r="B137" t="str">
            <v>0688-0041000</v>
          </cell>
          <cell r="C137" t="str">
            <v>DOWN CONVERTER TPS54328DDAR</v>
          </cell>
          <cell r="J137">
            <v>0</v>
          </cell>
        </row>
        <row r="138">
          <cell r="B138" t="str">
            <v>0688-008K0AR</v>
          </cell>
          <cell r="C138" t="str">
            <v>DOWN CONVERTER TPS54428DDAR</v>
          </cell>
          <cell r="J138" t="e">
            <v>#N/A</v>
          </cell>
        </row>
        <row r="139">
          <cell r="B139" t="str">
            <v>0688-00H60AR</v>
          </cell>
          <cell r="C139" t="str">
            <v>DOWN CONVERTER TPS562210DDF</v>
          </cell>
          <cell r="J139" t="e">
            <v>#N/A</v>
          </cell>
        </row>
        <row r="140">
          <cell r="B140" t="str">
            <v>0688-00H50AR</v>
          </cell>
          <cell r="C140" t="str">
            <v>DOWN CONVERTER TPS563210DDFR</v>
          </cell>
          <cell r="J140" t="e">
            <v>#N/A</v>
          </cell>
        </row>
        <row r="141">
          <cell r="B141" t="str">
            <v>0688-00JU0AR</v>
          </cell>
          <cell r="C141" t="str">
            <v>DOWN CONVERTER TPS563219DDFR</v>
          </cell>
          <cell r="J141" t="e">
            <v>#N/A</v>
          </cell>
        </row>
        <row r="142">
          <cell r="B142" t="str">
            <v>0688-00AD0AR</v>
          </cell>
          <cell r="C142" t="str">
            <v>DOWN CONVERTER TPS65273VRHHR</v>
          </cell>
          <cell r="J142" t="e">
            <v>#N/A</v>
          </cell>
        </row>
        <row r="143">
          <cell r="B143" t="str">
            <v>0688-00AC000</v>
          </cell>
          <cell r="C143" t="str">
            <v>DOWN CONVERTER TPS65276VRHHR</v>
          </cell>
          <cell r="J143" t="e">
            <v>#N/A</v>
          </cell>
        </row>
        <row r="144">
          <cell r="B144" t="str">
            <v>0906-00V4000</v>
          </cell>
          <cell r="C144" t="str">
            <v>DUAL BAND DIPLEXER</v>
          </cell>
          <cell r="J144" t="e">
            <v>#N/A</v>
          </cell>
        </row>
        <row r="145">
          <cell r="B145" t="str">
            <v>0906-00NQ000</v>
          </cell>
          <cell r="C145" t="str">
            <v>DUAL BAND DIPLEXER</v>
          </cell>
          <cell r="J145" t="e">
            <v>#N/A</v>
          </cell>
        </row>
        <row r="146">
          <cell r="B146" t="str">
            <v>0638-00410AR</v>
          </cell>
          <cell r="C146" t="str">
            <v>EMBEDDED CONTROLLER PS8211</v>
          </cell>
          <cell r="J146" t="e">
            <v>#N/A</v>
          </cell>
        </row>
        <row r="147">
          <cell r="B147" t="str">
            <v>0718-01510AR</v>
          </cell>
          <cell r="C147" t="str">
            <v>ESD PROTECTION 5.6V 0402</v>
          </cell>
          <cell r="J147" t="e">
            <v>#N/A</v>
          </cell>
        </row>
        <row r="148">
          <cell r="B148" t="str">
            <v>0718-01510PE</v>
          </cell>
          <cell r="C148" t="str">
            <v>ESD PROTECTION 5.6V 0402</v>
          </cell>
          <cell r="J148" t="e">
            <v>#N/A</v>
          </cell>
        </row>
        <row r="149">
          <cell r="B149" t="str">
            <v>0718-01540AR</v>
          </cell>
          <cell r="C149" t="str">
            <v>ESD PROTECTION AZ5725-01F.R7G</v>
          </cell>
          <cell r="J149" t="e">
            <v>#N/A</v>
          </cell>
        </row>
        <row r="150">
          <cell r="B150" t="str">
            <v>0722-00740AR</v>
          </cell>
          <cell r="C150" t="str">
            <v>ESD PROTECTION SMD</v>
          </cell>
          <cell r="J150" t="e">
            <v>#N/A</v>
          </cell>
        </row>
        <row r="151">
          <cell r="B151" t="str">
            <v>0718-01770AR</v>
          </cell>
          <cell r="C151" t="str">
            <v>ESD SUPPRESSORS 0603 0.5PF</v>
          </cell>
          <cell r="J151" t="e">
            <v>#N/A</v>
          </cell>
        </row>
        <row r="152">
          <cell r="B152" t="str">
            <v>0718-00X30AR</v>
          </cell>
          <cell r="C152" t="str">
            <v>ESD SUPPRESSORS QFN-6</v>
          </cell>
          <cell r="J152" t="e">
            <v>#N/A</v>
          </cell>
        </row>
        <row r="153">
          <cell r="B153" t="str">
            <v>1231-00RN0AR</v>
          </cell>
          <cell r="C153" t="str">
            <v>F FEMALE JACK 1P RA SMT</v>
          </cell>
          <cell r="J153" t="e">
            <v>#N/A</v>
          </cell>
        </row>
        <row r="154">
          <cell r="B154" t="str">
            <v>1231-00DQ0AR</v>
          </cell>
          <cell r="C154" t="str">
            <v>F FEMALE JACK SHIELD RA SMT</v>
          </cell>
          <cell r="J154" t="e">
            <v>#N/A</v>
          </cell>
        </row>
        <row r="155">
          <cell r="B155" t="str">
            <v>0901-0197000</v>
          </cell>
          <cell r="C155" t="str">
            <v>FEREITE BEAD 0402 30ohm 2.2A</v>
          </cell>
          <cell r="J155" t="e">
            <v>#N/A</v>
          </cell>
        </row>
        <row r="156">
          <cell r="B156" t="str">
            <v>0901-0289000</v>
          </cell>
          <cell r="C156" t="str">
            <v>FEREITE BEAD 0402 30ohm 2.2A</v>
          </cell>
          <cell r="J156">
            <v>0</v>
          </cell>
        </row>
        <row r="157">
          <cell r="B157" t="str">
            <v>0901-003D000</v>
          </cell>
          <cell r="C157" t="str">
            <v>FERRIT EBEAD 0603 600ohm 1A</v>
          </cell>
          <cell r="J157">
            <v>0</v>
          </cell>
        </row>
        <row r="158">
          <cell r="B158" t="str">
            <v>0901-007N000</v>
          </cell>
          <cell r="C158" t="str">
            <v>FERRITE BEAD (0603)600OHM/1A</v>
          </cell>
          <cell r="J158" t="e">
            <v>#N/A</v>
          </cell>
        </row>
        <row r="159">
          <cell r="B159" t="str">
            <v>0901-0048000</v>
          </cell>
          <cell r="C159" t="str">
            <v>FERRITE BEAD (0805) 220 OHM/2A</v>
          </cell>
          <cell r="J159">
            <v>0</v>
          </cell>
        </row>
        <row r="160">
          <cell r="B160" t="str">
            <v>0901-008P000</v>
          </cell>
          <cell r="C160" t="str">
            <v>FERRITE BEAD (0805) 220OHM/2A</v>
          </cell>
          <cell r="J160">
            <v>0</v>
          </cell>
        </row>
        <row r="161">
          <cell r="B161" t="str">
            <v>0901-0012000</v>
          </cell>
          <cell r="C161" t="str">
            <v>FERRITE BEAD (0805) 600OHM/2A</v>
          </cell>
          <cell r="J161">
            <v>0</v>
          </cell>
        </row>
        <row r="162">
          <cell r="B162" t="str">
            <v>0901-01DH000</v>
          </cell>
          <cell r="C162" t="str">
            <v>FERRITE BEAD 0201 120ohm 450mA</v>
          </cell>
          <cell r="J162" t="e">
            <v>#N/A</v>
          </cell>
        </row>
        <row r="163">
          <cell r="B163" t="str">
            <v>0901-01QK000</v>
          </cell>
          <cell r="C163" t="str">
            <v>FERRITE BEAD 0402 10ohm 2A</v>
          </cell>
          <cell r="J163" t="e">
            <v>#N/A</v>
          </cell>
        </row>
        <row r="164">
          <cell r="B164" t="str">
            <v>0901-01DF000</v>
          </cell>
          <cell r="C164" t="str">
            <v>FERRITE BEAD 0402 10ohm 2A</v>
          </cell>
          <cell r="J164">
            <v>0</v>
          </cell>
        </row>
        <row r="165">
          <cell r="B165" t="str">
            <v>0901-00XH000</v>
          </cell>
          <cell r="C165" t="str">
            <v>FERRITE BEAD 0402 120 ohm 1.3A</v>
          </cell>
          <cell r="J165" t="e">
            <v>#N/A</v>
          </cell>
        </row>
        <row r="166">
          <cell r="B166" t="str">
            <v>0901-01F2000</v>
          </cell>
          <cell r="C166" t="str">
            <v>FERRITE BEAD 0402 120ohm 1.2A</v>
          </cell>
          <cell r="J166">
            <v>0</v>
          </cell>
        </row>
        <row r="167">
          <cell r="B167" t="str">
            <v>0901-012C000</v>
          </cell>
          <cell r="C167" t="str">
            <v>FERRITE BEAD 0402 1Kohm 250mA</v>
          </cell>
          <cell r="J167">
            <v>0</v>
          </cell>
        </row>
        <row r="168">
          <cell r="B168" t="str">
            <v>0901-01NS000</v>
          </cell>
          <cell r="C168" t="str">
            <v>FERRITE BEAD 0402 1kohm 250mA</v>
          </cell>
          <cell r="J168">
            <v>0</v>
          </cell>
        </row>
        <row r="169">
          <cell r="B169" t="str">
            <v>0901-019Y000</v>
          </cell>
          <cell r="C169" t="str">
            <v>FERRITE BEAD 0402 600ohm 500mA</v>
          </cell>
          <cell r="J169" t="e">
            <v>#N/A</v>
          </cell>
        </row>
        <row r="170">
          <cell r="B170" t="str">
            <v>0901-0209000</v>
          </cell>
          <cell r="C170" t="str">
            <v>FERRITE BEAD 0402 60ohm 1.5A</v>
          </cell>
          <cell r="J170">
            <v>0</v>
          </cell>
        </row>
        <row r="171">
          <cell r="B171" t="str">
            <v>0901-006D000</v>
          </cell>
          <cell r="C171" t="str">
            <v>FERRITE BEAD 0603 10 ohm 700mA</v>
          </cell>
          <cell r="J171" t="e">
            <v>#N/A</v>
          </cell>
        </row>
        <row r="172">
          <cell r="B172" t="str">
            <v>0901-011A000</v>
          </cell>
          <cell r="C172" t="str">
            <v>FERRITE BEAD 0603 120ohm 2A</v>
          </cell>
          <cell r="J172">
            <v>0</v>
          </cell>
        </row>
        <row r="173">
          <cell r="B173" t="str">
            <v>0901-01SM000</v>
          </cell>
          <cell r="C173" t="str">
            <v>FERRITE BEAD 0603 30 ohm 6A</v>
          </cell>
          <cell r="J173">
            <v>0</v>
          </cell>
        </row>
        <row r="174">
          <cell r="B174" t="str">
            <v>0901-01HJ000</v>
          </cell>
          <cell r="C174" t="str">
            <v>FERRITE BEAD 0603 30ohm 5A</v>
          </cell>
          <cell r="J174" t="e">
            <v>#N/A</v>
          </cell>
        </row>
        <row r="175">
          <cell r="B175" t="str">
            <v>0901-01QU0AR</v>
          </cell>
          <cell r="C175" t="str">
            <v>FERRITE BEAD 0603 330 ohm 1.5A</v>
          </cell>
          <cell r="J175" t="e">
            <v>#N/A</v>
          </cell>
        </row>
        <row r="176">
          <cell r="B176" t="str">
            <v>0901-01FB000</v>
          </cell>
          <cell r="C176" t="str">
            <v>FERRITE BEAD 0603 330ohm 1.7A</v>
          </cell>
          <cell r="J176">
            <v>0</v>
          </cell>
        </row>
        <row r="177">
          <cell r="B177" t="str">
            <v>0901-02CA000</v>
          </cell>
          <cell r="C177" t="str">
            <v>FERRITE BEAD 0603 330ohm 2A</v>
          </cell>
          <cell r="J177" t="e">
            <v>#N/A</v>
          </cell>
        </row>
        <row r="178">
          <cell r="B178" t="str">
            <v>0901-00XE000</v>
          </cell>
          <cell r="C178" t="str">
            <v>FERRITE BEAD 0603 600ohm 1.3A</v>
          </cell>
          <cell r="J178" t="e">
            <v>#N/A</v>
          </cell>
        </row>
        <row r="179">
          <cell r="B179" t="str">
            <v>0901-00M0000</v>
          </cell>
          <cell r="C179" t="str">
            <v>FERRITE BEAD 0805 100ohm 4A</v>
          </cell>
          <cell r="J179" t="e">
            <v>#N/A</v>
          </cell>
        </row>
        <row r="180">
          <cell r="B180" t="str">
            <v>0901-005V0AR</v>
          </cell>
          <cell r="C180" t="str">
            <v>FERRITE BEAD 0805 100ohm 4A</v>
          </cell>
          <cell r="J180" t="e">
            <v>#N/A</v>
          </cell>
        </row>
        <row r="181">
          <cell r="B181" t="str">
            <v>0901-00M00AR</v>
          </cell>
          <cell r="C181" t="str">
            <v>FERRITE BEAD 0805 100ohm 4A</v>
          </cell>
          <cell r="J181">
            <v>0</v>
          </cell>
        </row>
        <row r="182">
          <cell r="B182" t="str">
            <v>0901-01AB000</v>
          </cell>
          <cell r="C182" t="str">
            <v>FERRITE BEAD 0805 120ohm 3A</v>
          </cell>
          <cell r="J182" t="e">
            <v>#N/A</v>
          </cell>
        </row>
        <row r="183">
          <cell r="B183" t="str">
            <v>0901-000V000</v>
          </cell>
          <cell r="C183" t="str">
            <v>FERRITE BEAD 0805 220 ohm 3A</v>
          </cell>
          <cell r="J183" t="e">
            <v>#N/A</v>
          </cell>
        </row>
        <row r="184">
          <cell r="B184" t="str">
            <v>0901-01BX000</v>
          </cell>
          <cell r="C184" t="str">
            <v>FERRITE BEAD 120ohm 680mA 0402</v>
          </cell>
          <cell r="J184" t="e">
            <v>#N/A</v>
          </cell>
        </row>
        <row r="185">
          <cell r="B185" t="str">
            <v>0901-006B000</v>
          </cell>
          <cell r="C185" t="str">
            <v>FERRITE BEAD 600OHM/2A (0805)</v>
          </cell>
          <cell r="J185" t="e">
            <v>#N/A</v>
          </cell>
        </row>
        <row r="186">
          <cell r="B186" t="str">
            <v>0901-0013000</v>
          </cell>
          <cell r="C186" t="str">
            <v>FERRITE BEAD 600OHM/2A (0805)</v>
          </cell>
          <cell r="J186">
            <v>0</v>
          </cell>
        </row>
        <row r="187">
          <cell r="B187" t="str">
            <v>0901-003L000</v>
          </cell>
          <cell r="C187" t="str">
            <v>FERRITE BEAD(0402)10 OHM/2A</v>
          </cell>
          <cell r="J187" t="e">
            <v>#N/A</v>
          </cell>
        </row>
        <row r="188">
          <cell r="B188" t="str">
            <v>0901-003Y000</v>
          </cell>
          <cell r="C188" t="str">
            <v>FERRITE BEAD(0402)120 OHM/1.5A</v>
          </cell>
          <cell r="J188" t="e">
            <v>#N/A</v>
          </cell>
        </row>
        <row r="189">
          <cell r="B189" t="str">
            <v>0901-007S000</v>
          </cell>
          <cell r="C189" t="str">
            <v>FERRITE BEAD(0402)120 OHM/1.5A</v>
          </cell>
          <cell r="J189">
            <v>0</v>
          </cell>
        </row>
        <row r="190">
          <cell r="B190" t="str">
            <v>0901-003T000</v>
          </cell>
          <cell r="C190" t="str">
            <v>FERRITE BEAD(0402)120OHM/500mA</v>
          </cell>
          <cell r="J190">
            <v>0</v>
          </cell>
        </row>
        <row r="191">
          <cell r="B191" t="str">
            <v>0901-007Y000</v>
          </cell>
          <cell r="C191" t="str">
            <v>FERRITE BEAD(0402)120OHM/500mA</v>
          </cell>
          <cell r="J191">
            <v>0</v>
          </cell>
        </row>
        <row r="192">
          <cell r="B192" t="str">
            <v>0901-007X000</v>
          </cell>
          <cell r="C192" t="str">
            <v>FERRITE BEAD(0402)120OHM/500mA</v>
          </cell>
          <cell r="J192" t="e">
            <v>#N/A</v>
          </cell>
        </row>
        <row r="193">
          <cell r="B193" t="str">
            <v>0901-0040000</v>
          </cell>
          <cell r="C193" t="str">
            <v>FERRITE BEAD(0402)220OHM/300mA</v>
          </cell>
          <cell r="J193" t="e">
            <v>#N/A</v>
          </cell>
        </row>
        <row r="194">
          <cell r="B194" t="str">
            <v>0901-0092000</v>
          </cell>
          <cell r="C194" t="str">
            <v>FERRITE BEAD(0402)220OHM/300mA</v>
          </cell>
          <cell r="J194">
            <v>0</v>
          </cell>
        </row>
        <row r="195">
          <cell r="B195" t="str">
            <v>0901-0041000</v>
          </cell>
          <cell r="C195" t="str">
            <v>FERRITE BEAD(0402)220OHM/300mA</v>
          </cell>
          <cell r="J195">
            <v>0</v>
          </cell>
        </row>
        <row r="196">
          <cell r="B196" t="str">
            <v>0901-00L3000</v>
          </cell>
          <cell r="C196" t="str">
            <v>FERRITE BEAD(0402)60 OHM/1.1A</v>
          </cell>
          <cell r="J196" t="e">
            <v>#N/A</v>
          </cell>
        </row>
        <row r="197">
          <cell r="B197" t="str">
            <v>0901-00KH000</v>
          </cell>
          <cell r="C197" t="str">
            <v>FERRITE BEAD(0402)600 OHM/0.3A</v>
          </cell>
          <cell r="J197">
            <v>0</v>
          </cell>
        </row>
        <row r="198">
          <cell r="B198" t="str">
            <v>0901-0043000</v>
          </cell>
          <cell r="C198" t="str">
            <v>FERRITE BEAD(0402)600OHM/300mA</v>
          </cell>
          <cell r="J198" t="e">
            <v>#N/A</v>
          </cell>
        </row>
        <row r="199">
          <cell r="B199" t="str">
            <v>0901-00D1000</v>
          </cell>
          <cell r="C199" t="str">
            <v>FERRITE BEAD(0402)600OHM/300mA</v>
          </cell>
          <cell r="J199">
            <v>0</v>
          </cell>
        </row>
        <row r="200">
          <cell r="B200" t="str">
            <v>0901-005C000</v>
          </cell>
          <cell r="C200" t="str">
            <v>FERRITE BEAD(0402)600OHM/300mA</v>
          </cell>
          <cell r="J200">
            <v>0</v>
          </cell>
        </row>
        <row r="201">
          <cell r="B201" t="str">
            <v>0901-00KI000</v>
          </cell>
          <cell r="C201" t="str">
            <v>FERRITE BEAD(0402)600OHM/300mA</v>
          </cell>
          <cell r="J201">
            <v>0</v>
          </cell>
        </row>
        <row r="202">
          <cell r="B202" t="str">
            <v>0901-002G000</v>
          </cell>
          <cell r="C202" t="str">
            <v>FERRITE BEAD(0603)120OHM/2A</v>
          </cell>
          <cell r="J202" t="e">
            <v>#N/A</v>
          </cell>
        </row>
        <row r="203">
          <cell r="B203" t="str">
            <v>0901-0052000</v>
          </cell>
          <cell r="C203" t="str">
            <v>FERRITE BEAD(0603)600OHM/500mA</v>
          </cell>
          <cell r="J203" t="e">
            <v>#N/A</v>
          </cell>
        </row>
        <row r="204">
          <cell r="B204" t="str">
            <v>0901-0008000</v>
          </cell>
          <cell r="C204" t="str">
            <v>FERRITE BEAD(0805)22OHM/6A</v>
          </cell>
          <cell r="J204" t="e">
            <v>#N/A</v>
          </cell>
        </row>
        <row r="205">
          <cell r="B205" t="str">
            <v>0901-00FT000</v>
          </cell>
          <cell r="C205" t="str">
            <v>FERRITE BEAD(0805)600ohm/200mA</v>
          </cell>
          <cell r="J205" t="e">
            <v>#N/A</v>
          </cell>
        </row>
        <row r="206">
          <cell r="B206" t="str">
            <v>0901-00EH000</v>
          </cell>
          <cell r="C206" t="str">
            <v>FERRITE BEAD(1206)600OHM/1.5A</v>
          </cell>
          <cell r="J206" t="e">
            <v>#N/A</v>
          </cell>
        </row>
        <row r="207">
          <cell r="B207" t="str">
            <v>0901-00BM000</v>
          </cell>
          <cell r="C207" t="str">
            <v>FERRITEBEAD 0402 1.0Kohm 250mA</v>
          </cell>
          <cell r="J207" t="e">
            <v>#N/A</v>
          </cell>
        </row>
        <row r="208">
          <cell r="B208" t="str">
            <v>0901-00DD000</v>
          </cell>
          <cell r="C208" t="str">
            <v>FERRITEBEAD(0402)1800OHM/200mA</v>
          </cell>
          <cell r="J208" t="e">
            <v>#N/A</v>
          </cell>
        </row>
        <row r="209">
          <cell r="B209" t="str">
            <v>0901-0085000</v>
          </cell>
          <cell r="C209" t="str">
            <v>FERRITEBEAD(0402)220OHM/200mA</v>
          </cell>
          <cell r="J209" t="e">
            <v>#N/A</v>
          </cell>
        </row>
        <row r="210">
          <cell r="B210" t="str">
            <v>0901-003B000</v>
          </cell>
          <cell r="C210" t="str">
            <v>FERRITEBEAD(0603)600OHM/1A</v>
          </cell>
          <cell r="J210" t="e">
            <v>#N/A</v>
          </cell>
        </row>
        <row r="211">
          <cell r="B211" t="str">
            <v>0901-003C000</v>
          </cell>
          <cell r="C211" t="str">
            <v>FERRITEBEAD(0603)600OHM/1A</v>
          </cell>
          <cell r="J211">
            <v>0</v>
          </cell>
        </row>
        <row r="212">
          <cell r="B212" t="str">
            <v>0901-00S9000</v>
          </cell>
          <cell r="C212" t="str">
            <v>FERRRITE BEAD(0805)600 OHM/2A</v>
          </cell>
          <cell r="J212">
            <v>0</v>
          </cell>
        </row>
        <row r="213">
          <cell r="B213" t="str">
            <v>0500-01D0000</v>
          </cell>
          <cell r="C213" t="str">
            <v>FLASH 128M 3V SO-16</v>
          </cell>
          <cell r="J213">
            <v>0</v>
          </cell>
        </row>
        <row r="214">
          <cell r="B214" t="str">
            <v>0500-00P2000</v>
          </cell>
          <cell r="C214" t="str">
            <v>FLASH 128M-20 SOP-16</v>
          </cell>
          <cell r="J214">
            <v>0</v>
          </cell>
        </row>
        <row r="215">
          <cell r="B215" t="str">
            <v>0500-0375000</v>
          </cell>
          <cell r="C215" t="str">
            <v>FLASH 128Mb 2.7~3.6V SOIC-16</v>
          </cell>
          <cell r="J215" t="e">
            <v>#N/A</v>
          </cell>
        </row>
        <row r="216">
          <cell r="B216" t="str">
            <v>0500-01FC0AR</v>
          </cell>
          <cell r="C216" t="str">
            <v>FLASH 128Mb 3V SOP-16</v>
          </cell>
          <cell r="J216">
            <v>0</v>
          </cell>
        </row>
        <row r="217">
          <cell r="B217" t="str">
            <v>0500-01FC000</v>
          </cell>
          <cell r="C217" t="str">
            <v>FLASH 128Mb 3V SOP-16</v>
          </cell>
          <cell r="J217">
            <v>0</v>
          </cell>
        </row>
        <row r="218">
          <cell r="B218" t="str">
            <v>0500-02GQ000</v>
          </cell>
          <cell r="C218" t="str">
            <v>FLASH 16M SOP-8</v>
          </cell>
          <cell r="J218" t="e">
            <v>#N/A</v>
          </cell>
        </row>
        <row r="219">
          <cell r="B219" t="str">
            <v>0500-02GQ0AR</v>
          </cell>
          <cell r="C219" t="str">
            <v>FLASH 16Mb SOP-8</v>
          </cell>
          <cell r="J219">
            <v>0</v>
          </cell>
        </row>
        <row r="220">
          <cell r="B220" t="str">
            <v>0500-02MN000</v>
          </cell>
          <cell r="C220" t="str">
            <v>FLASH 32Mb 1.65V-3.6V SOP-8</v>
          </cell>
          <cell r="J220" t="e">
            <v>#N/A</v>
          </cell>
        </row>
        <row r="221">
          <cell r="B221" t="str">
            <v>0500-02MN0AR</v>
          </cell>
          <cell r="C221" t="str">
            <v>FLASH 32Mb 1.65V-3.6V SOP-8</v>
          </cell>
          <cell r="J221">
            <v>0</v>
          </cell>
        </row>
        <row r="222">
          <cell r="B222" t="str">
            <v>0500-02WL000</v>
          </cell>
          <cell r="C222" t="str">
            <v>FLASH 32Mb 3V SOIC-8</v>
          </cell>
          <cell r="J222">
            <v>0</v>
          </cell>
        </row>
        <row r="223">
          <cell r="B223" t="str">
            <v>0500-029V000</v>
          </cell>
          <cell r="C223" t="str">
            <v>FLASH 64Mb 2.7~3.6V5x5 TFBGA24</v>
          </cell>
          <cell r="J223" t="e">
            <v>#N/A</v>
          </cell>
        </row>
        <row r="224">
          <cell r="B224" t="str">
            <v>0500-022F0AR</v>
          </cell>
          <cell r="C224" t="str">
            <v>FLASH NAND 1Gb 3.3V TSOP-48</v>
          </cell>
          <cell r="J224">
            <v>0</v>
          </cell>
        </row>
        <row r="225">
          <cell r="B225" t="str">
            <v>0500-02810AR</v>
          </cell>
          <cell r="C225" t="str">
            <v>FLASH NAND 1Gb TSOP-48</v>
          </cell>
          <cell r="J225" t="e">
            <v>#N/A</v>
          </cell>
        </row>
        <row r="226">
          <cell r="B226" t="str">
            <v>0500-02EM0AR</v>
          </cell>
          <cell r="C226" t="str">
            <v>FLASH NAND 1Gb TSOP-48</v>
          </cell>
          <cell r="J226" t="e">
            <v>#N/A</v>
          </cell>
        </row>
        <row r="227">
          <cell r="B227" t="str">
            <v>0500-01LJ0AR</v>
          </cell>
          <cell r="C227" t="str">
            <v>FLASH NAND 1Gb TSOP-48</v>
          </cell>
          <cell r="J227">
            <v>0</v>
          </cell>
        </row>
        <row r="228">
          <cell r="B228" t="str">
            <v>0500-02N10AR</v>
          </cell>
          <cell r="C228" t="str">
            <v>FLASH NAND 1Gb TSOP-48</v>
          </cell>
          <cell r="J228">
            <v>0</v>
          </cell>
        </row>
        <row r="229">
          <cell r="B229" t="str">
            <v>0500-02EM000</v>
          </cell>
          <cell r="C229" t="str">
            <v>FLASH NAND 1Gb TSOP-48</v>
          </cell>
          <cell r="J229">
            <v>0</v>
          </cell>
        </row>
        <row r="230">
          <cell r="B230" t="str">
            <v>0500-02MT0AR</v>
          </cell>
          <cell r="C230" t="str">
            <v>FLASH NAND 1Gb TSOP-48 SLC</v>
          </cell>
          <cell r="J230">
            <v>0</v>
          </cell>
        </row>
        <row r="231">
          <cell r="B231" t="str">
            <v>0500-01X40AR</v>
          </cell>
          <cell r="C231" t="str">
            <v>FLASH NAND 2G TSOP-48 SLC</v>
          </cell>
          <cell r="J231">
            <v>0</v>
          </cell>
        </row>
        <row r="232">
          <cell r="B232" t="str">
            <v>0500-02LH0AR</v>
          </cell>
          <cell r="C232" t="str">
            <v>FLASH NAND 2Gb 3.3V TSOP-48</v>
          </cell>
          <cell r="J232">
            <v>0</v>
          </cell>
        </row>
        <row r="233">
          <cell r="B233" t="str">
            <v>0500-025H0AR</v>
          </cell>
          <cell r="C233" t="str">
            <v>FLASH NAND 2Gb TSOP-48 SLC</v>
          </cell>
          <cell r="J233" t="e">
            <v>#N/A</v>
          </cell>
        </row>
        <row r="234">
          <cell r="B234" t="str">
            <v>0500-02FP0AR</v>
          </cell>
          <cell r="C234" t="str">
            <v>FLASH NAND 2Gb TSOP-48 SLC</v>
          </cell>
          <cell r="J234">
            <v>0</v>
          </cell>
        </row>
        <row r="235">
          <cell r="B235" t="str">
            <v>0500-0239000</v>
          </cell>
          <cell r="C235" t="str">
            <v>FLASH NAND1Gb TSOP-48 INDTEMP</v>
          </cell>
          <cell r="J235">
            <v>0</v>
          </cell>
        </row>
        <row r="236">
          <cell r="B236" t="str">
            <v>0500-02390AR</v>
          </cell>
          <cell r="C236" t="str">
            <v>FLASH NAND1Gb TSOP-48 INDTEMP</v>
          </cell>
          <cell r="J236">
            <v>0</v>
          </cell>
        </row>
        <row r="237">
          <cell r="B237" t="str">
            <v>1206-02VJ000</v>
          </cell>
          <cell r="C237" t="str">
            <v>HEADER 1X4P 2.54mm ST SMT</v>
          </cell>
          <cell r="J237" t="e">
            <v>#N/A</v>
          </cell>
        </row>
        <row r="238">
          <cell r="B238" t="str">
            <v>1206-01WS000</v>
          </cell>
          <cell r="C238" t="str">
            <v>HEADER 2X8P 1.27mm ST SMT</v>
          </cell>
          <cell r="J238" t="e">
            <v>#N/A</v>
          </cell>
        </row>
        <row r="239">
          <cell r="B239" t="str">
            <v>1415-03T30AR</v>
          </cell>
          <cell r="C239" t="str">
            <v>IMD-ANTENNA 2.4GHz</v>
          </cell>
          <cell r="J239" t="e">
            <v>#N/A</v>
          </cell>
        </row>
        <row r="240">
          <cell r="B240" t="str">
            <v>1415-03Y60AR</v>
          </cell>
          <cell r="C240" t="str">
            <v>IMD-ANTENNA 5GHZ</v>
          </cell>
          <cell r="J240" t="e">
            <v>#N/A</v>
          </cell>
        </row>
        <row r="241">
          <cell r="B241" t="str">
            <v>1415-03Y70AR</v>
          </cell>
          <cell r="C241" t="str">
            <v>IMD-ANTENNA 5GHZ</v>
          </cell>
          <cell r="J241" t="e">
            <v>#N/A</v>
          </cell>
        </row>
        <row r="242">
          <cell r="B242" t="str">
            <v>0902-00LP000</v>
          </cell>
          <cell r="C242" t="str">
            <v>INDUCTOR 0.12UH/300mA (0603)2%</v>
          </cell>
          <cell r="J242" t="e">
            <v>#N/A</v>
          </cell>
        </row>
        <row r="243">
          <cell r="B243" t="str">
            <v>0902-015R000</v>
          </cell>
          <cell r="C243" t="str">
            <v>INDUCTOR 0.15uH 280mA 2% 0603</v>
          </cell>
          <cell r="J243">
            <v>0</v>
          </cell>
        </row>
        <row r="244">
          <cell r="B244" t="str">
            <v>0902-00M0000</v>
          </cell>
          <cell r="C244" t="str">
            <v>INDUCTOR 0.15UH/200mA(0603) 5%</v>
          </cell>
          <cell r="J244" t="e">
            <v>#N/A</v>
          </cell>
        </row>
        <row r="245">
          <cell r="B245" t="str">
            <v>0902-033S0AR</v>
          </cell>
          <cell r="C245" t="str">
            <v>INDUCTOR 0.18uH 240mA 0603 2%</v>
          </cell>
          <cell r="J245" t="e">
            <v>#N/A</v>
          </cell>
        </row>
        <row r="246">
          <cell r="B246" t="str">
            <v>0902-00BN000</v>
          </cell>
          <cell r="C246" t="str">
            <v>INDUCTOR 0.18UH/240mA (0603)2%</v>
          </cell>
          <cell r="J246">
            <v>0</v>
          </cell>
        </row>
        <row r="247">
          <cell r="B247" t="str">
            <v>0902-00IO000</v>
          </cell>
          <cell r="C247" t="str">
            <v>INDUCTOR 0.18UH/400mA(0805) 2%</v>
          </cell>
          <cell r="J247">
            <v>0</v>
          </cell>
        </row>
        <row r="248">
          <cell r="B248" t="str">
            <v>0902-01V60AR</v>
          </cell>
          <cell r="C248" t="str">
            <v>INDUCTOR 0.22UH 250mA 5% 0603</v>
          </cell>
          <cell r="J248">
            <v>0</v>
          </cell>
        </row>
        <row r="249">
          <cell r="B249" t="str">
            <v>0902-03RC000</v>
          </cell>
          <cell r="C249" t="str">
            <v>INDUCTOR 0.22uH 400mA 2% 0805</v>
          </cell>
          <cell r="J249" t="e">
            <v>#N/A</v>
          </cell>
        </row>
        <row r="250">
          <cell r="B250" t="str">
            <v>0903-02EY000</v>
          </cell>
          <cell r="C250" t="str">
            <v>INDUCTOR 0.22uH 500mA 2% 1008</v>
          </cell>
          <cell r="J250" t="e">
            <v>#N/A</v>
          </cell>
        </row>
        <row r="251">
          <cell r="B251" t="str">
            <v>0902-00MN000</v>
          </cell>
          <cell r="C251" t="str">
            <v>INDUCTOR 0.22UH/200mA (0603)5%</v>
          </cell>
          <cell r="J251" t="e">
            <v>#N/A</v>
          </cell>
        </row>
        <row r="252">
          <cell r="B252" t="str">
            <v>0902-006Z000</v>
          </cell>
          <cell r="C252" t="str">
            <v>INDUCTOR 0.22UH/250mA (0603)5%</v>
          </cell>
          <cell r="J252" t="e">
            <v>#N/A</v>
          </cell>
        </row>
        <row r="253">
          <cell r="B253" t="str">
            <v>0902-00IW000</v>
          </cell>
          <cell r="C253" t="str">
            <v>INDUCTOR 0.22UH/400mA(0805) 2%</v>
          </cell>
          <cell r="J253" t="e">
            <v>#N/A</v>
          </cell>
        </row>
        <row r="254">
          <cell r="B254" t="str">
            <v>0902-00A4000</v>
          </cell>
          <cell r="C254" t="str">
            <v>INDUCTOR 0.27UH/170mA (0603)5%</v>
          </cell>
          <cell r="J254">
            <v>0</v>
          </cell>
        </row>
        <row r="255">
          <cell r="B255" t="str">
            <v>0902-00AY000</v>
          </cell>
          <cell r="C255" t="str">
            <v>INDUCTOR 0.27UH/170mA(0603) 5%</v>
          </cell>
          <cell r="J255">
            <v>0</v>
          </cell>
        </row>
        <row r="256">
          <cell r="B256" t="str">
            <v>0902-00AX000</v>
          </cell>
          <cell r="C256" t="str">
            <v>INDUCTOR 0.27UH/200mA(0603) 5%</v>
          </cell>
          <cell r="J256">
            <v>0</v>
          </cell>
        </row>
        <row r="257">
          <cell r="B257" t="str">
            <v>0902-030W0AR</v>
          </cell>
          <cell r="C257" t="str">
            <v>INDUCTOR 0.39uH 290mA 2% 0805</v>
          </cell>
          <cell r="J257" t="e">
            <v>#N/A</v>
          </cell>
        </row>
        <row r="258">
          <cell r="B258" t="str">
            <v>0903-01UU0AR</v>
          </cell>
          <cell r="C258" t="str">
            <v>INDUCTOR 0.39uH 470mA 5% 1008</v>
          </cell>
          <cell r="J258">
            <v>0</v>
          </cell>
        </row>
        <row r="259">
          <cell r="B259" t="str">
            <v>0902-03JT000</v>
          </cell>
          <cell r="C259" t="str">
            <v>INDUCTOR 0.47uH 200mA 10% 0805</v>
          </cell>
          <cell r="J259">
            <v>0</v>
          </cell>
        </row>
        <row r="260">
          <cell r="B260" t="str">
            <v>0903-073P0AR</v>
          </cell>
          <cell r="C260" t="str">
            <v>INDUCTOR 0.47uH 3.5A 20% SMT</v>
          </cell>
          <cell r="J260" t="e">
            <v>#N/A</v>
          </cell>
        </row>
        <row r="261">
          <cell r="B261" t="str">
            <v>0903-07MM0AR</v>
          </cell>
          <cell r="C261" t="str">
            <v>INDUCTOR 0.47uH 3.9A 20% SMT</v>
          </cell>
          <cell r="J261">
            <v>0</v>
          </cell>
        </row>
        <row r="262">
          <cell r="B262" t="str">
            <v>0902-03NG000</v>
          </cell>
          <cell r="C262" t="str">
            <v>INDUCTOR 0.68uH 0.12A 5% 0402</v>
          </cell>
          <cell r="J262" t="e">
            <v>#N/A</v>
          </cell>
        </row>
        <row r="263">
          <cell r="B263" t="str">
            <v>0903-04NR0AR</v>
          </cell>
          <cell r="C263" t="str">
            <v>INDUCTOR 0.68uH 1.3A 20% SMD</v>
          </cell>
          <cell r="J263" t="e">
            <v>#N/A</v>
          </cell>
        </row>
        <row r="264">
          <cell r="B264" t="str">
            <v>0902-01U0000</v>
          </cell>
          <cell r="C264" t="str">
            <v>INDUCTOR 0.68uH 35mA 10% 0603</v>
          </cell>
          <cell r="J264" t="e">
            <v>#N/A</v>
          </cell>
        </row>
        <row r="265">
          <cell r="B265" t="str">
            <v>0902-01L0000</v>
          </cell>
          <cell r="C265" t="str">
            <v>INDUCTOR 0.68uH 35mA 10% 0603</v>
          </cell>
          <cell r="J265" t="e">
            <v>#N/A</v>
          </cell>
        </row>
        <row r="266">
          <cell r="B266" t="str">
            <v>0902-00O1000</v>
          </cell>
          <cell r="C266" t="str">
            <v>INDUCTOR 0.68UH/35mA(0603)10%</v>
          </cell>
          <cell r="J266">
            <v>0</v>
          </cell>
        </row>
        <row r="267">
          <cell r="B267" t="str">
            <v>0903-02CR000</v>
          </cell>
          <cell r="C267" t="str">
            <v>INDUCTOR 0.6nH 850mA0201 0.1NH</v>
          </cell>
          <cell r="J267" t="e">
            <v>#N/A</v>
          </cell>
        </row>
        <row r="268">
          <cell r="B268" t="str">
            <v>0903-0887000</v>
          </cell>
          <cell r="C268" t="str">
            <v>INDUCTOR 0.6nH 900mA0201 0.1NH</v>
          </cell>
          <cell r="J268">
            <v>0</v>
          </cell>
        </row>
        <row r="269">
          <cell r="B269" t="str">
            <v>0903-02D5000</v>
          </cell>
          <cell r="C269" t="str">
            <v>INDUCTOR 0.8nH 800mA 0201 0.1n</v>
          </cell>
          <cell r="J269" t="e">
            <v>#N/A</v>
          </cell>
        </row>
        <row r="270">
          <cell r="B270" t="str">
            <v>0903-08BK000</v>
          </cell>
          <cell r="C270" t="str">
            <v>INDUCTOR 0.8nH900mA 0.1nH 0201</v>
          </cell>
          <cell r="J270">
            <v>0</v>
          </cell>
        </row>
        <row r="271">
          <cell r="B271" t="str">
            <v>0903-03UR000</v>
          </cell>
          <cell r="C271" t="str">
            <v>INDUCTOR 1.0uH 9.2A 30% SMD</v>
          </cell>
          <cell r="J271">
            <v>0</v>
          </cell>
        </row>
        <row r="272">
          <cell r="B272" t="str">
            <v>0902-02R2000</v>
          </cell>
          <cell r="C272" t="str">
            <v>INDUCTOR 1.1nH 390mA 0.1nH0402</v>
          </cell>
          <cell r="J272" t="e">
            <v>#N/A</v>
          </cell>
        </row>
        <row r="273">
          <cell r="B273" t="str">
            <v>0903-02D1000</v>
          </cell>
          <cell r="C273" t="str">
            <v>INDUCTOR 1.2nH 750mA 0.1nH0201</v>
          </cell>
          <cell r="J273" t="e">
            <v>#N/A</v>
          </cell>
        </row>
        <row r="274">
          <cell r="B274" t="str">
            <v>0903-03LC000</v>
          </cell>
          <cell r="C274" t="str">
            <v>INDUCTOR 1.4nH 0.6A 0.1nH 0201</v>
          </cell>
          <cell r="J274" t="e">
            <v>#N/A</v>
          </cell>
        </row>
        <row r="275">
          <cell r="B275" t="str">
            <v>0903-03Q7000</v>
          </cell>
          <cell r="C275" t="str">
            <v>INDUCTOR 1.5nH 0.6A 0.1nHSMD</v>
          </cell>
          <cell r="J275">
            <v>0</v>
          </cell>
        </row>
        <row r="276">
          <cell r="B276" t="str">
            <v>0903-087X000</v>
          </cell>
          <cell r="C276" t="str">
            <v>INDUCTOR 1.5nH 600mA 0.1nH0201</v>
          </cell>
          <cell r="J276">
            <v>0</v>
          </cell>
        </row>
        <row r="277">
          <cell r="B277" t="str">
            <v>0903-02L4000</v>
          </cell>
          <cell r="C277" t="str">
            <v>INDUCTOR 1.5nH 600mA 0201</v>
          </cell>
          <cell r="J277" t="e">
            <v>#N/A</v>
          </cell>
        </row>
        <row r="278">
          <cell r="B278" t="str">
            <v>0903-069N000</v>
          </cell>
          <cell r="C278" t="str">
            <v>INDUCTOR 1.5UH 2.7A 20% 1008</v>
          </cell>
          <cell r="J278" t="e">
            <v>#N/A</v>
          </cell>
        </row>
        <row r="279">
          <cell r="B279" t="str">
            <v>0903-08B0000</v>
          </cell>
          <cell r="C279" t="str">
            <v>INDUCTOR 1.5uH 5A 30% SMD</v>
          </cell>
          <cell r="J279" t="e">
            <v>#N/A</v>
          </cell>
        </row>
        <row r="280">
          <cell r="B280" t="str">
            <v>0903-030H000</v>
          </cell>
          <cell r="C280" t="str">
            <v>INDUCTOR 1.7nH 600mA 0201</v>
          </cell>
          <cell r="J280" t="e">
            <v>#N/A</v>
          </cell>
        </row>
        <row r="281">
          <cell r="B281" t="str">
            <v>0903-049Q000</v>
          </cell>
          <cell r="C281" t="str">
            <v>INDUCTOR 1.8uH 3.7A 30% SMD</v>
          </cell>
          <cell r="J281" t="e">
            <v>#N/A</v>
          </cell>
        </row>
        <row r="282">
          <cell r="B282" t="str">
            <v>0903-02Y8000</v>
          </cell>
          <cell r="C282" t="str">
            <v>INDUCTOR 1.8UH 5.3A 30% SMD</v>
          </cell>
          <cell r="J282" t="e">
            <v>#N/A</v>
          </cell>
        </row>
        <row r="283">
          <cell r="B283" t="str">
            <v>0903-04QP0AR</v>
          </cell>
          <cell r="C283" t="str">
            <v>INDUCTOR 1.8UH 5.3A 30% SMD</v>
          </cell>
          <cell r="J283">
            <v>0</v>
          </cell>
        </row>
        <row r="284">
          <cell r="B284" t="str">
            <v>0903-08SD0AR</v>
          </cell>
          <cell r="C284" t="str">
            <v>INDUCTOR 1.8uH 5.6A 30% SMD</v>
          </cell>
          <cell r="J284" t="e">
            <v>#N/A</v>
          </cell>
        </row>
        <row r="285">
          <cell r="B285" t="str">
            <v>0903-08SL0AR</v>
          </cell>
          <cell r="C285" t="str">
            <v>INDUCTOR 1.8uH 6.2A 20% SMD</v>
          </cell>
          <cell r="J285">
            <v>0</v>
          </cell>
        </row>
        <row r="286">
          <cell r="B286" t="str">
            <v>0902-03GP000</v>
          </cell>
          <cell r="C286" t="str">
            <v>INDUCTOR 100nH 400mA 2% 0603</v>
          </cell>
          <cell r="J286" t="e">
            <v>#N/A</v>
          </cell>
        </row>
        <row r="287">
          <cell r="B287" t="str">
            <v>0902-00X10AR</v>
          </cell>
          <cell r="C287" t="str">
            <v>INDUCTOR 100nH 400mA 2% 0603</v>
          </cell>
          <cell r="J287">
            <v>0</v>
          </cell>
        </row>
        <row r="288">
          <cell r="B288" t="str">
            <v>0902-03H40AR</v>
          </cell>
          <cell r="C288" t="str">
            <v>INDUCTOR 100nH 400mA 2% 0603</v>
          </cell>
          <cell r="J288">
            <v>0</v>
          </cell>
        </row>
        <row r="289">
          <cell r="B289" t="str">
            <v>0902-0468000</v>
          </cell>
          <cell r="C289" t="str">
            <v>INDUCTOR 100nH 400mA 2% 0805</v>
          </cell>
          <cell r="J289">
            <v>0</v>
          </cell>
        </row>
        <row r="290">
          <cell r="B290" t="str">
            <v>0903-05A7000</v>
          </cell>
          <cell r="C290" t="str">
            <v>INDUCTOR 100nH 800mA 2% SMD</v>
          </cell>
          <cell r="J290" t="e">
            <v>#N/A</v>
          </cell>
        </row>
        <row r="291">
          <cell r="B291" t="str">
            <v>0902-00HM000</v>
          </cell>
          <cell r="C291" t="str">
            <v>INDUCTOR 100NH/400mA (0805) 2%</v>
          </cell>
          <cell r="J291" t="e">
            <v>#N/A</v>
          </cell>
        </row>
        <row r="292">
          <cell r="B292" t="str">
            <v>0902-00HR000</v>
          </cell>
          <cell r="C292" t="str">
            <v>INDUCTOR 100NH/400mA (0805) 2%</v>
          </cell>
          <cell r="J292">
            <v>0</v>
          </cell>
        </row>
        <row r="293">
          <cell r="B293" t="str">
            <v>0902-02KJ0AR</v>
          </cell>
          <cell r="C293" t="str">
            <v>INDUCTOR 10nH 1.3A 2% 0402</v>
          </cell>
          <cell r="J293" t="e">
            <v>#N/A</v>
          </cell>
        </row>
        <row r="294">
          <cell r="B294" t="str">
            <v>0902-01MA000</v>
          </cell>
          <cell r="C294" t="str">
            <v>INDUCTOR 10nH 700mA 2% 0603</v>
          </cell>
          <cell r="J294" t="e">
            <v>#N/A</v>
          </cell>
        </row>
        <row r="295">
          <cell r="B295" t="str">
            <v>0903-027R0AR</v>
          </cell>
          <cell r="C295" t="str">
            <v>INDUCTOR 10uH 155mA 10%</v>
          </cell>
          <cell r="J295" t="e">
            <v>#N/A</v>
          </cell>
        </row>
        <row r="296">
          <cell r="B296" t="str">
            <v>0903-02LN000</v>
          </cell>
          <cell r="C296" t="str">
            <v>INDUCTOR 10uH 2.5A 20% SMD</v>
          </cell>
          <cell r="J296" t="e">
            <v>#N/A</v>
          </cell>
        </row>
        <row r="297">
          <cell r="B297" t="str">
            <v>0903-08SJ0AR</v>
          </cell>
          <cell r="C297" t="str">
            <v>INDUCTOR 10uH 2.6A 20% SMD</v>
          </cell>
          <cell r="J297" t="e">
            <v>#N/A</v>
          </cell>
        </row>
        <row r="298">
          <cell r="B298" t="str">
            <v>0903-08DG000</v>
          </cell>
          <cell r="C298" t="str">
            <v>INDUCTOR 10uH 2.8A 20% SMD</v>
          </cell>
          <cell r="J298" t="e">
            <v>#N/A</v>
          </cell>
        </row>
        <row r="299">
          <cell r="B299" t="str">
            <v>0903-02MC000</v>
          </cell>
          <cell r="C299" t="str">
            <v>INDUCTOR 10uH 2.9A 20% SMD</v>
          </cell>
          <cell r="J299" t="e">
            <v>#N/A</v>
          </cell>
        </row>
        <row r="300">
          <cell r="B300" t="str">
            <v>0903-04N20AR</v>
          </cell>
          <cell r="C300" t="str">
            <v>INDUCTOR 10uH 2.9A 20% SMD</v>
          </cell>
          <cell r="J300">
            <v>0</v>
          </cell>
        </row>
        <row r="301">
          <cell r="B301" t="str">
            <v>0903-08G4000</v>
          </cell>
          <cell r="C301" t="str">
            <v>INDUCTOR 10uH 380mA 10% SMD</v>
          </cell>
          <cell r="J301" t="e">
            <v>#N/A</v>
          </cell>
        </row>
        <row r="302">
          <cell r="B302" t="str">
            <v>0903-00OU000</v>
          </cell>
          <cell r="C302" t="str">
            <v>INDUCTOR 10UH/1.44A 20%</v>
          </cell>
          <cell r="J302">
            <v>0</v>
          </cell>
        </row>
        <row r="303">
          <cell r="B303" t="str">
            <v>0903-00OV000</v>
          </cell>
          <cell r="C303" t="str">
            <v>INDUCTOR 10UH/1.44A SMD 10%</v>
          </cell>
          <cell r="J303">
            <v>0</v>
          </cell>
        </row>
        <row r="304">
          <cell r="B304" t="str">
            <v>0903-00OT000</v>
          </cell>
          <cell r="C304" t="str">
            <v>INDUCTOR 10UH/1.44A SMD 20%</v>
          </cell>
          <cell r="J304" t="e">
            <v>#N/A</v>
          </cell>
        </row>
        <row r="305">
          <cell r="B305" t="str">
            <v>0903-00OW000</v>
          </cell>
          <cell r="C305" t="str">
            <v>INDUCTOR 10UH/1.5A SMD 10%</v>
          </cell>
          <cell r="J305">
            <v>0</v>
          </cell>
        </row>
        <row r="306">
          <cell r="B306" t="str">
            <v>0903-000I000</v>
          </cell>
          <cell r="C306" t="str">
            <v>INDUCTOR 10UH/225mA SMD</v>
          </cell>
          <cell r="J306" t="e">
            <v>#N/A</v>
          </cell>
        </row>
        <row r="307">
          <cell r="B307" t="str">
            <v>0902-046K000</v>
          </cell>
          <cell r="C307" t="str">
            <v>INDUCTOR 110nH 400mA 2% 0805</v>
          </cell>
          <cell r="J307">
            <v>0</v>
          </cell>
        </row>
        <row r="308">
          <cell r="B308" t="str">
            <v>0902-00I4000</v>
          </cell>
          <cell r="C308" t="str">
            <v>INDUCTOR 110NH/400mA (0805) 2%</v>
          </cell>
          <cell r="J308" t="e">
            <v>#N/A</v>
          </cell>
        </row>
        <row r="309">
          <cell r="B309" t="str">
            <v>0902-00I3000</v>
          </cell>
          <cell r="C309" t="str">
            <v>INDUCTOR 110NH/400mA (0805) 2%</v>
          </cell>
          <cell r="J309">
            <v>0</v>
          </cell>
        </row>
        <row r="310">
          <cell r="B310" t="str">
            <v>0902-03N6000</v>
          </cell>
          <cell r="C310" t="str">
            <v>INDUCTOR 120nH 300mA 2% 0603</v>
          </cell>
          <cell r="J310">
            <v>0</v>
          </cell>
        </row>
        <row r="311">
          <cell r="B311" t="str">
            <v>0902-01P2000</v>
          </cell>
          <cell r="C311" t="str">
            <v>INDUCTOR 120nH 400mA 2% 0805</v>
          </cell>
          <cell r="J311" t="e">
            <v>#N/A</v>
          </cell>
        </row>
        <row r="312">
          <cell r="B312" t="str">
            <v>0902-013V000</v>
          </cell>
          <cell r="C312" t="str">
            <v>INDUCTOR 120nH 400mA 2% 0805</v>
          </cell>
          <cell r="J312">
            <v>0</v>
          </cell>
        </row>
        <row r="313">
          <cell r="B313" t="str">
            <v>0902-03GR0AR</v>
          </cell>
          <cell r="C313" t="str">
            <v>INDUCTOR 120nH 400mA 2% 0805</v>
          </cell>
          <cell r="J313">
            <v>0</v>
          </cell>
        </row>
        <row r="314">
          <cell r="B314" t="str">
            <v>0902-0469000</v>
          </cell>
          <cell r="C314" t="str">
            <v>INDUCTOR 120nH 400mA 2% 0805</v>
          </cell>
          <cell r="J314">
            <v>0</v>
          </cell>
        </row>
        <row r="315">
          <cell r="B315" t="str">
            <v>0903-065V0AR</v>
          </cell>
          <cell r="C315" t="str">
            <v>INDUCTOR 120nH 800mA 2% SMD</v>
          </cell>
          <cell r="J315" t="e">
            <v>#N/A</v>
          </cell>
        </row>
        <row r="316">
          <cell r="B316" t="str">
            <v>0902-00LN000</v>
          </cell>
          <cell r="C316" t="str">
            <v>INDUCTOR 120NH/300mA (0603) 2%</v>
          </cell>
          <cell r="J316">
            <v>0</v>
          </cell>
        </row>
        <row r="317">
          <cell r="B317" t="str">
            <v>0903-061P000</v>
          </cell>
          <cell r="C317" t="str">
            <v>INDUCTOR 120uH 0.49A 10% SMD</v>
          </cell>
          <cell r="J317" t="e">
            <v>#N/A</v>
          </cell>
        </row>
        <row r="318">
          <cell r="B318" t="str">
            <v>0903-094M000</v>
          </cell>
          <cell r="C318" t="str">
            <v>INDUCTOR 120uH 0.7A 10%7.8X7.0</v>
          </cell>
          <cell r="J318">
            <v>0</v>
          </cell>
        </row>
        <row r="319">
          <cell r="B319" t="str">
            <v>0903-00Q5000</v>
          </cell>
          <cell r="C319" t="str">
            <v>INDUCTOR 120UH/0.49A SMD 10%</v>
          </cell>
          <cell r="J319" t="e">
            <v>#N/A</v>
          </cell>
        </row>
        <row r="320">
          <cell r="B320" t="str">
            <v>0903-00Q3000</v>
          </cell>
          <cell r="C320" t="str">
            <v>INDUCTOR 120UH/0.49A SMD 10%</v>
          </cell>
          <cell r="J320">
            <v>0</v>
          </cell>
        </row>
        <row r="321">
          <cell r="B321" t="str">
            <v>0903-00Q6000</v>
          </cell>
          <cell r="C321" t="str">
            <v>INDUCTOR 120UH/0.49A SMD 10%</v>
          </cell>
          <cell r="J321">
            <v>0</v>
          </cell>
        </row>
        <row r="322">
          <cell r="B322" t="str">
            <v>0902-01T6000</v>
          </cell>
          <cell r="C322" t="str">
            <v>INDUCTOR 12nH 1.2A 2% 0402</v>
          </cell>
          <cell r="J322" t="e">
            <v>#N/A</v>
          </cell>
        </row>
        <row r="323">
          <cell r="B323" t="str">
            <v>0902-00LY0AR</v>
          </cell>
          <cell r="C323" t="str">
            <v>INDUCTOR 150nH 280mA 2% 0603</v>
          </cell>
          <cell r="J323" t="e">
            <v>#N/A</v>
          </cell>
        </row>
        <row r="324">
          <cell r="B324" t="str">
            <v>0902-047S0AR</v>
          </cell>
          <cell r="C324" t="str">
            <v>INDUCTOR 150nH 300mA 5% 0603</v>
          </cell>
          <cell r="J324">
            <v>0</v>
          </cell>
        </row>
        <row r="325">
          <cell r="B325" t="str">
            <v>0902-03EW000</v>
          </cell>
          <cell r="C325" t="str">
            <v>INDUCTOR 150nH 400mA 2% 0805</v>
          </cell>
          <cell r="J325" t="e">
            <v>#N/A</v>
          </cell>
        </row>
        <row r="326">
          <cell r="B326" t="str">
            <v>0902-046A000</v>
          </cell>
          <cell r="C326" t="str">
            <v>INDUCTOR 150nH 400mA 2% 0805</v>
          </cell>
          <cell r="J326">
            <v>0</v>
          </cell>
        </row>
        <row r="327">
          <cell r="B327" t="str">
            <v>0903-04QH0AR</v>
          </cell>
          <cell r="C327" t="str">
            <v>INDUCTOR 150nH 800mA 2% SMD</v>
          </cell>
          <cell r="J327" t="e">
            <v>#N/A</v>
          </cell>
        </row>
        <row r="328">
          <cell r="B328" t="str">
            <v>0902-00IC000</v>
          </cell>
          <cell r="C328" t="str">
            <v>INDUCTOR 150NH/400mA (0805) 2%</v>
          </cell>
          <cell r="J328" t="e">
            <v>#N/A</v>
          </cell>
        </row>
        <row r="329">
          <cell r="B329" t="str">
            <v>0902-00ID000</v>
          </cell>
          <cell r="C329" t="str">
            <v>INDUCTOR 150NH/400mA (0805) 2%</v>
          </cell>
          <cell r="J329">
            <v>0</v>
          </cell>
        </row>
        <row r="330">
          <cell r="B330" t="str">
            <v>0902-03EX000</v>
          </cell>
          <cell r="C330" t="str">
            <v>INDUCTOR 180nH 400mA 2% 0805</v>
          </cell>
          <cell r="J330" t="e">
            <v>#N/A</v>
          </cell>
        </row>
        <row r="331">
          <cell r="B331" t="str">
            <v>0902-046J000</v>
          </cell>
          <cell r="C331" t="str">
            <v>INDUCTOR 180nH 400mA 2% 0805</v>
          </cell>
          <cell r="J331" t="e">
            <v>#N/A</v>
          </cell>
        </row>
        <row r="332">
          <cell r="B332" t="str">
            <v>0903-01HX0AR</v>
          </cell>
          <cell r="C332" t="str">
            <v>INDUCTOR 180nH 620mA 2% 1008</v>
          </cell>
          <cell r="J332" t="e">
            <v>#N/A</v>
          </cell>
        </row>
        <row r="333">
          <cell r="B333" t="str">
            <v>0903-099P000</v>
          </cell>
          <cell r="C333" t="str">
            <v>INDUCTOR 180nH 620mA 2% 1008</v>
          </cell>
          <cell r="J333" t="e">
            <v>#N/A</v>
          </cell>
        </row>
        <row r="334">
          <cell r="B334" t="str">
            <v>0903-04QD0AR</v>
          </cell>
          <cell r="C334" t="str">
            <v>INDUCTOR 180nH 750mA 2% SMD</v>
          </cell>
          <cell r="J334" t="e">
            <v>#N/A</v>
          </cell>
        </row>
        <row r="335">
          <cell r="B335" t="str">
            <v>0902-00RC000</v>
          </cell>
          <cell r="C335" t="str">
            <v>INDUCTOR 180NH/130mA (0402) 5%</v>
          </cell>
          <cell r="J335" t="e">
            <v>#N/A</v>
          </cell>
        </row>
        <row r="336">
          <cell r="B336" t="str">
            <v>0902-00IP000</v>
          </cell>
          <cell r="C336" t="str">
            <v>INDUCTOR 180NH/400mA (0805)2%</v>
          </cell>
          <cell r="J336">
            <v>0</v>
          </cell>
        </row>
        <row r="337">
          <cell r="B337" t="str">
            <v>0903-00B1000</v>
          </cell>
          <cell r="C337" t="str">
            <v>INDUCTOR 180NH/620MA (1008) 2%</v>
          </cell>
          <cell r="J337">
            <v>0</v>
          </cell>
        </row>
        <row r="338">
          <cell r="B338" t="str">
            <v>0903-090T000</v>
          </cell>
          <cell r="C338" t="str">
            <v>INDUCTOR 1uH 13.8A 30% 8.0x8.0</v>
          </cell>
          <cell r="J338" t="e">
            <v>#N/A</v>
          </cell>
        </row>
        <row r="339">
          <cell r="B339" t="str">
            <v>0903-07EM0AR</v>
          </cell>
          <cell r="C339" t="str">
            <v>INDUCTOR 1uH 2.7A 20% SMT</v>
          </cell>
          <cell r="J339" t="e">
            <v>#N/A</v>
          </cell>
        </row>
        <row r="340">
          <cell r="B340" t="str">
            <v>0903-06AX000</v>
          </cell>
          <cell r="C340" t="str">
            <v>INDUCTOR 1uH 3.6A 20% 1008</v>
          </cell>
          <cell r="J340" t="e">
            <v>#N/A</v>
          </cell>
        </row>
        <row r="341">
          <cell r="B341" t="str">
            <v>0903-08P7000</v>
          </cell>
          <cell r="C341" t="str">
            <v>INDUCTOR 1uH 6.5A 30% SMD</v>
          </cell>
          <cell r="J341" t="e">
            <v>#N/A</v>
          </cell>
        </row>
        <row r="342">
          <cell r="B342" t="str">
            <v>0903-08B1000</v>
          </cell>
          <cell r="C342" t="str">
            <v>INDUCTOR 1uH 6A 30% SMD</v>
          </cell>
          <cell r="J342" t="e">
            <v>#N/A</v>
          </cell>
        </row>
        <row r="343">
          <cell r="B343" t="str">
            <v>0903-08P8000</v>
          </cell>
          <cell r="C343" t="str">
            <v>INDUCTOR 1uH 6A 30% SMD</v>
          </cell>
          <cell r="J343">
            <v>0</v>
          </cell>
        </row>
        <row r="344">
          <cell r="B344" t="str">
            <v>0903-058Q000</v>
          </cell>
          <cell r="C344" t="str">
            <v>INDUCTOR 1uH 6A 30% SMD</v>
          </cell>
          <cell r="J344">
            <v>0</v>
          </cell>
        </row>
        <row r="345">
          <cell r="B345" t="str">
            <v>0903-08D8000</v>
          </cell>
          <cell r="C345" t="str">
            <v>INDUCTOR 1uH 7.3A 20% SMD</v>
          </cell>
          <cell r="J345" t="e">
            <v>#N/A</v>
          </cell>
        </row>
        <row r="346">
          <cell r="B346" t="str">
            <v>0903-07R0000</v>
          </cell>
          <cell r="C346" t="str">
            <v>INDUCTOR 1uH 8.5A 30% SMT</v>
          </cell>
          <cell r="J346" t="e">
            <v>#N/A</v>
          </cell>
        </row>
        <row r="347">
          <cell r="B347" t="str">
            <v>0902-037G0AR</v>
          </cell>
          <cell r="C347" t="str">
            <v>INDUCTOR 2.2nH 2.1A 2% 0402</v>
          </cell>
          <cell r="J347" t="e">
            <v>#N/A</v>
          </cell>
        </row>
        <row r="348">
          <cell r="B348" t="str">
            <v>0902-034C0AR</v>
          </cell>
          <cell r="C348" t="str">
            <v>INDUCTOR 2.2nH 2.1A 5% 0402</v>
          </cell>
          <cell r="J348" t="e">
            <v>#N/A</v>
          </cell>
        </row>
        <row r="349">
          <cell r="B349" t="str">
            <v>0903-02T1000</v>
          </cell>
          <cell r="C349" t="str">
            <v>INDUCTOR 2.2nH 600mA 0201</v>
          </cell>
          <cell r="J349" t="e">
            <v>#N/A</v>
          </cell>
        </row>
        <row r="350">
          <cell r="B350" t="str">
            <v>0903-059M000</v>
          </cell>
          <cell r="C350" t="str">
            <v>INDUCTOR 2.2uH 1.2A 20% 0806</v>
          </cell>
          <cell r="J350" t="e">
            <v>#N/A</v>
          </cell>
        </row>
        <row r="351">
          <cell r="B351" t="str">
            <v>0903-08L0000</v>
          </cell>
          <cell r="C351" t="str">
            <v>INDUCTOR 2.2uH 1.65A 20% SMD</v>
          </cell>
          <cell r="J351">
            <v>0</v>
          </cell>
        </row>
        <row r="352">
          <cell r="B352" t="str">
            <v>0903-02U6000</v>
          </cell>
          <cell r="C352" t="str">
            <v>INDUCTOR 2.2uH 2.5A 20% SMD</v>
          </cell>
          <cell r="J352" t="e">
            <v>#N/A</v>
          </cell>
        </row>
        <row r="353">
          <cell r="B353" t="str">
            <v>0903-08B4000</v>
          </cell>
          <cell r="C353" t="str">
            <v>INDUCTOR 2.2uH 4.5A 30% SMD</v>
          </cell>
          <cell r="J353" t="e">
            <v>#N/A</v>
          </cell>
        </row>
        <row r="354">
          <cell r="B354" t="str">
            <v>0903-07JE000</v>
          </cell>
          <cell r="C354" t="str">
            <v>INDUCTOR 2.2uH 4.6A 20% SMT</v>
          </cell>
          <cell r="J354">
            <v>0</v>
          </cell>
        </row>
        <row r="355">
          <cell r="B355" t="str">
            <v>0903-02VH000</v>
          </cell>
          <cell r="C355" t="str">
            <v>INDUCTOR 2.2UH 4.7A 30% SMD</v>
          </cell>
          <cell r="J355" t="e">
            <v>#N/A</v>
          </cell>
        </row>
        <row r="356">
          <cell r="B356" t="str">
            <v>0903-04S80AR</v>
          </cell>
          <cell r="C356" t="str">
            <v>INDUCTOR 2.2uH 4.7A 30% SMD</v>
          </cell>
          <cell r="J356">
            <v>0</v>
          </cell>
        </row>
        <row r="357">
          <cell r="B357" t="str">
            <v>0903-02Q4000</v>
          </cell>
          <cell r="C357" t="str">
            <v>INDUCTOR 2.2uH 5.1A 20% SMD</v>
          </cell>
          <cell r="J357" t="e">
            <v>#N/A</v>
          </cell>
        </row>
        <row r="358">
          <cell r="B358" t="str">
            <v>0903-04CK000</v>
          </cell>
          <cell r="C358" t="str">
            <v>INDUCTOR 2.2uH 5.1A 20% SMD</v>
          </cell>
          <cell r="J358">
            <v>0</v>
          </cell>
        </row>
        <row r="359">
          <cell r="B359" t="str">
            <v>0903-04E6000</v>
          </cell>
          <cell r="C359" t="str">
            <v>INDUCTOR 2.2uH 5.1A 20% SMD</v>
          </cell>
          <cell r="J359">
            <v>0</v>
          </cell>
        </row>
        <row r="360">
          <cell r="B360" t="str">
            <v>0903-0670000</v>
          </cell>
          <cell r="C360" t="str">
            <v>INDUCTOR 2.2uH 5.3A 20% SMD</v>
          </cell>
          <cell r="J360">
            <v>0</v>
          </cell>
        </row>
        <row r="361">
          <cell r="B361" t="str">
            <v>0903-08TC000</v>
          </cell>
          <cell r="C361" t="str">
            <v>INDUCTOR 2.2UH 5.3A 20% SMD</v>
          </cell>
          <cell r="J361" t="e">
            <v>#N/A</v>
          </cell>
        </row>
        <row r="362">
          <cell r="B362" t="str">
            <v>0903-04RN000</v>
          </cell>
          <cell r="C362" t="str">
            <v>INDUCTOR 2.2uH 5A 20% SMD</v>
          </cell>
          <cell r="J362">
            <v>0</v>
          </cell>
        </row>
        <row r="363">
          <cell r="B363" t="str">
            <v>0902-03B70AR</v>
          </cell>
          <cell r="C363" t="str">
            <v>INDUCTOR 2.4nH 2A 2% 0402</v>
          </cell>
          <cell r="J363" t="e">
            <v>#N/A</v>
          </cell>
        </row>
        <row r="364">
          <cell r="B364" t="str">
            <v>0902-031Y0AR</v>
          </cell>
          <cell r="C364" t="str">
            <v>INDUCTOR 2.4nH 2A 2% 0402</v>
          </cell>
          <cell r="J364">
            <v>0</v>
          </cell>
        </row>
        <row r="365">
          <cell r="B365" t="str">
            <v>0903-02U0000</v>
          </cell>
          <cell r="C365" t="str">
            <v>INDUCTOR 2.4nH 500mA 0201</v>
          </cell>
          <cell r="J365" t="e">
            <v>#N/A</v>
          </cell>
        </row>
        <row r="366">
          <cell r="B366" t="str">
            <v>0903-024C000</v>
          </cell>
          <cell r="C366" t="str">
            <v>INDUCTOR 2.6nH 2A 5% SMD</v>
          </cell>
          <cell r="J366" t="e">
            <v>#N/A</v>
          </cell>
        </row>
        <row r="367">
          <cell r="B367" t="str">
            <v>0903-03Q5000</v>
          </cell>
          <cell r="C367" t="str">
            <v>INDUCTOR 2.6nH 2A 5% SMD</v>
          </cell>
          <cell r="J367" t="e">
            <v>#N/A</v>
          </cell>
        </row>
        <row r="368">
          <cell r="B368" t="str">
            <v>0902-03300AR</v>
          </cell>
          <cell r="C368" t="str">
            <v>INDUCTOR 2.7nH 1.5A 2% 0402</v>
          </cell>
          <cell r="J368" t="e">
            <v>#N/A</v>
          </cell>
        </row>
        <row r="369">
          <cell r="B369" t="str">
            <v>0903-02H7000</v>
          </cell>
          <cell r="C369" t="str">
            <v>INDUCTOR 220nH 500mA 2% 1008</v>
          </cell>
          <cell r="J369" t="e">
            <v>#N/A</v>
          </cell>
        </row>
        <row r="370">
          <cell r="B370" t="str">
            <v>0903-01BF000</v>
          </cell>
          <cell r="C370" t="str">
            <v>INDUCTOR 220nH 500mA 2% 1008</v>
          </cell>
          <cell r="J370" t="e">
            <v>#N/A</v>
          </cell>
        </row>
        <row r="371">
          <cell r="B371" t="str">
            <v>0903-099L000</v>
          </cell>
          <cell r="C371" t="str">
            <v>INDUCTOR 220nH 500mA 2% 1008</v>
          </cell>
          <cell r="J371">
            <v>0</v>
          </cell>
        </row>
        <row r="372">
          <cell r="B372" t="str">
            <v>0903-05A6000</v>
          </cell>
          <cell r="C372" t="str">
            <v>INDUCTOR 220nH 750mA 2% SMD</v>
          </cell>
          <cell r="J372" t="e">
            <v>#N/A</v>
          </cell>
        </row>
        <row r="373">
          <cell r="B373" t="str">
            <v>0903-0377000</v>
          </cell>
          <cell r="C373" t="str">
            <v>INDUCTOR 220nH 800mA 2% 1008</v>
          </cell>
          <cell r="J373" t="e">
            <v>#N/A</v>
          </cell>
        </row>
        <row r="374">
          <cell r="B374" t="str">
            <v>0902-02KD0AR</v>
          </cell>
          <cell r="C374" t="str">
            <v>INDUCTOR 22nH 400mA 2% 0402</v>
          </cell>
          <cell r="J374" t="e">
            <v>#N/A</v>
          </cell>
        </row>
        <row r="375">
          <cell r="B375" t="str">
            <v>0902-0159000</v>
          </cell>
          <cell r="C375" t="str">
            <v>INDUCTOR 22nH 700mA 2% 0603</v>
          </cell>
          <cell r="J375" t="e">
            <v>#N/A</v>
          </cell>
        </row>
        <row r="376">
          <cell r="B376" t="str">
            <v>0902-008L000</v>
          </cell>
          <cell r="C376" t="str">
            <v>INDUCTOR 22NH/300MA (0402)</v>
          </cell>
          <cell r="J376" t="e">
            <v>#N/A</v>
          </cell>
        </row>
        <row r="377">
          <cell r="B377" t="str">
            <v>0902-00CQ000</v>
          </cell>
          <cell r="C377" t="str">
            <v>INDUCTOR 22NH/300mA(0402)5%</v>
          </cell>
          <cell r="J377" t="e">
            <v>#N/A</v>
          </cell>
        </row>
        <row r="378">
          <cell r="B378" t="str">
            <v>0902-00EW0AR</v>
          </cell>
          <cell r="C378" t="str">
            <v>INDUCTOR 22nH/700mA 0603 2%</v>
          </cell>
          <cell r="J378">
            <v>0</v>
          </cell>
        </row>
        <row r="379">
          <cell r="B379" t="str">
            <v>0903-0461000</v>
          </cell>
          <cell r="C379" t="str">
            <v>INDUCTOR 270nH 60mA 5% 0201</v>
          </cell>
          <cell r="J379" t="e">
            <v>#N/A</v>
          </cell>
        </row>
        <row r="380">
          <cell r="B380" t="str">
            <v>0903-04QF0AR</v>
          </cell>
          <cell r="C380" t="str">
            <v>INDUCTOR 270nH 700mA 2% SMD</v>
          </cell>
          <cell r="J380" t="e">
            <v>#N/A</v>
          </cell>
        </row>
        <row r="381">
          <cell r="B381" t="str">
            <v>0902-03HA0AR</v>
          </cell>
          <cell r="C381" t="str">
            <v>INDUCTOR 27nH 600mA 0603 2%</v>
          </cell>
          <cell r="J381">
            <v>0</v>
          </cell>
        </row>
        <row r="382">
          <cell r="B382" t="str">
            <v>0902-03680AR</v>
          </cell>
          <cell r="C382" t="str">
            <v>INDUCTOR 27nH 600mA 0603 2%</v>
          </cell>
          <cell r="J382" t="e">
            <v>#N/A</v>
          </cell>
        </row>
        <row r="383">
          <cell r="B383" t="str">
            <v>0902-03W50AR</v>
          </cell>
          <cell r="C383" t="str">
            <v>INDUCTOR 27nH 600mA 5% 0603</v>
          </cell>
          <cell r="J383" t="e">
            <v>#N/A</v>
          </cell>
        </row>
        <row r="384">
          <cell r="B384" t="str">
            <v>0902-03GH0AR</v>
          </cell>
          <cell r="C384" t="str">
            <v>INDUCTOR 27nH 600mA 5% 0603</v>
          </cell>
          <cell r="J384">
            <v>0</v>
          </cell>
        </row>
        <row r="385">
          <cell r="B385" t="str">
            <v>0902-00EY0AR</v>
          </cell>
          <cell r="C385" t="str">
            <v>INDUCTOR 27nH/600mA 0603 2%</v>
          </cell>
          <cell r="J385">
            <v>0</v>
          </cell>
        </row>
        <row r="386">
          <cell r="B386" t="str">
            <v>0903-0331000</v>
          </cell>
          <cell r="C386" t="str">
            <v>INDUCTOR 2nH 600mA 0.1n 0201</v>
          </cell>
          <cell r="J386">
            <v>0</v>
          </cell>
        </row>
        <row r="387">
          <cell r="B387" t="str">
            <v>0903-0794000</v>
          </cell>
          <cell r="C387" t="str">
            <v>INDUCTOR 2nH 600mA 0.1nH 0201</v>
          </cell>
          <cell r="J387">
            <v>0</v>
          </cell>
        </row>
        <row r="388">
          <cell r="B388" t="str">
            <v>0903-07EL000</v>
          </cell>
          <cell r="C388" t="str">
            <v>INDUCTOR 2nH 600mA 0.1nH 0201</v>
          </cell>
          <cell r="J388" t="e">
            <v>#N/A</v>
          </cell>
        </row>
        <row r="389">
          <cell r="B389" t="str">
            <v>0902-02KG0AR</v>
          </cell>
          <cell r="C389" t="str">
            <v>INDUCTOR 3.3nH 1.7A 2% 0402</v>
          </cell>
          <cell r="J389" t="e">
            <v>#N/A</v>
          </cell>
        </row>
        <row r="390">
          <cell r="B390" t="str">
            <v>0902-023F000</v>
          </cell>
          <cell r="C390" t="str">
            <v>INDUCTOR 3.3nH 300mA 0402</v>
          </cell>
          <cell r="J390" t="e">
            <v>#N/A</v>
          </cell>
        </row>
        <row r="391">
          <cell r="B391" t="str">
            <v>0902-024H000</v>
          </cell>
          <cell r="C391" t="str">
            <v>INDUCTOR 3.3nH 400mA 0.3n 0402</v>
          </cell>
          <cell r="J391">
            <v>0</v>
          </cell>
        </row>
        <row r="392">
          <cell r="B392" t="str">
            <v>0902-026L000</v>
          </cell>
          <cell r="C392" t="str">
            <v>INDUCTOR 3.3nH 840mA 2% 0402</v>
          </cell>
          <cell r="J392" t="e">
            <v>#N/A</v>
          </cell>
        </row>
        <row r="393">
          <cell r="B393" t="str">
            <v>0902-02B1000</v>
          </cell>
          <cell r="C393" t="str">
            <v>INDUCTOR 3.3nH 840mA 2% 0402</v>
          </cell>
          <cell r="J393">
            <v>0</v>
          </cell>
        </row>
        <row r="394">
          <cell r="B394" t="str">
            <v>0902-0099000</v>
          </cell>
          <cell r="C394" t="str">
            <v>INDUCTOR 3.3NH/300mA (0402)</v>
          </cell>
          <cell r="J394">
            <v>0</v>
          </cell>
        </row>
        <row r="395">
          <cell r="B395" t="str">
            <v>0902-00AH000</v>
          </cell>
          <cell r="C395" t="str">
            <v>INDUCTOR 3.3nH/300mA 0402 0.3n</v>
          </cell>
          <cell r="J395">
            <v>0</v>
          </cell>
        </row>
        <row r="396">
          <cell r="B396" t="str">
            <v>0902-0024000</v>
          </cell>
          <cell r="C396" t="str">
            <v>INDUCTOR 3.3NH/300mA(0402)</v>
          </cell>
          <cell r="J396">
            <v>0</v>
          </cell>
        </row>
        <row r="397">
          <cell r="B397" t="str">
            <v>0903-04QS0AR</v>
          </cell>
          <cell r="C397" t="str">
            <v>INDUCTOR 3.3uH 4.4A 30% SMD</v>
          </cell>
          <cell r="J397" t="e">
            <v>#N/A</v>
          </cell>
        </row>
        <row r="398">
          <cell r="B398" t="str">
            <v>0903-02VJ000</v>
          </cell>
          <cell r="C398" t="str">
            <v>INDUCTOR 3.3uH 4.4A 30% SMD</v>
          </cell>
          <cell r="J398">
            <v>0</v>
          </cell>
        </row>
        <row r="399">
          <cell r="B399" t="str">
            <v>0903-08TA000</v>
          </cell>
          <cell r="C399" t="str">
            <v>INDUCTOR 3.3uH 4.5A 20% SMD</v>
          </cell>
          <cell r="J399">
            <v>0</v>
          </cell>
        </row>
        <row r="400">
          <cell r="B400" t="str">
            <v>0903-037K000</v>
          </cell>
          <cell r="C400" t="str">
            <v>INDUCTOR 3.3uH 6.1A 30% SMD</v>
          </cell>
          <cell r="J400" t="e">
            <v>#N/A</v>
          </cell>
        </row>
        <row r="401">
          <cell r="B401" t="str">
            <v>0902-01PB0AR</v>
          </cell>
          <cell r="C401" t="str">
            <v>INDUCTOR 3.6nH 1.7A 0402 2%</v>
          </cell>
          <cell r="J401">
            <v>0</v>
          </cell>
        </row>
        <row r="402">
          <cell r="B402" t="str">
            <v>0902-03PH0AR</v>
          </cell>
          <cell r="C402" t="str">
            <v>INDUCTOR 3.6nH 1.7A 2% 0402</v>
          </cell>
          <cell r="J402" t="e">
            <v>#N/A</v>
          </cell>
        </row>
        <row r="403">
          <cell r="B403" t="str">
            <v>0902-01M9000</v>
          </cell>
          <cell r="C403" t="str">
            <v>INDUCTOR 3.6nH 700mA 2% 0603</v>
          </cell>
          <cell r="J403" t="e">
            <v>#N/A</v>
          </cell>
        </row>
        <row r="404">
          <cell r="B404" t="str">
            <v>0902-03460AR</v>
          </cell>
          <cell r="C404" t="str">
            <v>INDUCTOR 3.9nH 1600mA 2% 0603</v>
          </cell>
          <cell r="J404" t="e">
            <v>#N/A</v>
          </cell>
        </row>
        <row r="405">
          <cell r="B405" t="str">
            <v>0902-01VR000</v>
          </cell>
          <cell r="C405" t="str">
            <v>INDUCTOR 3.9nH 1600mA 2% 0603</v>
          </cell>
          <cell r="J405">
            <v>0</v>
          </cell>
        </row>
        <row r="406">
          <cell r="B406" t="str">
            <v>0903-03MV000</v>
          </cell>
          <cell r="C406" t="str">
            <v>INDUCTOR 3.9nH 350mA 0.1nH0201</v>
          </cell>
          <cell r="J406" t="e">
            <v>#N/A</v>
          </cell>
        </row>
        <row r="407">
          <cell r="B407" t="str">
            <v>0903-07P4000</v>
          </cell>
          <cell r="C407" t="str">
            <v>INDUCTOR 3.9nH 350mA 0.1nH0201</v>
          </cell>
          <cell r="J407">
            <v>0</v>
          </cell>
        </row>
        <row r="408">
          <cell r="B408" t="str">
            <v>0903-03KJ000</v>
          </cell>
          <cell r="C408" t="str">
            <v>INDUCTOR 3.9nH 400mA 0.1n 0201</v>
          </cell>
          <cell r="J408" t="e">
            <v>#N/A</v>
          </cell>
        </row>
        <row r="409">
          <cell r="B409" t="str">
            <v>0903-08F7000</v>
          </cell>
          <cell r="C409" t="str">
            <v>INDUCTOR 300nH 700mA 2% SMD</v>
          </cell>
          <cell r="J409" t="e">
            <v>#N/A</v>
          </cell>
        </row>
        <row r="410">
          <cell r="B410" t="str">
            <v>0903-04QG0AR</v>
          </cell>
          <cell r="C410" t="str">
            <v>INDUCTOR 330nH 700mA 2% SMD</v>
          </cell>
          <cell r="J410" t="e">
            <v>#N/A</v>
          </cell>
        </row>
        <row r="411">
          <cell r="B411" t="str">
            <v>0902-00JR000</v>
          </cell>
          <cell r="C411" t="str">
            <v>INDUCTOR 330NH/310mA (0805) 2%</v>
          </cell>
          <cell r="J411" t="e">
            <v>#N/A</v>
          </cell>
        </row>
        <row r="412">
          <cell r="B412" t="str">
            <v>0902-00JS000</v>
          </cell>
          <cell r="C412" t="str">
            <v>INDUCTOR 330NH/310mA (0805)2%</v>
          </cell>
          <cell r="J412" t="e">
            <v>#N/A</v>
          </cell>
        </row>
        <row r="413">
          <cell r="B413" t="str">
            <v>0902-02PC0AR</v>
          </cell>
          <cell r="C413" t="str">
            <v>INDUCTOR 33nH 490mA 2% 0402</v>
          </cell>
          <cell r="J413" t="e">
            <v>#N/A</v>
          </cell>
        </row>
        <row r="414">
          <cell r="B414" t="str">
            <v>0902-02BV0AR</v>
          </cell>
          <cell r="C414" t="str">
            <v>INDUCTOR 33nH 490mA 2% 0402</v>
          </cell>
          <cell r="J414">
            <v>0</v>
          </cell>
        </row>
        <row r="415">
          <cell r="B415" t="str">
            <v>0903-07KA000</v>
          </cell>
          <cell r="C415" t="str">
            <v>INDUCTOR 390nH 470mA 5% SMT</v>
          </cell>
          <cell r="J415" t="e">
            <v>#N/A</v>
          </cell>
        </row>
        <row r="416">
          <cell r="B416" t="str">
            <v>0903-04QE0AR</v>
          </cell>
          <cell r="C416" t="str">
            <v>INDUCTOR 390nH 600mA 2% SMD</v>
          </cell>
          <cell r="J416" t="e">
            <v>#N/A</v>
          </cell>
        </row>
        <row r="417">
          <cell r="B417" t="str">
            <v>0903-00MU000</v>
          </cell>
          <cell r="C417" t="str">
            <v>INDUCTOR 390NH/630mA (1008) 5%</v>
          </cell>
          <cell r="J417" t="e">
            <v>#N/A</v>
          </cell>
        </row>
        <row r="418">
          <cell r="B418" t="str">
            <v>0902-002E000</v>
          </cell>
          <cell r="C418" t="str">
            <v>INDUCTOR 39NH/200mA(0402)</v>
          </cell>
          <cell r="J418" t="e">
            <v>#N/A</v>
          </cell>
        </row>
        <row r="419">
          <cell r="B419" t="str">
            <v>0903-086N0AR</v>
          </cell>
          <cell r="C419" t="str">
            <v>INDUCTOR 3uH 20% SMD</v>
          </cell>
          <cell r="J419" t="e">
            <v>#N/A</v>
          </cell>
        </row>
        <row r="420">
          <cell r="B420" t="str">
            <v>0903-07TX0AR</v>
          </cell>
          <cell r="C420" t="str">
            <v>INDUCTOR 3uH 20% SMT</v>
          </cell>
          <cell r="J420" t="e">
            <v>#N/A</v>
          </cell>
        </row>
        <row r="421">
          <cell r="B421" t="str">
            <v>0902-03VU0AR</v>
          </cell>
          <cell r="C421" t="str">
            <v>INDUCTOR 4.3nH 1.6A 2% 0402</v>
          </cell>
          <cell r="J421" t="e">
            <v>#N/A</v>
          </cell>
        </row>
        <row r="422">
          <cell r="B422" t="str">
            <v>0903-02FT000</v>
          </cell>
          <cell r="C422" t="str">
            <v>INDUCTOR 4.3nH 350mA 3% 0201</v>
          </cell>
          <cell r="J422" t="e">
            <v>#N/A</v>
          </cell>
        </row>
        <row r="423">
          <cell r="B423" t="str">
            <v>0902-025B000</v>
          </cell>
          <cell r="C423" t="str">
            <v>INDUCTOR 4.7nH 1500mA 2% 0402</v>
          </cell>
          <cell r="J423" t="e">
            <v>#N/A</v>
          </cell>
        </row>
        <row r="424">
          <cell r="B424" t="str">
            <v>0903-02FS000</v>
          </cell>
          <cell r="C424" t="str">
            <v>INDUCTOR 4.7nH 350mA 0201 3%</v>
          </cell>
          <cell r="J424" t="e">
            <v>#N/A</v>
          </cell>
        </row>
        <row r="425">
          <cell r="B425" t="str">
            <v>0902-00Y3000</v>
          </cell>
          <cell r="C425" t="str">
            <v>INDUCTOR 4.7nH 400mA 0402</v>
          </cell>
          <cell r="J425">
            <v>0</v>
          </cell>
        </row>
        <row r="426">
          <cell r="B426" t="str">
            <v>0902-02D10AR</v>
          </cell>
          <cell r="C426" t="str">
            <v>INDUCTOR 4.7nH 640mA 2% 0402</v>
          </cell>
          <cell r="J426" t="e">
            <v>#N/A</v>
          </cell>
        </row>
        <row r="427">
          <cell r="B427" t="str">
            <v>0902-00BA000</v>
          </cell>
          <cell r="C427" t="str">
            <v>INDUCTOR 4.7NH/300mA(0402)</v>
          </cell>
          <cell r="J427" t="e">
            <v>#N/A</v>
          </cell>
        </row>
        <row r="428">
          <cell r="B428" t="str">
            <v>0902-006M000</v>
          </cell>
          <cell r="C428" t="str">
            <v>INDUCTOR 4.7NH/640mA (0402)2%</v>
          </cell>
          <cell r="J428" t="e">
            <v>#N/A</v>
          </cell>
        </row>
        <row r="429">
          <cell r="B429" t="str">
            <v>0902-03LC000</v>
          </cell>
          <cell r="C429" t="str">
            <v>INDUCTOR 4.7uH 0.145A 20% 0603</v>
          </cell>
          <cell r="J429" t="e">
            <v>#N/A</v>
          </cell>
        </row>
        <row r="430">
          <cell r="B430" t="str">
            <v>0903-03NM000</v>
          </cell>
          <cell r="C430" t="str">
            <v>INDUCTOR 4.7uH 1.1A 20% SMD</v>
          </cell>
          <cell r="J430">
            <v>0</v>
          </cell>
        </row>
        <row r="431">
          <cell r="B431" t="str">
            <v>0903-04T70AR</v>
          </cell>
          <cell r="C431" t="str">
            <v>INDUCTOR 4.7uH 1.26A 20% SMD</v>
          </cell>
          <cell r="J431">
            <v>0</v>
          </cell>
        </row>
        <row r="432">
          <cell r="B432" t="str">
            <v>0903-03NN000</v>
          </cell>
          <cell r="C432" t="str">
            <v>INDUCTOR 4.7uH 1.2A 20% SMD</v>
          </cell>
          <cell r="J432" t="e">
            <v>#N/A</v>
          </cell>
        </row>
        <row r="433">
          <cell r="B433" t="str">
            <v>0903-07MS000</v>
          </cell>
          <cell r="C433" t="str">
            <v>INDUCTOR 4.7uH 1.2A 20% SMT</v>
          </cell>
          <cell r="J433">
            <v>0</v>
          </cell>
        </row>
        <row r="434">
          <cell r="B434" t="str">
            <v>0903-09A40AR</v>
          </cell>
          <cell r="C434" t="str">
            <v>INDUCTOR 4.7uH 1.3A 20%4.0x4.0</v>
          </cell>
          <cell r="J434">
            <v>0</v>
          </cell>
        </row>
        <row r="435">
          <cell r="B435" t="str">
            <v>0903-03VX000</v>
          </cell>
          <cell r="C435" t="str">
            <v>INDUCTOR 4.7uH 260mA 1008 2%</v>
          </cell>
          <cell r="J435" t="e">
            <v>#N/A</v>
          </cell>
        </row>
        <row r="436">
          <cell r="B436" t="str">
            <v>0903-01N8000</v>
          </cell>
          <cell r="C436" t="str">
            <v>INDUCTOR 4.7uH 260mA 2% 1008</v>
          </cell>
          <cell r="J436">
            <v>0</v>
          </cell>
        </row>
        <row r="437">
          <cell r="B437" t="str">
            <v>0903-099R000</v>
          </cell>
          <cell r="C437" t="str">
            <v>INDUCTOR 4.7uH 260mA 2% 1008</v>
          </cell>
          <cell r="J437">
            <v>0</v>
          </cell>
        </row>
        <row r="438">
          <cell r="B438" t="str">
            <v>0903-08DM000</v>
          </cell>
          <cell r="C438" t="str">
            <v>INDUCTOR 4.7uH 3.7A 20% SMD</v>
          </cell>
          <cell r="J438" t="e">
            <v>#N/A</v>
          </cell>
        </row>
        <row r="439">
          <cell r="B439" t="str">
            <v>0903-04T1000</v>
          </cell>
          <cell r="C439" t="str">
            <v>INDUCTOR 4.7uH 3.9A 20% SMD</v>
          </cell>
          <cell r="J439">
            <v>0</v>
          </cell>
        </row>
        <row r="440">
          <cell r="B440" t="str">
            <v>0903-03NP000</v>
          </cell>
          <cell r="C440" t="str">
            <v>INDUCTOR 4.7uH 3.9A 20% SMD</v>
          </cell>
          <cell r="J440">
            <v>0</v>
          </cell>
        </row>
        <row r="441">
          <cell r="B441" t="str">
            <v>0903-04DD000</v>
          </cell>
          <cell r="C441" t="str">
            <v>INDUCTOR 4.7uH 3.9A 20% SMD</v>
          </cell>
          <cell r="J441">
            <v>0</v>
          </cell>
        </row>
        <row r="442">
          <cell r="B442" t="str">
            <v>0903-04CQ000</v>
          </cell>
          <cell r="C442" t="str">
            <v>INDUCTOR 4.7uH 3.9A 20% SMD</v>
          </cell>
          <cell r="J442">
            <v>0</v>
          </cell>
        </row>
        <row r="443">
          <cell r="B443" t="str">
            <v>0903-08D9000</v>
          </cell>
          <cell r="C443" t="str">
            <v>INDUCTOR 4.7uH 4.0A 20% SMD</v>
          </cell>
          <cell r="J443" t="e">
            <v>#N/A</v>
          </cell>
        </row>
        <row r="444">
          <cell r="B444" t="str">
            <v>0903-02M6000</v>
          </cell>
          <cell r="C444" t="str">
            <v>INDUCTOR 4.7uH 4.0A 20% SMD</v>
          </cell>
          <cell r="J444">
            <v>0</v>
          </cell>
        </row>
        <row r="445">
          <cell r="B445" t="str">
            <v>0903-04N30AR</v>
          </cell>
          <cell r="C445" t="str">
            <v>INDUCTOR 4.7uH 4.0A 20% SMD</v>
          </cell>
          <cell r="J445">
            <v>0</v>
          </cell>
        </row>
        <row r="446">
          <cell r="B446" t="str">
            <v>0903-058R000</v>
          </cell>
          <cell r="C446" t="str">
            <v>INDUCTOR 4.7uH 4.2A 20% SMD</v>
          </cell>
          <cell r="J446">
            <v>0</v>
          </cell>
        </row>
        <row r="447">
          <cell r="B447" t="str">
            <v>0903-066Y000</v>
          </cell>
          <cell r="C447" t="str">
            <v>INDUCTOR 4.7uH 4A 20% SMD</v>
          </cell>
          <cell r="J447" t="e">
            <v>#N/A</v>
          </cell>
        </row>
        <row r="448">
          <cell r="B448" t="str">
            <v>0903-0063000</v>
          </cell>
          <cell r="C448" t="str">
            <v>INDUCTOR 4.7UH/1.15A SMD 20%</v>
          </cell>
          <cell r="J448" t="e">
            <v>#N/A</v>
          </cell>
        </row>
        <row r="449">
          <cell r="B449" t="str">
            <v>0903-00TX000</v>
          </cell>
          <cell r="C449" t="str">
            <v>INDUCTOR 4.7UH/1.5A SMD 15%</v>
          </cell>
          <cell r="J449">
            <v>0</v>
          </cell>
        </row>
        <row r="450">
          <cell r="B450" t="str">
            <v>0903-0064000</v>
          </cell>
          <cell r="C450" t="str">
            <v>INDUCTOR 4.7UH/1.7A SMD 20%</v>
          </cell>
          <cell r="J450" t="e">
            <v>#N/A</v>
          </cell>
        </row>
        <row r="451">
          <cell r="B451" t="str">
            <v>0903-00EG000</v>
          </cell>
          <cell r="C451" t="str">
            <v>INDUCTOR 4.7UH/1.7A SMD 20%</v>
          </cell>
          <cell r="J451">
            <v>0</v>
          </cell>
        </row>
        <row r="452">
          <cell r="B452" t="str">
            <v>0902-040R0AR</v>
          </cell>
          <cell r="C452" t="str">
            <v>INDUCTOR 43nH 100mA 5% 0402</v>
          </cell>
          <cell r="J452" t="e">
            <v>#N/A</v>
          </cell>
        </row>
        <row r="453">
          <cell r="B453" t="str">
            <v>0902-040W0AR</v>
          </cell>
          <cell r="C453" t="str">
            <v>INDUCTOR 43nH 100mA 5% 0402</v>
          </cell>
          <cell r="J453" t="e">
            <v>#N/A</v>
          </cell>
        </row>
        <row r="454">
          <cell r="B454" t="str">
            <v>0902-03VY0AR</v>
          </cell>
          <cell r="C454" t="str">
            <v>INDUCTOR 43nH 100mA 5% 0402</v>
          </cell>
          <cell r="J454">
            <v>0</v>
          </cell>
        </row>
        <row r="455">
          <cell r="B455" t="str">
            <v>0902-02KH0AR</v>
          </cell>
          <cell r="C455" t="str">
            <v>INDUCTOR 470nH 250mA 2% 0805</v>
          </cell>
          <cell r="J455" t="e">
            <v>#N/A</v>
          </cell>
        </row>
        <row r="456">
          <cell r="B456" t="str">
            <v>0902-014M000</v>
          </cell>
          <cell r="C456" t="str">
            <v>INDUCTOR 470NH/200mA (0805)10%</v>
          </cell>
          <cell r="J456" t="e">
            <v>#N/A</v>
          </cell>
        </row>
        <row r="457">
          <cell r="B457" t="str">
            <v>0902-033T0AR</v>
          </cell>
          <cell r="C457" t="str">
            <v>INDUCTOR 47nH 600mA 2% 0603</v>
          </cell>
          <cell r="J457" t="e">
            <v>#N/A</v>
          </cell>
        </row>
        <row r="458">
          <cell r="B458" t="str">
            <v>0902-008K0AR</v>
          </cell>
          <cell r="C458" t="str">
            <v>INDUCTOR 47nH 600mA 2% 0603</v>
          </cell>
          <cell r="J458">
            <v>0</v>
          </cell>
        </row>
        <row r="459">
          <cell r="B459" t="str">
            <v>0902-03140AR</v>
          </cell>
          <cell r="C459" t="str">
            <v>INDUCTOR 47nH 600mA 2% 0603</v>
          </cell>
          <cell r="J459">
            <v>0</v>
          </cell>
        </row>
        <row r="460">
          <cell r="B460" t="str">
            <v>0902-029G000</v>
          </cell>
          <cell r="C460" t="str">
            <v>INDUCTOR 56nH 200mA 5% 0402</v>
          </cell>
          <cell r="J460" t="e">
            <v>#N/A</v>
          </cell>
        </row>
        <row r="461">
          <cell r="B461" t="str">
            <v>0902-044E0AR</v>
          </cell>
          <cell r="C461" t="str">
            <v>INDUCTOR 56nH 200mA 5% 0402</v>
          </cell>
          <cell r="J461">
            <v>0</v>
          </cell>
        </row>
        <row r="462">
          <cell r="B462" t="str">
            <v>0902-02BW0AR</v>
          </cell>
          <cell r="C462" t="str">
            <v>INDUCTOR 56nH 330mA 2% 0402</v>
          </cell>
          <cell r="J462" t="e">
            <v>#N/A</v>
          </cell>
        </row>
        <row r="463">
          <cell r="B463" t="str">
            <v>0902-03380AR</v>
          </cell>
          <cell r="C463" t="str">
            <v>INDUCTOR 56nH 600mA 2% 0603</v>
          </cell>
          <cell r="J463" t="e">
            <v>#N/A</v>
          </cell>
        </row>
        <row r="464">
          <cell r="B464" t="str">
            <v>0902-02M30AR</v>
          </cell>
          <cell r="C464" t="str">
            <v>INDUCTOR 6.2nH 1.6A 2% 0402</v>
          </cell>
          <cell r="J464" t="e">
            <v>#N/A</v>
          </cell>
        </row>
        <row r="465">
          <cell r="B465" t="str">
            <v>0902-02M40AR</v>
          </cell>
          <cell r="C465" t="str">
            <v>INDUCTOR 6.8nH 1.5A 2% 0402</v>
          </cell>
          <cell r="J465" t="e">
            <v>#N/A</v>
          </cell>
        </row>
        <row r="466">
          <cell r="B466" t="str">
            <v>0902-025C000</v>
          </cell>
          <cell r="C466" t="str">
            <v>INDUCTOR 6.8nH 1500mA 2% 0402</v>
          </cell>
          <cell r="J466">
            <v>0</v>
          </cell>
        </row>
        <row r="467">
          <cell r="B467" t="str">
            <v>0903-02FN000</v>
          </cell>
          <cell r="C467" t="str">
            <v>INDUCTOR 6.8nH 300mA 0201</v>
          </cell>
          <cell r="J467" t="e">
            <v>#N/A</v>
          </cell>
        </row>
        <row r="468">
          <cell r="B468" t="str">
            <v>0902-01E4000</v>
          </cell>
          <cell r="C468" t="str">
            <v>INDUCTOR 6.8nH 700mA 2% 0603</v>
          </cell>
          <cell r="J468" t="e">
            <v>#N/A</v>
          </cell>
        </row>
        <row r="469">
          <cell r="B469" t="str">
            <v>0902-01MD000</v>
          </cell>
          <cell r="C469" t="str">
            <v>INDUCTOR 6.8nH 700mA 2% 0603</v>
          </cell>
          <cell r="J469">
            <v>0</v>
          </cell>
        </row>
        <row r="470">
          <cell r="B470" t="str">
            <v>0903-04110AR</v>
          </cell>
          <cell r="C470" t="str">
            <v>INDUCTOR 6.8uH 3.2A 20% SMD</v>
          </cell>
          <cell r="J470">
            <v>0</v>
          </cell>
        </row>
        <row r="471">
          <cell r="B471" t="str">
            <v>0903-0411000</v>
          </cell>
          <cell r="C471" t="str">
            <v>INDUCTOR 6.8uH 3.2A 20% SMT</v>
          </cell>
          <cell r="J471">
            <v>0</v>
          </cell>
        </row>
        <row r="472">
          <cell r="B472" t="str">
            <v>0903-02WG000</v>
          </cell>
          <cell r="C472" t="str">
            <v>INDUCTOR 6.8uH 3.4A 20% SMD</v>
          </cell>
          <cell r="J472" t="e">
            <v>#N/A</v>
          </cell>
        </row>
        <row r="473">
          <cell r="B473" t="str">
            <v>0903-04QN0AR</v>
          </cell>
          <cell r="C473" t="str">
            <v>INDUCTOR 6.8uH 3.4A 20% SMD</v>
          </cell>
          <cell r="J473">
            <v>0</v>
          </cell>
        </row>
        <row r="474">
          <cell r="B474" t="str">
            <v>0903-08F6000</v>
          </cell>
          <cell r="C474" t="str">
            <v>INDUCTOR 6.8uH 3.5A 20% SMD</v>
          </cell>
          <cell r="J474" t="e">
            <v>#N/A</v>
          </cell>
        </row>
        <row r="475">
          <cell r="B475" t="str">
            <v>0902-03ET0AR</v>
          </cell>
          <cell r="C475" t="str">
            <v>INDUCTOR 600nH 130mA 5% 0402</v>
          </cell>
          <cell r="J475" t="e">
            <v>#N/A</v>
          </cell>
        </row>
        <row r="476">
          <cell r="B476" t="str">
            <v>0903-06LJ000</v>
          </cell>
          <cell r="C476" t="str">
            <v>INDUCTOR 68nH 1000mA 2% SMD</v>
          </cell>
          <cell r="J476" t="e">
            <v>#N/A</v>
          </cell>
        </row>
        <row r="477">
          <cell r="B477" t="str">
            <v>0902-03AT0AR</v>
          </cell>
          <cell r="C477" t="str">
            <v>INDUCTOR 8.2nH 1.5A 2% 0402</v>
          </cell>
          <cell r="J477" t="e">
            <v>#N/A</v>
          </cell>
        </row>
        <row r="478">
          <cell r="B478" t="str">
            <v>0902-00O5000</v>
          </cell>
          <cell r="C478" t="str">
            <v>INDUCTOR 8.2NH/600mA (0603) 5%</v>
          </cell>
          <cell r="J478" t="e">
            <v>#N/A</v>
          </cell>
        </row>
        <row r="479">
          <cell r="B479" t="str">
            <v>0902-00XT0AR</v>
          </cell>
          <cell r="C479" t="str">
            <v>INDUCTOR 82nH 400mA 0603 2%</v>
          </cell>
          <cell r="J479">
            <v>0</v>
          </cell>
        </row>
        <row r="480">
          <cell r="B480" t="str">
            <v>0902-03GQ000</v>
          </cell>
          <cell r="C480" t="str">
            <v>INDUCTOR 82nH 400mA 0603 2%</v>
          </cell>
          <cell r="J480">
            <v>0</v>
          </cell>
        </row>
        <row r="481">
          <cell r="B481" t="str">
            <v>0902-03DY0AR</v>
          </cell>
          <cell r="C481" t="str">
            <v>INDUCTOR 82nH 400mA 2% 0603</v>
          </cell>
          <cell r="J481" t="e">
            <v>#N/A</v>
          </cell>
        </row>
        <row r="482">
          <cell r="B482" t="str">
            <v>0902-00KU000</v>
          </cell>
          <cell r="C482" t="str">
            <v>INDUCTOR 82NH/400mA(0805)2%</v>
          </cell>
          <cell r="J482" t="e">
            <v>#N/A</v>
          </cell>
        </row>
        <row r="483">
          <cell r="B483" t="str">
            <v>0902-00KR000</v>
          </cell>
          <cell r="C483" t="str">
            <v>INDUCTOR 82NH/400mA(0805)2%</v>
          </cell>
          <cell r="J483">
            <v>0</v>
          </cell>
        </row>
        <row r="484">
          <cell r="B484" t="str">
            <v>0902-00AV000</v>
          </cell>
          <cell r="C484" t="str">
            <v>INDUDTOR 0.27UH/170mA(0603) 5%</v>
          </cell>
          <cell r="J484" t="e">
            <v>#N/A</v>
          </cell>
        </row>
        <row r="485">
          <cell r="B485" t="str">
            <v>0626-002A0AR</v>
          </cell>
          <cell r="C485" t="str">
            <v>ISLAC LE88101DVC TQFP-64</v>
          </cell>
          <cell r="J485" t="e">
            <v>#N/A</v>
          </cell>
        </row>
        <row r="486">
          <cell r="B486" t="str">
            <v>0628-01LP0AR</v>
          </cell>
          <cell r="C486" t="str">
            <v>LDO REG. AP2112K-1.2TRG1</v>
          </cell>
          <cell r="J486" t="e">
            <v>#N/A</v>
          </cell>
        </row>
        <row r="487">
          <cell r="B487" t="str">
            <v>0628-01Y8000</v>
          </cell>
          <cell r="C487" t="str">
            <v>LDO REG. RT9078-18GJ5 TSOT23-5</v>
          </cell>
          <cell r="J487" t="e">
            <v>#N/A</v>
          </cell>
        </row>
        <row r="488">
          <cell r="B488" t="str">
            <v>0628-00YT0AR</v>
          </cell>
          <cell r="C488" t="str">
            <v>LDO REG. TLV70025DSER WSON-6</v>
          </cell>
          <cell r="J488" t="e">
            <v>#N/A</v>
          </cell>
        </row>
        <row r="489">
          <cell r="B489" t="str">
            <v>0628-014W0AR</v>
          </cell>
          <cell r="C489" t="str">
            <v>LDO REG. TLV71210DBVR SOT23-5</v>
          </cell>
          <cell r="J489" t="e">
            <v>#N/A</v>
          </cell>
        </row>
        <row r="490">
          <cell r="B490" t="str">
            <v>0713-02A2000</v>
          </cell>
          <cell r="C490" t="str">
            <v>LED BLUE 0603</v>
          </cell>
          <cell r="J490" t="e">
            <v>#N/A</v>
          </cell>
        </row>
        <row r="491">
          <cell r="B491" t="str">
            <v>0713-031H0AR</v>
          </cell>
          <cell r="C491" t="str">
            <v>LED BLUE 0603 L-C191TBCT</v>
          </cell>
          <cell r="J491">
            <v>0</v>
          </cell>
        </row>
        <row r="492">
          <cell r="B492" t="str">
            <v>0713-03E10AR</v>
          </cell>
          <cell r="C492" t="str">
            <v>LED BLUE 0603 ST</v>
          </cell>
          <cell r="J492">
            <v>0</v>
          </cell>
        </row>
        <row r="493">
          <cell r="B493" t="str">
            <v>0687-008Y0PE</v>
          </cell>
          <cell r="C493" t="str">
            <v>LED DRIVER IC LP5562TMX/NOPB</v>
          </cell>
          <cell r="J493" t="e">
            <v>#N/A</v>
          </cell>
        </row>
        <row r="494">
          <cell r="B494" t="str">
            <v>0713-00BG000</v>
          </cell>
          <cell r="C494" t="str">
            <v>LED G&amp;Y SMD</v>
          </cell>
          <cell r="J494" t="e">
            <v>#N/A</v>
          </cell>
        </row>
        <row r="495">
          <cell r="B495" t="str">
            <v>0713-008T000</v>
          </cell>
          <cell r="C495" t="str">
            <v>LED GREEN 1.6x0.8 ST</v>
          </cell>
          <cell r="J495" t="e">
            <v>#N/A</v>
          </cell>
        </row>
        <row r="496">
          <cell r="B496" t="str">
            <v>0713-032W000</v>
          </cell>
          <cell r="C496" t="str">
            <v>LED GREEN SMD</v>
          </cell>
          <cell r="J496">
            <v>0</v>
          </cell>
        </row>
        <row r="497">
          <cell r="B497" t="str">
            <v>0713-02850AR</v>
          </cell>
          <cell r="C497" t="str">
            <v>LED GREEN/BLUE SMD</v>
          </cell>
          <cell r="J497" t="e">
            <v>#N/A</v>
          </cell>
        </row>
        <row r="498">
          <cell r="B498" t="str">
            <v>0713-01R80AR</v>
          </cell>
          <cell r="C498" t="str">
            <v>LED WHITE SMD</v>
          </cell>
          <cell r="J498" t="e">
            <v>#N/A</v>
          </cell>
        </row>
        <row r="499">
          <cell r="B499" t="str">
            <v>0713-00W5000</v>
          </cell>
          <cell r="C499" t="str">
            <v>LED WHITE SMD</v>
          </cell>
          <cell r="J499" t="e">
            <v>#N/A</v>
          </cell>
        </row>
        <row r="500">
          <cell r="B500" t="str">
            <v>0713-02VW0AR</v>
          </cell>
          <cell r="C500" t="str">
            <v>LED WHITE SMD</v>
          </cell>
          <cell r="J500">
            <v>0</v>
          </cell>
        </row>
        <row r="501">
          <cell r="B501" t="str">
            <v>0713-01R8000</v>
          </cell>
          <cell r="C501" t="str">
            <v>LED WHITE SMD</v>
          </cell>
          <cell r="J501">
            <v>0</v>
          </cell>
        </row>
        <row r="502">
          <cell r="B502" t="str">
            <v>0713-02150AR</v>
          </cell>
          <cell r="C502" t="str">
            <v>LED WHITE SMD</v>
          </cell>
          <cell r="J502">
            <v>0</v>
          </cell>
        </row>
        <row r="503">
          <cell r="B503" t="str">
            <v>0713-0267000</v>
          </cell>
          <cell r="C503" t="str">
            <v>LED YELLOW GREEN SMD</v>
          </cell>
          <cell r="J503" t="e">
            <v>#N/A</v>
          </cell>
        </row>
        <row r="504">
          <cell r="B504" t="str">
            <v>0713-02B0000</v>
          </cell>
          <cell r="C504" t="str">
            <v>LED YELLOW&amp;GREEN (0606)</v>
          </cell>
          <cell r="J504" t="e">
            <v>#N/A</v>
          </cell>
        </row>
        <row r="505">
          <cell r="B505" t="str">
            <v>0606-007O000</v>
          </cell>
          <cell r="C505" t="str">
            <v>LIN REG. RT9045GSP SOP-8</v>
          </cell>
          <cell r="J505" t="e">
            <v>#N/A</v>
          </cell>
        </row>
        <row r="506">
          <cell r="B506" t="str">
            <v>0606-00FY000</v>
          </cell>
          <cell r="C506" t="str">
            <v>LIN REG. RT9045ZSP SOP-8</v>
          </cell>
          <cell r="J506">
            <v>0</v>
          </cell>
        </row>
        <row r="507">
          <cell r="B507" t="str">
            <v>0661-00180AR</v>
          </cell>
          <cell r="C507" t="str">
            <v>LNA AMP QFN-20</v>
          </cell>
          <cell r="J507" t="e">
            <v>#N/A</v>
          </cell>
        </row>
        <row r="508">
          <cell r="B508" t="str">
            <v>0661-00380AR</v>
          </cell>
          <cell r="C508" t="str">
            <v>LNA AMP. 3432KMLG QFN-20</v>
          </cell>
          <cell r="J508" t="e">
            <v>#N/A</v>
          </cell>
        </row>
        <row r="509">
          <cell r="B509" t="str">
            <v>0603-021A0AR</v>
          </cell>
          <cell r="C509" t="str">
            <v>LOGIC 74AUP1G09GW TSSOP5</v>
          </cell>
          <cell r="J509">
            <v>0</v>
          </cell>
        </row>
        <row r="510">
          <cell r="B510" t="str">
            <v>0603-021G0AR</v>
          </cell>
          <cell r="C510" t="str">
            <v>LOGIC 74AUP1G09SE-7 SOT353</v>
          </cell>
          <cell r="J510" t="e">
            <v>#N/A</v>
          </cell>
        </row>
        <row r="511">
          <cell r="B511" t="str">
            <v>0603-01HA0AR</v>
          </cell>
          <cell r="C511" t="str">
            <v>LOGIC 74AUP2G07GW SC-88</v>
          </cell>
          <cell r="J511" t="e">
            <v>#N/A</v>
          </cell>
        </row>
        <row r="512">
          <cell r="B512" t="str">
            <v>0603-02BM0AR</v>
          </cell>
          <cell r="C512" t="str">
            <v>LOGIC 74AVC2T245GU XQFN10</v>
          </cell>
          <cell r="J512" t="e">
            <v>#N/A</v>
          </cell>
        </row>
        <row r="513">
          <cell r="B513" t="str">
            <v>0603-00MC000</v>
          </cell>
          <cell r="C513" t="str">
            <v>LOGIC 74HC164PW TSSOP14</v>
          </cell>
          <cell r="J513">
            <v>0</v>
          </cell>
        </row>
        <row r="514">
          <cell r="B514" t="str">
            <v>0603-02EY0AR</v>
          </cell>
          <cell r="C514" t="str">
            <v>LOGIC 74HC164T14-13 TSSOP-14</v>
          </cell>
          <cell r="J514">
            <v>0</v>
          </cell>
        </row>
        <row r="515">
          <cell r="B515" t="str">
            <v>0603-01Q80AR</v>
          </cell>
          <cell r="C515" t="str">
            <v>LOGIC MC74HC164ADTR2G TSSOP-14</v>
          </cell>
          <cell r="J515" t="e">
            <v>#N/A</v>
          </cell>
        </row>
        <row r="516">
          <cell r="B516" t="str">
            <v>0603-01QN0AR</v>
          </cell>
          <cell r="C516" t="str">
            <v>LOGIC SN74AUP2G07DCKR SOT</v>
          </cell>
          <cell r="J516">
            <v>0</v>
          </cell>
        </row>
        <row r="517">
          <cell r="B517" t="str">
            <v>0603-004Z0AR</v>
          </cell>
          <cell r="C517" t="str">
            <v>LOGIC SN74AVC2T245RSWR QFN-10</v>
          </cell>
          <cell r="J517">
            <v>0</v>
          </cell>
        </row>
        <row r="518">
          <cell r="B518" t="str">
            <v>0603-004Z000</v>
          </cell>
          <cell r="C518" t="str">
            <v>LOGIC SN74AVC2T245RSWR QFN-10</v>
          </cell>
          <cell r="J518">
            <v>0</v>
          </cell>
        </row>
        <row r="519">
          <cell r="B519" t="str">
            <v>0603-01K4000</v>
          </cell>
          <cell r="C519" t="str">
            <v>LOGIC SN74HC164PWR TSSOP-14</v>
          </cell>
          <cell r="J519">
            <v>0</v>
          </cell>
        </row>
        <row r="520">
          <cell r="B520" t="str">
            <v>0603-02EA000</v>
          </cell>
          <cell r="C520" t="str">
            <v>LOGIC U74HC164G-P14-R TSSOP-14</v>
          </cell>
          <cell r="J520" t="e">
            <v>#N/A</v>
          </cell>
        </row>
        <row r="521">
          <cell r="B521" t="str">
            <v>0906-028C000</v>
          </cell>
          <cell r="C521" t="str">
            <v>LOW PASS FILTER (5~1002)MHZ</v>
          </cell>
          <cell r="J521" t="e">
            <v>#N/A</v>
          </cell>
        </row>
        <row r="522">
          <cell r="B522" t="str">
            <v>0906-0161000</v>
          </cell>
          <cell r="C522" t="str">
            <v>LOW PASS FILTER 503.50MHZ</v>
          </cell>
          <cell r="J522" t="e">
            <v>#N/A</v>
          </cell>
        </row>
        <row r="523">
          <cell r="B523" t="str">
            <v>0906-028B0AR</v>
          </cell>
          <cell r="C523" t="str">
            <v>LOW PASS FILTER 503.50MHZ</v>
          </cell>
          <cell r="J523" t="e">
            <v>#N/A</v>
          </cell>
        </row>
        <row r="524">
          <cell r="B524" t="str">
            <v>0613-000I000</v>
          </cell>
          <cell r="C524" t="str">
            <v>MICRO P. ADM803LAKSZ-REEL7</v>
          </cell>
          <cell r="J524">
            <v>0</v>
          </cell>
        </row>
        <row r="525">
          <cell r="B525" t="str">
            <v>0613-016J000</v>
          </cell>
          <cell r="C525" t="str">
            <v>MICRO P. APX803L20-29C3-7</v>
          </cell>
          <cell r="J525">
            <v>0</v>
          </cell>
        </row>
        <row r="526">
          <cell r="B526" t="str">
            <v>0613-00FA0AR</v>
          </cell>
          <cell r="C526" t="str">
            <v>MICRO P. ATXMEGA16A4-MH SL887</v>
          </cell>
          <cell r="J526">
            <v>0</v>
          </cell>
        </row>
        <row r="527">
          <cell r="B527" t="str">
            <v>0613-00CR0AR</v>
          </cell>
          <cell r="C527" t="str">
            <v>MICRO P. ATXMEGA16A4U-MHR</v>
          </cell>
          <cell r="J527" t="e">
            <v>#N/A</v>
          </cell>
        </row>
        <row r="528">
          <cell r="B528" t="str">
            <v>0613-007N0AR</v>
          </cell>
          <cell r="C528" t="str">
            <v>MICRO P. CAT811STBI-GT3</v>
          </cell>
          <cell r="J528">
            <v>0</v>
          </cell>
        </row>
        <row r="529">
          <cell r="B529" t="str">
            <v>0613-0045000</v>
          </cell>
          <cell r="C529" t="str">
            <v>MICRO P. G692L293TCUF SOT143-4</v>
          </cell>
          <cell r="J529" t="e">
            <v>#N/A</v>
          </cell>
        </row>
        <row r="530">
          <cell r="B530" t="str">
            <v>0613-00UB0AR</v>
          </cell>
          <cell r="C530" t="str">
            <v>MICRO P. MAX803SQ463T1G</v>
          </cell>
          <cell r="J530" t="e">
            <v>#N/A</v>
          </cell>
        </row>
        <row r="531">
          <cell r="B531" t="str">
            <v>0613-00RS0AR</v>
          </cell>
          <cell r="C531" t="str">
            <v>MICRO P. MIC803-29D3VC3-TR</v>
          </cell>
          <cell r="J531">
            <v>0</v>
          </cell>
        </row>
        <row r="532">
          <cell r="B532" t="str">
            <v>0613-00US0AR</v>
          </cell>
          <cell r="C532" t="str">
            <v>MICRO P. MSP430I2040TRHB</v>
          </cell>
          <cell r="J532" t="e">
            <v>#N/A</v>
          </cell>
        </row>
        <row r="533">
          <cell r="B533" t="str">
            <v>0613-009D000</v>
          </cell>
          <cell r="C533" t="str">
            <v>MICRO P. RESET APX811-29UG-7</v>
          </cell>
          <cell r="J533">
            <v>0</v>
          </cell>
        </row>
        <row r="534">
          <cell r="B534" t="str">
            <v>0613-01A20AR</v>
          </cell>
          <cell r="C534" t="str">
            <v>MICRO P. RESET G691L293T93UF</v>
          </cell>
          <cell r="J534" t="e">
            <v>#N/A</v>
          </cell>
        </row>
        <row r="535">
          <cell r="B535" t="str">
            <v>1A20-01X3600</v>
          </cell>
          <cell r="C535" t="str">
            <v>MLCC 0.012UF/25V(0402) X7R 10%</v>
          </cell>
          <cell r="J535">
            <v>0</v>
          </cell>
        </row>
        <row r="536">
          <cell r="B536" t="str">
            <v>1A20-01D6F00</v>
          </cell>
          <cell r="C536" t="str">
            <v>MLCC 0.012UF/25V(0402)X7R 10%</v>
          </cell>
          <cell r="J536" t="e">
            <v>#N/A</v>
          </cell>
        </row>
        <row r="537">
          <cell r="B537" t="str">
            <v>1A20-01D7E00</v>
          </cell>
          <cell r="C537" t="str">
            <v>MLCC 0.012UF/25V(0402)X7R 10%</v>
          </cell>
          <cell r="J537" t="e">
            <v>#N/A</v>
          </cell>
        </row>
        <row r="538">
          <cell r="B538" t="str">
            <v>1A20-01M9A00</v>
          </cell>
          <cell r="C538" t="str">
            <v>MLCC 0.015UF/25V (0402)X7R 10%</v>
          </cell>
          <cell r="J538">
            <v>0</v>
          </cell>
        </row>
        <row r="539">
          <cell r="B539" t="str">
            <v>1A20-01FL600</v>
          </cell>
          <cell r="C539" t="str">
            <v>MLCC 0.015uF/25V 0402 X7R 10%</v>
          </cell>
          <cell r="J539">
            <v>0</v>
          </cell>
        </row>
        <row r="540">
          <cell r="B540" t="str">
            <v>1A20-01FKE00</v>
          </cell>
          <cell r="C540" t="str">
            <v>MLCC 0.015UF/25V(0402)X7R 10%</v>
          </cell>
          <cell r="J540" t="e">
            <v>#N/A</v>
          </cell>
        </row>
        <row r="541">
          <cell r="B541" t="str">
            <v>1A50-00K6M00</v>
          </cell>
          <cell r="C541" t="str">
            <v>MLCC 0.01UF/100V (0805)X7R 10%</v>
          </cell>
          <cell r="J541" t="e">
            <v>#N/A</v>
          </cell>
        </row>
        <row r="542">
          <cell r="B542" t="str">
            <v>1A50-0177600</v>
          </cell>
          <cell r="C542" t="str">
            <v>MLCC 0.01UF/100V (0805)X7R 10%</v>
          </cell>
          <cell r="J542">
            <v>0</v>
          </cell>
        </row>
        <row r="543">
          <cell r="B543" t="str">
            <v>1A50-01B5F00</v>
          </cell>
          <cell r="C543" t="str">
            <v>MLCC 0.01UF/100V (0805)X7R 10%</v>
          </cell>
          <cell r="J543">
            <v>0</v>
          </cell>
        </row>
        <row r="544">
          <cell r="B544" t="str">
            <v>1A50-00K7D00</v>
          </cell>
          <cell r="C544" t="str">
            <v>MLCC 0.01UF/100V (0805)X7R 10%</v>
          </cell>
          <cell r="J544">
            <v>0</v>
          </cell>
        </row>
        <row r="545">
          <cell r="B545" t="str">
            <v>1A50-00K5E00</v>
          </cell>
          <cell r="C545" t="str">
            <v>MLCC 0.01uF/100V 0805 X7R 10%</v>
          </cell>
          <cell r="J545">
            <v>0</v>
          </cell>
        </row>
        <row r="546">
          <cell r="B546" t="str">
            <v>1A10-003C600</v>
          </cell>
          <cell r="C546" t="str">
            <v>MLCC 0.01UF/10V (0201) X7R 10%</v>
          </cell>
          <cell r="J546" t="e">
            <v>#N/A</v>
          </cell>
        </row>
        <row r="547">
          <cell r="B547" t="str">
            <v>1A10-0041F00</v>
          </cell>
          <cell r="C547" t="str">
            <v>MLCC 0.01UF/10V (0201) X7R 10%</v>
          </cell>
          <cell r="J547">
            <v>0</v>
          </cell>
        </row>
        <row r="548">
          <cell r="B548" t="str">
            <v>1A10-00VNE00</v>
          </cell>
          <cell r="C548" t="str">
            <v>MLCC 0.01uF/10V 0201 X7R 10%</v>
          </cell>
          <cell r="J548">
            <v>0</v>
          </cell>
        </row>
        <row r="549">
          <cell r="B549" t="str">
            <v>1A10-00VRA00</v>
          </cell>
          <cell r="C549" t="str">
            <v>MLCC 0.01uF/10V 0201 X7R 10%</v>
          </cell>
          <cell r="J549">
            <v>0</v>
          </cell>
        </row>
        <row r="550">
          <cell r="B550" t="str">
            <v>1A20-005P600</v>
          </cell>
          <cell r="C550" t="str">
            <v>MLCC 0.01UF/16V (0402) X7R 10%</v>
          </cell>
          <cell r="J550">
            <v>0</v>
          </cell>
        </row>
        <row r="551">
          <cell r="B551" t="str">
            <v>1A20-005NA00</v>
          </cell>
          <cell r="C551" t="str">
            <v>MLCC 0.01UF/16V (0402) X7R 10%</v>
          </cell>
          <cell r="J551">
            <v>0</v>
          </cell>
        </row>
        <row r="552">
          <cell r="B552" t="str">
            <v>1A20-005ME00</v>
          </cell>
          <cell r="C552" t="str">
            <v>MLCC 0.01UF/16V (0402) X7R 10%</v>
          </cell>
          <cell r="J552">
            <v>0</v>
          </cell>
        </row>
        <row r="553">
          <cell r="B553" t="str">
            <v>1A20-005LF00</v>
          </cell>
          <cell r="C553" t="str">
            <v>MLCC 0.01uF/16V 0402 X7R 10%</v>
          </cell>
          <cell r="J553" t="e">
            <v>#N/A</v>
          </cell>
        </row>
        <row r="554">
          <cell r="B554" t="str">
            <v>1A50-00KCM00</v>
          </cell>
          <cell r="C554" t="str">
            <v>MLCC 0.01UF/250V (0805)X7R 10%</v>
          </cell>
          <cell r="J554">
            <v>0</v>
          </cell>
        </row>
        <row r="555">
          <cell r="B555" t="str">
            <v>1A50-00KD600</v>
          </cell>
          <cell r="C555" t="str">
            <v>MLCC 0.01UF/250V(0805) X7R 10%</v>
          </cell>
          <cell r="J555">
            <v>0</v>
          </cell>
        </row>
        <row r="556">
          <cell r="B556" t="str">
            <v>1A50-00KBE00</v>
          </cell>
          <cell r="C556" t="str">
            <v>MLCC 0.01UF/250V(0805)X7R 10%</v>
          </cell>
          <cell r="J556" t="e">
            <v>#N/A</v>
          </cell>
        </row>
        <row r="557">
          <cell r="B557" t="str">
            <v>1A50-00KAF00</v>
          </cell>
          <cell r="C557" t="str">
            <v>MLCC 0.01UF/250V(0805)X7R 10%</v>
          </cell>
          <cell r="J557">
            <v>0</v>
          </cell>
        </row>
        <row r="558">
          <cell r="B558" t="str">
            <v>1A20-005SF00</v>
          </cell>
          <cell r="C558" t="str">
            <v>MLCC 0.01UF/25V (0402) X7R 10%</v>
          </cell>
          <cell r="J558" t="e">
            <v>#N/A</v>
          </cell>
        </row>
        <row r="559">
          <cell r="B559" t="str">
            <v>1A20-005V600</v>
          </cell>
          <cell r="C559" t="str">
            <v>MLCC 0.01UF/25V (0402) X7R 10%</v>
          </cell>
          <cell r="J559">
            <v>0</v>
          </cell>
        </row>
        <row r="560">
          <cell r="B560" t="str">
            <v>1A20-005UD00</v>
          </cell>
          <cell r="C560" t="str">
            <v>MLCC 0.01UF/25V (0402) X7R 10%</v>
          </cell>
          <cell r="J560">
            <v>0</v>
          </cell>
        </row>
        <row r="561">
          <cell r="B561" t="str">
            <v>1A20-005YB00</v>
          </cell>
          <cell r="C561" t="str">
            <v>MLCC 0.01UF/25V (0402) X7R 10%</v>
          </cell>
          <cell r="J561">
            <v>0</v>
          </cell>
        </row>
        <row r="562">
          <cell r="B562" t="str">
            <v>1A20-005TE00</v>
          </cell>
          <cell r="C562" t="str">
            <v>MLCC 0.01UF/25V (0402) X7R 10%</v>
          </cell>
          <cell r="J562">
            <v>0</v>
          </cell>
        </row>
        <row r="563">
          <cell r="B563" t="str">
            <v>1A20-005WC00</v>
          </cell>
          <cell r="C563" t="str">
            <v>MLCC 0.01UF/25V (0402)X7R 10%</v>
          </cell>
          <cell r="J563">
            <v>0</v>
          </cell>
        </row>
        <row r="564">
          <cell r="B564" t="str">
            <v>1A20-03GNF00</v>
          </cell>
          <cell r="C564" t="str">
            <v>MLCC 0.01uF/50A 0402 X7R 5%</v>
          </cell>
          <cell r="J564">
            <v>0</v>
          </cell>
        </row>
        <row r="565">
          <cell r="B565" t="str">
            <v>1A20-00CMA00</v>
          </cell>
          <cell r="C565" t="str">
            <v>MLCC 0.01UF/50V (0402) X7R 10%</v>
          </cell>
          <cell r="J565">
            <v>0</v>
          </cell>
        </row>
        <row r="566">
          <cell r="B566" t="str">
            <v>1A20-0061600</v>
          </cell>
          <cell r="C566" t="str">
            <v>MLCC 0.01uF/50V 0402 X7R 10%</v>
          </cell>
          <cell r="J566">
            <v>0</v>
          </cell>
        </row>
        <row r="567">
          <cell r="B567" t="str">
            <v>1A20-02STE00</v>
          </cell>
          <cell r="C567" t="str">
            <v>MLCC 0.01uF/50V 0402 X7R 5%</v>
          </cell>
          <cell r="J567" t="e">
            <v>#N/A</v>
          </cell>
        </row>
        <row r="568">
          <cell r="B568" t="str">
            <v>1A20-03GQ600</v>
          </cell>
          <cell r="C568" t="str">
            <v>MLCC 0.01uF/50V 0402 X7R 5%</v>
          </cell>
          <cell r="J568">
            <v>0</v>
          </cell>
        </row>
        <row r="569">
          <cell r="B569" t="str">
            <v>1A20-005ZF00</v>
          </cell>
          <cell r="C569" t="str">
            <v>MLCC 0.01UF/50V(0402)X7R 10%</v>
          </cell>
          <cell r="J569" t="e">
            <v>#N/A</v>
          </cell>
        </row>
        <row r="570">
          <cell r="B570" t="str">
            <v>1A10-01GJ600</v>
          </cell>
          <cell r="C570" t="str">
            <v>MLCC 0.022uF/16V 0201 X5R 10%</v>
          </cell>
          <cell r="J570" t="e">
            <v>#N/A</v>
          </cell>
        </row>
        <row r="571">
          <cell r="B571" t="str">
            <v>1A20-0078F00</v>
          </cell>
          <cell r="C571" t="str">
            <v>MLCC 0.022UF/16V(0402) X7R 10%</v>
          </cell>
          <cell r="J571" t="e">
            <v>#N/A</v>
          </cell>
        </row>
        <row r="572">
          <cell r="B572" t="str">
            <v>1A20-00UMC00</v>
          </cell>
          <cell r="C572" t="str">
            <v>MLCC 0.022UF/16V(0402) X7R 10%</v>
          </cell>
          <cell r="J572">
            <v>0</v>
          </cell>
        </row>
        <row r="573">
          <cell r="B573" t="str">
            <v>1A20-0079E00</v>
          </cell>
          <cell r="C573" t="str">
            <v>MLCC 0.022UF/16V(0402)X7R 10%</v>
          </cell>
          <cell r="J573" t="e">
            <v>#N/A</v>
          </cell>
        </row>
        <row r="574">
          <cell r="B574" t="str">
            <v>1A20-007B600</v>
          </cell>
          <cell r="C574" t="str">
            <v>MLCC 0.022UF/16V(0402)X7R 10%</v>
          </cell>
          <cell r="J574">
            <v>0</v>
          </cell>
        </row>
        <row r="575">
          <cell r="B575" t="str">
            <v>1A50-01NNM00</v>
          </cell>
          <cell r="C575" t="str">
            <v>MLCC 0.022uF/200V 0805 X7R 10%</v>
          </cell>
          <cell r="J575">
            <v>0</v>
          </cell>
        </row>
        <row r="576">
          <cell r="B576" t="str">
            <v>1A50-00L8E00</v>
          </cell>
          <cell r="C576" t="str">
            <v>MLCC 0.022UF/200V(0805)X7R 10%</v>
          </cell>
          <cell r="J576" t="e">
            <v>#N/A</v>
          </cell>
        </row>
        <row r="577">
          <cell r="B577" t="str">
            <v>1A50-00L7F00</v>
          </cell>
          <cell r="C577" t="str">
            <v>MLCC 0.022UF/200V(0805)X7R 10%</v>
          </cell>
          <cell r="J577">
            <v>0</v>
          </cell>
        </row>
        <row r="578">
          <cell r="B578" t="str">
            <v>1A50-01NJM00</v>
          </cell>
          <cell r="C578" t="str">
            <v>MLCC 0.022uF/250V 0805 X7R 10%</v>
          </cell>
          <cell r="J578">
            <v>0</v>
          </cell>
        </row>
        <row r="579">
          <cell r="B579" t="str">
            <v>1A50-00N2C00</v>
          </cell>
          <cell r="C579" t="str">
            <v>MLCC 0.022UF/250V(0805)X5R 10%</v>
          </cell>
          <cell r="J579">
            <v>0</v>
          </cell>
        </row>
        <row r="580">
          <cell r="B580" t="str">
            <v>1A50-0084E00</v>
          </cell>
          <cell r="C580" t="str">
            <v>MLCC 0.022UF/250V(0805)X7R 10%</v>
          </cell>
          <cell r="J580">
            <v>0</v>
          </cell>
        </row>
        <row r="581">
          <cell r="B581" t="str">
            <v>1A50-00L6300</v>
          </cell>
          <cell r="C581" t="str">
            <v>MLCC 0.022UF/250V(0805)X7R 10%</v>
          </cell>
          <cell r="J581">
            <v>0</v>
          </cell>
        </row>
        <row r="582">
          <cell r="B582" t="str">
            <v>1A20-01FRA00</v>
          </cell>
          <cell r="C582" t="str">
            <v>MLCC 0.022UF/25V (0402)X7R 10%</v>
          </cell>
          <cell r="J582">
            <v>0</v>
          </cell>
        </row>
        <row r="583">
          <cell r="B583" t="str">
            <v>1A20-007EE00</v>
          </cell>
          <cell r="C583" t="str">
            <v>MLCC 0.022UF/25V(0402)X7R 10%</v>
          </cell>
          <cell r="J583" t="e">
            <v>#N/A</v>
          </cell>
        </row>
        <row r="584">
          <cell r="B584" t="str">
            <v>1A20-00ZMF00</v>
          </cell>
          <cell r="C584" t="str">
            <v>MLCC 0.022UF/25V(0402)X7R 10%</v>
          </cell>
          <cell r="J584">
            <v>0</v>
          </cell>
        </row>
        <row r="585">
          <cell r="B585" t="str">
            <v>1A60-01A1F00</v>
          </cell>
          <cell r="C585" t="str">
            <v>MLCC 0.022uF/630V 1206 X7R 10%</v>
          </cell>
          <cell r="J585" t="e">
            <v>#N/A</v>
          </cell>
        </row>
        <row r="586">
          <cell r="B586" t="str">
            <v>1A20-007YF00</v>
          </cell>
          <cell r="C586" t="str">
            <v>MLCC 0.033U/16V (0402) X7R 10%</v>
          </cell>
          <cell r="J586" t="e">
            <v>#N/A</v>
          </cell>
        </row>
        <row r="587">
          <cell r="B587" t="str">
            <v>1A20-0081C00</v>
          </cell>
          <cell r="C587" t="str">
            <v>MLCC 0.033U/16V (0402) X7R 10%</v>
          </cell>
          <cell r="J587">
            <v>0</v>
          </cell>
        </row>
        <row r="588">
          <cell r="B588" t="str">
            <v>1A20-01LBE00</v>
          </cell>
          <cell r="C588" t="str">
            <v>MLCC 0.033UF/16V (0402)X5R 10%</v>
          </cell>
          <cell r="J588" t="e">
            <v>#N/A</v>
          </cell>
        </row>
        <row r="589">
          <cell r="B589" t="str">
            <v>1A20-02KW600</v>
          </cell>
          <cell r="C589" t="str">
            <v>MLCC 0.033UF/16V (0402)X5R 10%</v>
          </cell>
          <cell r="J589" t="e">
            <v>#N/A</v>
          </cell>
        </row>
        <row r="590">
          <cell r="B590" t="str">
            <v>1A20-0080600</v>
          </cell>
          <cell r="C590" t="str">
            <v>MLCC 0.033UF/16V(0402) X7R 10%</v>
          </cell>
          <cell r="J590">
            <v>0</v>
          </cell>
        </row>
        <row r="591">
          <cell r="B591" t="str">
            <v>1A20-00HVE00</v>
          </cell>
          <cell r="C591" t="str">
            <v>MLCC 0.033UF/16V(0402) X7R 10%</v>
          </cell>
          <cell r="J591">
            <v>0</v>
          </cell>
        </row>
        <row r="592">
          <cell r="B592" t="str">
            <v>1A20-00HWA00</v>
          </cell>
          <cell r="C592" t="str">
            <v>MLCC 0.033UF/16V(0402) X7R 10%</v>
          </cell>
          <cell r="J592">
            <v>0</v>
          </cell>
        </row>
        <row r="593">
          <cell r="B593" t="str">
            <v>1A20-03R9F00</v>
          </cell>
          <cell r="C593" t="str">
            <v>MLCC 0.033uF/25V 0402 X7R 10%</v>
          </cell>
          <cell r="J593" t="e">
            <v>#N/A</v>
          </cell>
        </row>
        <row r="594">
          <cell r="B594" t="str">
            <v>1A20-021U600</v>
          </cell>
          <cell r="C594" t="str">
            <v>MLCC 0.033uF/25V 0402 X7R 10%</v>
          </cell>
          <cell r="J594">
            <v>0</v>
          </cell>
        </row>
        <row r="595">
          <cell r="B595" t="str">
            <v>1A20-03AWA00</v>
          </cell>
          <cell r="C595" t="str">
            <v>MLCC 0.033uF/25V 0402 X7R 10%</v>
          </cell>
          <cell r="J595">
            <v>0</v>
          </cell>
        </row>
        <row r="596">
          <cell r="B596" t="str">
            <v>1A20-03JGE00</v>
          </cell>
          <cell r="C596" t="str">
            <v>MLCC 0.039uF/16V 0402 X5R 10%</v>
          </cell>
          <cell r="J596">
            <v>0</v>
          </cell>
        </row>
        <row r="597">
          <cell r="B597" t="str">
            <v>1A20-0407F00</v>
          </cell>
          <cell r="C597" t="str">
            <v>MLCC 0.039uF/16V 0402 X7R 10%</v>
          </cell>
          <cell r="J597" t="e">
            <v>#N/A</v>
          </cell>
        </row>
        <row r="598">
          <cell r="B598" t="str">
            <v>1A20-040B600</v>
          </cell>
          <cell r="C598" t="str">
            <v>MLCC 0.039uF/16V 0402 X7R 10%</v>
          </cell>
          <cell r="J598">
            <v>0</v>
          </cell>
        </row>
        <row r="599">
          <cell r="B599" t="str">
            <v>1A20-00D1600</v>
          </cell>
          <cell r="C599" t="str">
            <v>MLCC 0.047uF/10V 0402 X7R 10%</v>
          </cell>
          <cell r="J599">
            <v>0</v>
          </cell>
        </row>
        <row r="600">
          <cell r="B600" t="str">
            <v>1A20-008ZE00</v>
          </cell>
          <cell r="C600" t="str">
            <v>MLCC 0.047UF/10V(0402) X7R 10%</v>
          </cell>
          <cell r="J600" t="e">
            <v>#N/A</v>
          </cell>
        </row>
        <row r="601">
          <cell r="B601" t="str">
            <v>1A20-00IHF00</v>
          </cell>
          <cell r="C601" t="str">
            <v>MLCC 0.047UF/10V(0402) X7R 10%</v>
          </cell>
          <cell r="J601">
            <v>0</v>
          </cell>
        </row>
        <row r="602">
          <cell r="B602" t="str">
            <v>1A20-008SE00</v>
          </cell>
          <cell r="C602" t="str">
            <v>MLCC 0.047UF/16V (0402)X7R 10%</v>
          </cell>
          <cell r="J602" t="e">
            <v>#N/A</v>
          </cell>
        </row>
        <row r="603">
          <cell r="B603" t="str">
            <v>1A20-008RF00</v>
          </cell>
          <cell r="C603" t="str">
            <v>MLCC 0.047UF/16V (0402)X7R 10%</v>
          </cell>
          <cell r="J603">
            <v>0</v>
          </cell>
        </row>
        <row r="604">
          <cell r="B604" t="str">
            <v>1A20-008VC00</v>
          </cell>
          <cell r="C604" t="str">
            <v>MLCC 0.047UF/16V (0402)X7R 10%</v>
          </cell>
          <cell r="J604">
            <v>0</v>
          </cell>
        </row>
        <row r="605">
          <cell r="B605" t="str">
            <v>1A10-01XGF00</v>
          </cell>
          <cell r="C605" t="str">
            <v>MLCC 0.047uF/16V 0201 X5R 10 %</v>
          </cell>
          <cell r="J605" t="e">
            <v>#N/A</v>
          </cell>
        </row>
        <row r="606">
          <cell r="B606" t="str">
            <v>1A10-01RK600</v>
          </cell>
          <cell r="C606" t="str">
            <v>MLCC 0.047uF/16V 0201 X5R 10%</v>
          </cell>
          <cell r="J606">
            <v>0</v>
          </cell>
        </row>
        <row r="607">
          <cell r="B607" t="str">
            <v>1A20-008TD00</v>
          </cell>
          <cell r="C607" t="str">
            <v>MLCC 0.047UF/16V(0402) X7R 10%</v>
          </cell>
          <cell r="J607">
            <v>0</v>
          </cell>
        </row>
        <row r="608">
          <cell r="B608" t="str">
            <v>1A20-01ED000</v>
          </cell>
          <cell r="C608" t="str">
            <v>MLCC 0.047UF/16V(0402)X5R 10%</v>
          </cell>
          <cell r="J608">
            <v>0</v>
          </cell>
        </row>
        <row r="609">
          <cell r="B609" t="str">
            <v>1A20-008U600</v>
          </cell>
          <cell r="C609" t="str">
            <v>MLCC 0.047UF/16V(0402)X7R 10%</v>
          </cell>
          <cell r="J609">
            <v>0</v>
          </cell>
        </row>
        <row r="610">
          <cell r="B610" t="str">
            <v>1A20-00IDA00</v>
          </cell>
          <cell r="C610" t="str">
            <v>MLCC 0.047UF/16V(0402)X7R 10%</v>
          </cell>
          <cell r="J610">
            <v>0</v>
          </cell>
        </row>
        <row r="611">
          <cell r="B611" t="str">
            <v>1A20-009FF00</v>
          </cell>
          <cell r="C611" t="str">
            <v>MLCC 0.068UF/16V (0402)X7R 10%</v>
          </cell>
          <cell r="J611" t="e">
            <v>#N/A</v>
          </cell>
        </row>
        <row r="612">
          <cell r="B612" t="str">
            <v>1A20-00XWE00</v>
          </cell>
          <cell r="C612" t="str">
            <v>MLCC 0.068UF/16V (0402)X7R 10%</v>
          </cell>
          <cell r="J612" t="e">
            <v>#N/A</v>
          </cell>
        </row>
        <row r="613">
          <cell r="B613" t="str">
            <v>1A20-02TJ600</v>
          </cell>
          <cell r="C613" t="str">
            <v>MLCC 0.068uF/16V 0402 X7R 10%</v>
          </cell>
          <cell r="J613">
            <v>0</v>
          </cell>
        </row>
        <row r="614">
          <cell r="B614" t="str">
            <v>1A20-062UA00</v>
          </cell>
          <cell r="C614" t="str">
            <v>MLCC 0.068uF/16V 0402 X7R 10%</v>
          </cell>
          <cell r="J614">
            <v>0</v>
          </cell>
        </row>
        <row r="615">
          <cell r="B615" t="str">
            <v>1A60-00EZM00</v>
          </cell>
          <cell r="C615" t="str">
            <v>MLCC 0.068UF/200V(1206)X7R 10%</v>
          </cell>
          <cell r="J615" t="e">
            <v>#N/A</v>
          </cell>
        </row>
        <row r="616">
          <cell r="B616" t="str">
            <v>1A60-00F2300</v>
          </cell>
          <cell r="C616" t="str">
            <v>MLCC 0.068UF/200V(1206)X7R 10%</v>
          </cell>
          <cell r="J616" t="e">
            <v>#N/A</v>
          </cell>
        </row>
        <row r="617">
          <cell r="B617" t="str">
            <v>1A60-00EXF00</v>
          </cell>
          <cell r="C617" t="str">
            <v>MLCC 0.068UF/200V(1206)X7R 10%</v>
          </cell>
          <cell r="J617">
            <v>0</v>
          </cell>
        </row>
        <row r="618">
          <cell r="B618" t="str">
            <v>1A30-008SF00</v>
          </cell>
          <cell r="C618" t="str">
            <v>MLCC 0.068UF/25V (0603)X7R 10%</v>
          </cell>
          <cell r="J618" t="e">
            <v>#N/A</v>
          </cell>
        </row>
        <row r="619">
          <cell r="B619" t="str">
            <v>1A30-00H0600</v>
          </cell>
          <cell r="C619" t="str">
            <v>MLCC 0.068UF/25V (0603)X7R 10%</v>
          </cell>
          <cell r="J619">
            <v>0</v>
          </cell>
        </row>
        <row r="620">
          <cell r="B620" t="str">
            <v>1A30-008TE00</v>
          </cell>
          <cell r="C620" t="str">
            <v>MLCC 0.068UF/25V(0603)X7R 10%</v>
          </cell>
          <cell r="J620" t="e">
            <v>#N/A</v>
          </cell>
        </row>
        <row r="621">
          <cell r="B621" t="str">
            <v>1A30-00NRA00</v>
          </cell>
          <cell r="C621" t="str">
            <v>MLCC 0.068UF/25V(0603)X7R 10%</v>
          </cell>
          <cell r="J621">
            <v>0</v>
          </cell>
        </row>
        <row r="622">
          <cell r="B622" t="str">
            <v>1A20-03JE600</v>
          </cell>
          <cell r="C622" t="str">
            <v>MLCC 0.082uF/10V 0402 X5R 10%</v>
          </cell>
          <cell r="J622">
            <v>0</v>
          </cell>
        </row>
        <row r="623">
          <cell r="B623" t="str">
            <v>1A20-036HA00</v>
          </cell>
          <cell r="C623" t="str">
            <v>MLCC 0.082uF/10V 0402 X7R 10%</v>
          </cell>
          <cell r="J623">
            <v>0</v>
          </cell>
        </row>
        <row r="624">
          <cell r="B624" t="str">
            <v>1A20-01G0C00</v>
          </cell>
          <cell r="C624" t="str">
            <v>MLCC 0.082UF/10V(0402)X5R 10%</v>
          </cell>
          <cell r="J624">
            <v>0</v>
          </cell>
        </row>
        <row r="625">
          <cell r="B625" t="str">
            <v>1A20-009IE00</v>
          </cell>
          <cell r="C625" t="str">
            <v>MLCC 0.082UF/10V(0402)X7R 10%</v>
          </cell>
          <cell r="J625" t="e">
            <v>#N/A</v>
          </cell>
        </row>
        <row r="626">
          <cell r="B626" t="str">
            <v>1A10-01JSE00</v>
          </cell>
          <cell r="C626" t="str">
            <v>MLCC 0.1pF/25V 0201 NPO 0.1pF</v>
          </cell>
          <cell r="J626" t="e">
            <v>#N/A</v>
          </cell>
        </row>
        <row r="627">
          <cell r="B627" t="str">
            <v>1A60-002F300</v>
          </cell>
          <cell r="C627" t="str">
            <v>MLCC 0.1UF/100V (1206) X7R 10%</v>
          </cell>
          <cell r="J627">
            <v>0</v>
          </cell>
        </row>
        <row r="628">
          <cell r="B628" t="str">
            <v>1A60-004KE00</v>
          </cell>
          <cell r="C628" t="str">
            <v>MLCC 0.1UF/100V (1206) X7R 10%</v>
          </cell>
          <cell r="J628">
            <v>0</v>
          </cell>
        </row>
        <row r="629">
          <cell r="B629" t="str">
            <v>1A60-00CJF00</v>
          </cell>
          <cell r="C629" t="str">
            <v>MLCC 0.1UF/100V(1206) X7R 10%</v>
          </cell>
          <cell r="J629">
            <v>0</v>
          </cell>
        </row>
        <row r="630">
          <cell r="B630" t="str">
            <v>1A60-002EM00</v>
          </cell>
          <cell r="C630" t="str">
            <v>MLCC 0.1UF/100V(1206)X7R 10%</v>
          </cell>
          <cell r="J630" t="e">
            <v>#N/A</v>
          </cell>
        </row>
        <row r="631">
          <cell r="B631" t="str">
            <v>1A10-00L7C00</v>
          </cell>
          <cell r="C631" t="str">
            <v>MLCC 0.1UF/10V (0201) X5R 10%</v>
          </cell>
          <cell r="J631">
            <v>0</v>
          </cell>
        </row>
        <row r="632">
          <cell r="B632" t="str">
            <v>1A20-009OE00</v>
          </cell>
          <cell r="C632" t="str">
            <v>MLCC 0.1UF/10V (0402) X5R 10%</v>
          </cell>
          <cell r="J632" t="e">
            <v>#N/A</v>
          </cell>
        </row>
        <row r="633">
          <cell r="B633" t="str">
            <v>1A20-009SC00</v>
          </cell>
          <cell r="C633" t="str">
            <v>MLCC 0.1UF/10V (0402) X5R 10%</v>
          </cell>
          <cell r="J633">
            <v>0</v>
          </cell>
        </row>
        <row r="634">
          <cell r="B634" t="str">
            <v>1A20-006FE00</v>
          </cell>
          <cell r="C634" t="str">
            <v>MLCC 0.1UF/10V (0402) X7R 10%</v>
          </cell>
          <cell r="J634" t="e">
            <v>#N/A</v>
          </cell>
        </row>
        <row r="635">
          <cell r="B635" t="str">
            <v>1A20-006EF00</v>
          </cell>
          <cell r="C635" t="str">
            <v>MLCC 0.1UF/10V (0402) X7R 10%</v>
          </cell>
          <cell r="J635">
            <v>0</v>
          </cell>
        </row>
        <row r="636">
          <cell r="B636" t="str">
            <v>1A20-006GA00</v>
          </cell>
          <cell r="C636" t="str">
            <v>MLCC 0.1UF/10V (0402) X7R 10%</v>
          </cell>
          <cell r="J636">
            <v>0</v>
          </cell>
        </row>
        <row r="637">
          <cell r="B637" t="str">
            <v>1A10-00KX600</v>
          </cell>
          <cell r="C637" t="str">
            <v>MLCC 0.1uF/10V 0201 X5R 10%</v>
          </cell>
          <cell r="J637">
            <v>0</v>
          </cell>
        </row>
        <row r="638">
          <cell r="B638" t="str">
            <v>1A10-00SPA00</v>
          </cell>
          <cell r="C638" t="str">
            <v>MLCC 0.1uF/10V 0201 X5R 10%</v>
          </cell>
          <cell r="J638">
            <v>0</v>
          </cell>
        </row>
        <row r="639">
          <cell r="B639" t="str">
            <v>1A10-00R5E00</v>
          </cell>
          <cell r="C639" t="str">
            <v>MLCC 0.1UF/10V 0201 X5R 10%</v>
          </cell>
          <cell r="J639" t="e">
            <v>#N/A</v>
          </cell>
        </row>
        <row r="640">
          <cell r="B640" t="str">
            <v>1A10-00Q4F00</v>
          </cell>
          <cell r="C640" t="str">
            <v>MLCC 0.1UF/10V 0201 X5R 10%</v>
          </cell>
          <cell r="J640">
            <v>0</v>
          </cell>
        </row>
        <row r="641">
          <cell r="B641" t="str">
            <v>1A20-006FEAR</v>
          </cell>
          <cell r="C641" t="str">
            <v>MLCC 0.1uF/10V 0402 X7R 10%</v>
          </cell>
          <cell r="J641">
            <v>0</v>
          </cell>
        </row>
        <row r="642">
          <cell r="B642" t="str">
            <v>1A20-006J100</v>
          </cell>
          <cell r="C642" t="str">
            <v>MLCC 0.1UF/10V(0402) X7R 10%</v>
          </cell>
          <cell r="J642">
            <v>0</v>
          </cell>
        </row>
        <row r="643">
          <cell r="B643" t="str">
            <v>1A20-009NF00</v>
          </cell>
          <cell r="C643" t="str">
            <v>MLCC 0.1UF/10V(0402)X5R 10%</v>
          </cell>
          <cell r="J643">
            <v>0</v>
          </cell>
        </row>
        <row r="644">
          <cell r="B644" t="str">
            <v>1A20-00JA600</v>
          </cell>
          <cell r="C644" t="str">
            <v>MLCC 0.1UF/16V (0402) X5R 10%</v>
          </cell>
          <cell r="J644">
            <v>0</v>
          </cell>
        </row>
        <row r="645">
          <cell r="B645" t="str">
            <v>1A20-006B600</v>
          </cell>
          <cell r="C645" t="str">
            <v>MLCC 0.1UF/16V (0402) X7R 10%</v>
          </cell>
          <cell r="J645">
            <v>0</v>
          </cell>
        </row>
        <row r="646">
          <cell r="B646" t="str">
            <v>1A20-006CC00</v>
          </cell>
          <cell r="C646" t="str">
            <v>MLCC 0.1UF/16V (0402) X7R 10%</v>
          </cell>
          <cell r="J646">
            <v>0</v>
          </cell>
        </row>
        <row r="647">
          <cell r="B647" t="str">
            <v>1A20-02EP600</v>
          </cell>
          <cell r="C647" t="str">
            <v>MLCC 0.1UF/16V (0402) X7R 10%</v>
          </cell>
          <cell r="J647">
            <v>0</v>
          </cell>
        </row>
        <row r="648">
          <cell r="B648" t="str">
            <v>1A10-00XLC00</v>
          </cell>
          <cell r="C648" t="str">
            <v>MLCC 0.1uF/16V 0201 X5R 10%</v>
          </cell>
          <cell r="J648">
            <v>0</v>
          </cell>
        </row>
        <row r="649">
          <cell r="B649" t="str">
            <v>1A10-00MD600</v>
          </cell>
          <cell r="C649" t="str">
            <v>MLCC 0.1uF/16V 0201 X5R 10%</v>
          </cell>
          <cell r="J649">
            <v>0</v>
          </cell>
        </row>
        <row r="650">
          <cell r="B650" t="str">
            <v>1A10-00X0A00</v>
          </cell>
          <cell r="C650" t="str">
            <v>MLCC 0.1uF/16V 0201 X5R 10%</v>
          </cell>
          <cell r="J650" t="e">
            <v>#N/A</v>
          </cell>
        </row>
        <row r="651">
          <cell r="B651" t="str">
            <v>1A10-00XFF00</v>
          </cell>
          <cell r="C651" t="str">
            <v>MLCC 0.1uF/16V 0201 X5R 10%</v>
          </cell>
          <cell r="J651">
            <v>0</v>
          </cell>
        </row>
        <row r="652">
          <cell r="B652" t="str">
            <v>1A10-03K70PE</v>
          </cell>
          <cell r="C652" t="str">
            <v>MLCC 0.1uF/16V 0201 X7R 10%</v>
          </cell>
          <cell r="J652" t="e">
            <v>#N/A</v>
          </cell>
        </row>
        <row r="653">
          <cell r="B653" t="str">
            <v>1A20-0068E00</v>
          </cell>
          <cell r="C653" t="str">
            <v>MLCC 0.1UF/16V(0402) X7R 10%</v>
          </cell>
          <cell r="J653" t="e">
            <v>#N/A</v>
          </cell>
        </row>
        <row r="654">
          <cell r="B654" t="str">
            <v>1A20-0069A00</v>
          </cell>
          <cell r="C654" t="str">
            <v>MLCC 0.1UF/16V(0402) X7R 10%</v>
          </cell>
          <cell r="J654">
            <v>0</v>
          </cell>
        </row>
        <row r="655">
          <cell r="B655" t="str">
            <v>1A20-0067F00</v>
          </cell>
          <cell r="C655" t="str">
            <v>MLCC 0.1UF/16V(0402)X7R 10%</v>
          </cell>
          <cell r="J655" t="e">
            <v>#N/A</v>
          </cell>
        </row>
        <row r="656">
          <cell r="B656" t="str">
            <v>1A20-006AD00</v>
          </cell>
          <cell r="C656" t="str">
            <v>MLCC 0.1UF/16V(0402)X7R 10%</v>
          </cell>
          <cell r="J656">
            <v>0</v>
          </cell>
        </row>
        <row r="657">
          <cell r="B657" t="str">
            <v>1A60-00D1300</v>
          </cell>
          <cell r="C657" t="str">
            <v>MLCC 0.1UF/250V (1206) X7R 10%</v>
          </cell>
          <cell r="J657" t="e">
            <v>#N/A</v>
          </cell>
        </row>
        <row r="658">
          <cell r="B658" t="str">
            <v>1A60-00CWD00</v>
          </cell>
          <cell r="C658" t="str">
            <v>MLCC 0.1UF/250V (1206) X7R 10%</v>
          </cell>
          <cell r="J658">
            <v>0</v>
          </cell>
        </row>
        <row r="659">
          <cell r="B659" t="str">
            <v>1A60-00CSF00</v>
          </cell>
          <cell r="C659" t="str">
            <v>MLCC 0.1UF/250V (1206) X7R 10%</v>
          </cell>
          <cell r="J659">
            <v>0</v>
          </cell>
        </row>
        <row r="660">
          <cell r="B660" t="str">
            <v>1A60-00CX600</v>
          </cell>
          <cell r="C660" t="str">
            <v>MLCC 0.1UF/250V (1206) X7R 10%</v>
          </cell>
          <cell r="J660">
            <v>0</v>
          </cell>
        </row>
        <row r="661">
          <cell r="B661" t="str">
            <v>1A60-00CUM00</v>
          </cell>
          <cell r="C661" t="str">
            <v>MLCC 0.1UF/250V(1206) X7R 10%</v>
          </cell>
          <cell r="J661" t="e">
            <v>#N/A</v>
          </cell>
        </row>
        <row r="662">
          <cell r="B662" t="str">
            <v>1A60-00CZ200</v>
          </cell>
          <cell r="C662" t="str">
            <v>MLCC 0.1UF/250V(1206) X7R 10%</v>
          </cell>
          <cell r="J662">
            <v>0</v>
          </cell>
        </row>
        <row r="663">
          <cell r="B663" t="str">
            <v>1A60-00CTE00</v>
          </cell>
          <cell r="C663" t="str">
            <v>MLCC 0.1UF/250V(1206)X7R 10%</v>
          </cell>
          <cell r="J663">
            <v>0</v>
          </cell>
        </row>
        <row r="664">
          <cell r="B664" t="str">
            <v>1A20-01P0F00</v>
          </cell>
          <cell r="C664" t="str">
            <v>MLCC 0.1UF/25V (0402) X5R 10%</v>
          </cell>
          <cell r="J664">
            <v>0</v>
          </cell>
        </row>
        <row r="665">
          <cell r="B665" t="str">
            <v>1A20-00D3A00</v>
          </cell>
          <cell r="C665" t="str">
            <v>MLCC 0.1UF/25V (0402) X5R 10%</v>
          </cell>
          <cell r="J665">
            <v>0</v>
          </cell>
        </row>
        <row r="666">
          <cell r="B666" t="str">
            <v>1A20-009MC00</v>
          </cell>
          <cell r="C666" t="str">
            <v>MLCC 0.1UF/25V (0402) X5R 10%</v>
          </cell>
          <cell r="J666">
            <v>0</v>
          </cell>
        </row>
        <row r="667">
          <cell r="B667" t="str">
            <v>1A30-004D200</v>
          </cell>
          <cell r="C667" t="str">
            <v>MLCC 0.1UF/25V (0603)X7R 10%</v>
          </cell>
          <cell r="J667">
            <v>0</v>
          </cell>
        </row>
        <row r="668">
          <cell r="B668" t="str">
            <v>1A20-02SQE00</v>
          </cell>
          <cell r="C668" t="str">
            <v>MLCC 0.1uF/25V 0402 X5R 10%</v>
          </cell>
          <cell r="J668" t="e">
            <v>#N/A</v>
          </cell>
        </row>
        <row r="669">
          <cell r="B669" t="str">
            <v>1A30-0049E00</v>
          </cell>
          <cell r="C669" t="str">
            <v>MLCC 0.1UF/25V(0603) X7R 10%</v>
          </cell>
          <cell r="J669" t="e">
            <v>#N/A</v>
          </cell>
        </row>
        <row r="670">
          <cell r="B670" t="str">
            <v>1A30-0048F00</v>
          </cell>
          <cell r="C670" t="str">
            <v>MLCC 0.1UF/25V(0603) X7R 10%</v>
          </cell>
          <cell r="J670" t="e">
            <v>#N/A</v>
          </cell>
        </row>
        <row r="671">
          <cell r="B671" t="str">
            <v>1A30-004E100</v>
          </cell>
          <cell r="C671" t="str">
            <v>MLCC 0.1UF/25V(0603) X7R 10%</v>
          </cell>
          <cell r="J671">
            <v>0</v>
          </cell>
        </row>
        <row r="672">
          <cell r="B672" t="str">
            <v>1A30-004C600</v>
          </cell>
          <cell r="C672" t="str">
            <v>MLCC 0.1UF/25V(0603) X7R 10%</v>
          </cell>
          <cell r="J672">
            <v>0</v>
          </cell>
        </row>
        <row r="673">
          <cell r="B673" t="str">
            <v>1A30-004FF00</v>
          </cell>
          <cell r="C673" t="str">
            <v>MLCC 0.1UF/50V (0603) X7R 10%</v>
          </cell>
          <cell r="J673" t="e">
            <v>#N/A</v>
          </cell>
        </row>
        <row r="674">
          <cell r="B674" t="str">
            <v>1A50-004LC00</v>
          </cell>
          <cell r="C674" t="str">
            <v>MLCC 0.1UF/50V (0805) X7R 10%</v>
          </cell>
          <cell r="J674">
            <v>0</v>
          </cell>
        </row>
        <row r="675">
          <cell r="B675" t="str">
            <v>1A50-000DF00</v>
          </cell>
          <cell r="C675" t="str">
            <v>MLCC 0.1UF/50V (0805)X7R 10%</v>
          </cell>
          <cell r="J675" t="e">
            <v>#N/A</v>
          </cell>
        </row>
        <row r="676">
          <cell r="B676" t="str">
            <v>1A50-004K600</v>
          </cell>
          <cell r="C676" t="str">
            <v>MLCC 0.1UF/50V (0805)X7R 10%</v>
          </cell>
          <cell r="J676">
            <v>0</v>
          </cell>
        </row>
        <row r="677">
          <cell r="B677" t="str">
            <v>1A30-004GE00</v>
          </cell>
          <cell r="C677" t="str">
            <v>MLCC 0.1UF/50V(0603) X7R 10%</v>
          </cell>
          <cell r="J677">
            <v>0</v>
          </cell>
        </row>
        <row r="678">
          <cell r="B678" t="str">
            <v>1A30-004HA00</v>
          </cell>
          <cell r="C678" t="str">
            <v>MLCC 0.1UF/50V(0603) X7R 10%</v>
          </cell>
          <cell r="J678">
            <v>0</v>
          </cell>
        </row>
        <row r="679">
          <cell r="B679" t="str">
            <v>1A30-004J600</v>
          </cell>
          <cell r="C679" t="str">
            <v>MLCC 0.1UF/50V(0603) X7R 10%</v>
          </cell>
          <cell r="J679">
            <v>0</v>
          </cell>
        </row>
        <row r="680">
          <cell r="B680" t="str">
            <v>1A30-004ID00</v>
          </cell>
          <cell r="C680" t="str">
            <v>MLCC 0.1UF/50V(0603) X7R 10%</v>
          </cell>
          <cell r="J680">
            <v>0</v>
          </cell>
        </row>
        <row r="681">
          <cell r="B681" t="str">
            <v>1A10-000W600</v>
          </cell>
          <cell r="C681" t="str">
            <v>MLCC 0.1UF/6.3V (0201) X5R 10%</v>
          </cell>
          <cell r="J681">
            <v>0</v>
          </cell>
        </row>
        <row r="682">
          <cell r="B682" t="str">
            <v>1A10-000EC00</v>
          </cell>
          <cell r="C682" t="str">
            <v>MLCC 0.1UF/6.3V (0201) X5R 10%</v>
          </cell>
          <cell r="J682">
            <v>0</v>
          </cell>
        </row>
        <row r="683">
          <cell r="B683" t="str">
            <v>1A10-00JQE00</v>
          </cell>
          <cell r="C683" t="str">
            <v>MLCC 0.1UF/6.3V (0201) X5R 10%</v>
          </cell>
          <cell r="J683">
            <v>0</v>
          </cell>
        </row>
        <row r="684">
          <cell r="B684" t="str">
            <v>1A10-0040F00</v>
          </cell>
          <cell r="C684" t="str">
            <v>MLCC 0.1UF/6.3V (0201) X5R 10%</v>
          </cell>
          <cell r="J684">
            <v>0</v>
          </cell>
        </row>
        <row r="685">
          <cell r="B685" t="str">
            <v>1A10-0004A00</v>
          </cell>
          <cell r="C685" t="str">
            <v>MLCC 0.1UF/6.3V (0201) X5R 10%</v>
          </cell>
          <cell r="J685" t="e">
            <v>#N/A</v>
          </cell>
        </row>
        <row r="686">
          <cell r="B686" t="str">
            <v>1A10-000D600</v>
          </cell>
          <cell r="C686" t="str">
            <v>MLCC 0.1uF/6.3V 0201 X5R 10%</v>
          </cell>
          <cell r="J686" t="e">
            <v>#N/A</v>
          </cell>
        </row>
        <row r="687">
          <cell r="B687" t="str">
            <v>1A20-02CVF00</v>
          </cell>
          <cell r="C687" t="str">
            <v>MLCC 0.22UF/10V (0402) X5R 10%</v>
          </cell>
          <cell r="J687" t="e">
            <v>#N/A</v>
          </cell>
        </row>
        <row r="688">
          <cell r="B688" t="str">
            <v>1A20-01EAE00</v>
          </cell>
          <cell r="C688" t="str">
            <v>MLCC 0.22UF/10V (0402) X5R 10%</v>
          </cell>
          <cell r="J688" t="e">
            <v>#N/A</v>
          </cell>
        </row>
        <row r="689">
          <cell r="B689" t="str">
            <v>1A10-0234600</v>
          </cell>
          <cell r="C689" t="str">
            <v>MLCC 0.22uF/10V 0201 X5R 10%</v>
          </cell>
          <cell r="J689" t="e">
            <v>#N/A</v>
          </cell>
        </row>
        <row r="690">
          <cell r="B690" t="str">
            <v>1A20-00AJ600</v>
          </cell>
          <cell r="C690" t="str">
            <v>MLCC 0.22uF/10V 0402 X5R 10%</v>
          </cell>
          <cell r="J690">
            <v>0</v>
          </cell>
        </row>
        <row r="691">
          <cell r="B691" t="str">
            <v>1A20-00AIA00</v>
          </cell>
          <cell r="C691" t="str">
            <v>MLCC 0.22uF/10V 0402 X5R 10%</v>
          </cell>
          <cell r="J691">
            <v>0</v>
          </cell>
        </row>
        <row r="692">
          <cell r="B692" t="str">
            <v>1A20-02BX100</v>
          </cell>
          <cell r="C692" t="str">
            <v>MLCC 0.22UF/16V (0402) X7R 10%</v>
          </cell>
          <cell r="J692" t="e">
            <v>#N/A</v>
          </cell>
        </row>
        <row r="693">
          <cell r="B693" t="str">
            <v>1A20-0234600</v>
          </cell>
          <cell r="C693" t="str">
            <v>MLCC 0.22UF/16V (0402) X7R 10%</v>
          </cell>
          <cell r="J693" t="e">
            <v>#N/A</v>
          </cell>
        </row>
        <row r="694">
          <cell r="B694" t="str">
            <v>1A20-02GYF00</v>
          </cell>
          <cell r="C694" t="str">
            <v>MLCC 0.22UF/16V (0402) X7R 10%</v>
          </cell>
          <cell r="J694">
            <v>0</v>
          </cell>
        </row>
        <row r="695">
          <cell r="B695" t="str">
            <v>1A20-02UJC00</v>
          </cell>
          <cell r="C695" t="str">
            <v>MLCC 0.22uF/16V 0402 X7R 10%</v>
          </cell>
          <cell r="J695">
            <v>0</v>
          </cell>
        </row>
        <row r="696">
          <cell r="B696" t="str">
            <v>1A30-0064F00</v>
          </cell>
          <cell r="C696" t="str">
            <v>MLCC 0.22UF/16V(0603)X7R 10%</v>
          </cell>
          <cell r="J696" t="e">
            <v>#N/A</v>
          </cell>
        </row>
        <row r="697">
          <cell r="B697" t="str">
            <v>1A40-00EB600</v>
          </cell>
          <cell r="C697" t="str">
            <v>MLCC 0.22uF/250V 1210 X7R 10%</v>
          </cell>
          <cell r="J697">
            <v>0</v>
          </cell>
        </row>
        <row r="698">
          <cell r="B698" t="str">
            <v>1A40-00ER300</v>
          </cell>
          <cell r="C698" t="str">
            <v>MLCC 0.22uF/250V 1210 X7R 20%</v>
          </cell>
          <cell r="J698">
            <v>0</v>
          </cell>
        </row>
        <row r="699">
          <cell r="B699" t="str">
            <v>1A40-004DM00</v>
          </cell>
          <cell r="C699" t="str">
            <v>MLCC 0.22UF/250V(1210)X7R 10%</v>
          </cell>
          <cell r="J699" t="e">
            <v>#N/A</v>
          </cell>
        </row>
        <row r="700">
          <cell r="B700" t="str">
            <v>1A40-004F200</v>
          </cell>
          <cell r="C700" t="str">
            <v>MLCC 0.22UF/250V(1210)X7R 10%</v>
          </cell>
          <cell r="J700">
            <v>0</v>
          </cell>
        </row>
        <row r="701">
          <cell r="B701" t="str">
            <v>1A10-006NC00</v>
          </cell>
          <cell r="C701" t="str">
            <v>MLCC 0.22UF/6.3V (0201)X5R 20%</v>
          </cell>
          <cell r="J701">
            <v>0</v>
          </cell>
        </row>
        <row r="702">
          <cell r="B702" t="str">
            <v>1A20-00ADE00</v>
          </cell>
          <cell r="C702" t="str">
            <v>MLCC 0.22UF/6.3V (0402)X5R 10%</v>
          </cell>
          <cell r="J702" t="e">
            <v>#N/A</v>
          </cell>
        </row>
        <row r="703">
          <cell r="B703" t="str">
            <v>1A20-00AF600</v>
          </cell>
          <cell r="C703" t="str">
            <v>MLCC 0.22UF/6.3V (0402)X5R 10%</v>
          </cell>
          <cell r="J703">
            <v>0</v>
          </cell>
        </row>
        <row r="704">
          <cell r="B704" t="str">
            <v>1A20-00AGC00</v>
          </cell>
          <cell r="C704" t="str">
            <v>MLCC 0.22UF/6.3V (0402)X5R 10%</v>
          </cell>
          <cell r="J704">
            <v>0</v>
          </cell>
        </row>
        <row r="705">
          <cell r="B705" t="str">
            <v>1A10-00FWA00</v>
          </cell>
          <cell r="C705" t="str">
            <v>MLCC 0.22uF/6.3V 0201 X5R 20%</v>
          </cell>
          <cell r="J705" t="e">
            <v>#N/A</v>
          </cell>
        </row>
        <row r="706">
          <cell r="B706" t="str">
            <v>1A10-003D600</v>
          </cell>
          <cell r="C706" t="str">
            <v>MLCC 0.22uF/6.3V 0201 X5R 20%</v>
          </cell>
          <cell r="J706">
            <v>0</v>
          </cell>
        </row>
        <row r="707">
          <cell r="B707" t="str">
            <v>1A20-00JKF00</v>
          </cell>
          <cell r="C707" t="str">
            <v>MLCC 0.22UF/6.3V(0402)X5R 10%</v>
          </cell>
          <cell r="J707" t="e">
            <v>#N/A</v>
          </cell>
        </row>
        <row r="708">
          <cell r="B708" t="str">
            <v>1A10-008B600</v>
          </cell>
          <cell r="C708" t="str">
            <v>MLCC 0.2PF/25V (0201)NPO 0.1PF</v>
          </cell>
          <cell r="J708" t="e">
            <v>#N/A</v>
          </cell>
        </row>
        <row r="709">
          <cell r="B709" t="str">
            <v>1A10-00QB600</v>
          </cell>
          <cell r="C709" t="str">
            <v>MLCC 0.2pF/25V 0201 NPO 0.05PF</v>
          </cell>
          <cell r="J709" t="e">
            <v>#N/A</v>
          </cell>
        </row>
        <row r="710">
          <cell r="B710" t="str">
            <v>1A10-00NRE00</v>
          </cell>
          <cell r="C710" t="str">
            <v>MLCC 0.2PF/25V(0201)NPO 0.05PF</v>
          </cell>
          <cell r="J710">
            <v>0</v>
          </cell>
        </row>
        <row r="711">
          <cell r="B711" t="str">
            <v>1A20-0389E00</v>
          </cell>
          <cell r="C711" t="str">
            <v>MLCC 0.33uF/10V 0402 X5R 10%</v>
          </cell>
          <cell r="J711" t="e">
            <v>#N/A</v>
          </cell>
        </row>
        <row r="712">
          <cell r="B712" t="str">
            <v>1A20-0384F00</v>
          </cell>
          <cell r="C712" t="str">
            <v>MLCC 0.33uF/10V 0402 X5R 10%</v>
          </cell>
          <cell r="J712">
            <v>0</v>
          </cell>
        </row>
        <row r="713">
          <cell r="B713" t="str">
            <v>1A30-00CR600</v>
          </cell>
          <cell r="C713" t="str">
            <v>MLCC 0.33UF/16V (0603) X7R 10%</v>
          </cell>
          <cell r="J713">
            <v>0</v>
          </cell>
        </row>
        <row r="714">
          <cell r="B714" t="str">
            <v>1A30-02JBA00</v>
          </cell>
          <cell r="C714" t="str">
            <v>MLCC 0.33UF/16V (0603) X7R 10%</v>
          </cell>
          <cell r="J714">
            <v>0</v>
          </cell>
        </row>
        <row r="715">
          <cell r="B715" t="str">
            <v>1A30-03CNF00</v>
          </cell>
          <cell r="C715" t="str">
            <v>MLCC 0.33uF/16V 0603 X7R 10%</v>
          </cell>
          <cell r="J715" t="e">
            <v>#N/A</v>
          </cell>
        </row>
        <row r="716">
          <cell r="B716" t="str">
            <v>1A30-0078E00</v>
          </cell>
          <cell r="C716" t="str">
            <v>MLCC 0.33UF/16V(0603) X7R 10%</v>
          </cell>
          <cell r="J716">
            <v>0</v>
          </cell>
        </row>
        <row r="717">
          <cell r="B717" t="str">
            <v>1A10-01H9E00</v>
          </cell>
          <cell r="C717" t="str">
            <v>MLCC 0.3pF/25V 0201 NPO 0.05pF</v>
          </cell>
          <cell r="J717" t="e">
            <v>#N/A</v>
          </cell>
        </row>
        <row r="718">
          <cell r="B718" t="str">
            <v>1A10-00VG600</v>
          </cell>
          <cell r="C718" t="str">
            <v>MLCC 0.3pF/25V 0201 NPO 0.05pF</v>
          </cell>
          <cell r="J718">
            <v>0</v>
          </cell>
        </row>
        <row r="719">
          <cell r="B719" t="str">
            <v>1A10-00JJE00</v>
          </cell>
          <cell r="C719" t="str">
            <v>MLCC 0.3PF/25V(0201)NPO 0.1PF</v>
          </cell>
          <cell r="J719">
            <v>0</v>
          </cell>
        </row>
        <row r="720">
          <cell r="B720" t="str">
            <v>1A10-00KY600</v>
          </cell>
          <cell r="C720" t="str">
            <v>MLCC 0.3PF/25V(0201)NPO 0.1PF</v>
          </cell>
          <cell r="J720" t="e">
            <v>#N/A</v>
          </cell>
        </row>
        <row r="721">
          <cell r="B721" t="str">
            <v>1A20-01EEC00</v>
          </cell>
          <cell r="C721" t="str">
            <v>MLCC 0.47UF/10V (0402) X5R 10%</v>
          </cell>
          <cell r="J721" t="e">
            <v>#N/A</v>
          </cell>
        </row>
        <row r="722">
          <cell r="B722" t="str">
            <v>1A20-0219600</v>
          </cell>
          <cell r="C722" t="str">
            <v>MLCC 0.47UF/10V (0402) X5R 10%</v>
          </cell>
          <cell r="J722">
            <v>0</v>
          </cell>
        </row>
        <row r="723">
          <cell r="B723" t="str">
            <v>1A20-02DHA00</v>
          </cell>
          <cell r="C723" t="str">
            <v>MLCC 0.47UF/10V (0402) X5R 10%</v>
          </cell>
          <cell r="J723">
            <v>0</v>
          </cell>
        </row>
        <row r="724">
          <cell r="B724" t="str">
            <v>1A20-02DMF00</v>
          </cell>
          <cell r="C724" t="str">
            <v>MLCC 0.47UF/10V (0402) X5R 10%</v>
          </cell>
          <cell r="J724">
            <v>0</v>
          </cell>
        </row>
        <row r="725">
          <cell r="B725" t="str">
            <v>1A70-000RM00</v>
          </cell>
          <cell r="C725" t="str">
            <v>MLCC 0.47UF/250V (1812)X7R 10%</v>
          </cell>
          <cell r="J725" t="e">
            <v>#N/A</v>
          </cell>
        </row>
        <row r="726">
          <cell r="B726" t="str">
            <v>1A70-000T300</v>
          </cell>
          <cell r="C726" t="str">
            <v>MLCC 0.47UF/250V (1812)X7R 10%</v>
          </cell>
          <cell r="J726">
            <v>0</v>
          </cell>
        </row>
        <row r="727">
          <cell r="B727" t="str">
            <v>1A70-000SD00</v>
          </cell>
          <cell r="C727" t="str">
            <v>MLCC 0.47UF/250V (1812)X7R 10%</v>
          </cell>
          <cell r="J727">
            <v>0</v>
          </cell>
        </row>
        <row r="728">
          <cell r="B728" t="str">
            <v>1A70-0001200</v>
          </cell>
          <cell r="C728" t="str">
            <v>MLCC 0.47UF/250V (1812)X7R 10%</v>
          </cell>
          <cell r="J728">
            <v>0</v>
          </cell>
        </row>
        <row r="729">
          <cell r="B729" t="str">
            <v>1A70-0004600</v>
          </cell>
          <cell r="C729" t="str">
            <v>MLCC 0.47uF/250V 1812 X7R 10%</v>
          </cell>
          <cell r="J729">
            <v>0</v>
          </cell>
        </row>
        <row r="730">
          <cell r="B730" t="str">
            <v>1A70-004J000</v>
          </cell>
          <cell r="C730" t="str">
            <v>MLCC 0.47uF/250V 1812 X7R 10%</v>
          </cell>
          <cell r="J730">
            <v>0</v>
          </cell>
        </row>
        <row r="731">
          <cell r="B731" t="str">
            <v>1A10-011T600</v>
          </cell>
          <cell r="C731" t="str">
            <v>MLCC 0.47uF/6.3V 0201 X5R 10%</v>
          </cell>
          <cell r="J731" t="e">
            <v>#N/A</v>
          </cell>
        </row>
        <row r="732">
          <cell r="B732" t="str">
            <v>1A10-01P5F00</v>
          </cell>
          <cell r="C732" t="str">
            <v>MLCC 0.47uF/6.3V 0201 X5R 10%</v>
          </cell>
          <cell r="J732">
            <v>0</v>
          </cell>
        </row>
        <row r="733">
          <cell r="B733" t="str">
            <v>1A20-00JTA00</v>
          </cell>
          <cell r="C733" t="str">
            <v>MLCC 0.47uF/6.3V 0402 X5R 10%</v>
          </cell>
          <cell r="J733" t="e">
            <v>#N/A</v>
          </cell>
        </row>
        <row r="734">
          <cell r="B734" t="str">
            <v>1A20-00AQ600</v>
          </cell>
          <cell r="C734" t="str">
            <v>MLCC 0.47uF/6.3V 0402 X5R 10%</v>
          </cell>
          <cell r="J734">
            <v>0</v>
          </cell>
        </row>
        <row r="735">
          <cell r="B735" t="str">
            <v>1A10-00M6A00</v>
          </cell>
          <cell r="C735" t="str">
            <v>MLCC 0.47UF/6.3V(0201) X5R 10%</v>
          </cell>
          <cell r="J735">
            <v>0</v>
          </cell>
        </row>
        <row r="736">
          <cell r="B736" t="str">
            <v>1A20-01MGE00</v>
          </cell>
          <cell r="C736" t="str">
            <v>MLCC 0.47UF/6.3V(0402) X5R 10%</v>
          </cell>
          <cell r="J736" t="e">
            <v>#N/A</v>
          </cell>
        </row>
        <row r="737">
          <cell r="B737" t="str">
            <v>1A20-00ARC00</v>
          </cell>
          <cell r="C737" t="str">
            <v>MLCC 0.47UF/6.3V(0402) X5R 10%</v>
          </cell>
          <cell r="J737">
            <v>0</v>
          </cell>
        </row>
        <row r="738">
          <cell r="B738" t="str">
            <v>1A20-02FH000</v>
          </cell>
          <cell r="C738" t="str">
            <v>MLCC 0.47UF/6.3V(0402) X5R 10%</v>
          </cell>
          <cell r="J738">
            <v>0</v>
          </cell>
        </row>
        <row r="739">
          <cell r="B739" t="str">
            <v>1A20-028SF00</v>
          </cell>
          <cell r="C739" t="str">
            <v>MLCC 0.47UF/6.3V(0402) X5R 10%</v>
          </cell>
          <cell r="J739">
            <v>0</v>
          </cell>
        </row>
        <row r="740">
          <cell r="B740" t="str">
            <v>1A10-008H600</v>
          </cell>
          <cell r="C740" t="str">
            <v>MLCC 0.4PF/25V (0201)NPO 0.1PF</v>
          </cell>
          <cell r="J740" t="e">
            <v>#N/A</v>
          </cell>
        </row>
        <row r="741">
          <cell r="B741" t="str">
            <v>1A10-00MJ600</v>
          </cell>
          <cell r="C741" t="str">
            <v>MLCC 0.4pF/25V 0201 COG 0.05pF</v>
          </cell>
          <cell r="J741" t="e">
            <v>#N/A</v>
          </cell>
        </row>
        <row r="742">
          <cell r="B742" t="str">
            <v>1A10-00YP300</v>
          </cell>
          <cell r="C742" t="str">
            <v>MLCC 0.4pF/25V 0201 NPO +-0.05</v>
          </cell>
          <cell r="J742">
            <v>0</v>
          </cell>
        </row>
        <row r="743">
          <cell r="B743" t="str">
            <v>1A10-00WB600</v>
          </cell>
          <cell r="C743" t="str">
            <v>MLCC 0.4pF/25V 0201 NPO 0.1pF</v>
          </cell>
          <cell r="J743" t="e">
            <v>#N/A</v>
          </cell>
        </row>
        <row r="744">
          <cell r="B744" t="str">
            <v>1A10-00NTE00</v>
          </cell>
          <cell r="C744" t="str">
            <v>MLCC 0.4PF/25V(0201)NPO 0.05PF</v>
          </cell>
          <cell r="J744" t="e">
            <v>#N/A</v>
          </cell>
        </row>
        <row r="745">
          <cell r="B745" t="str">
            <v>1A10-00JME00</v>
          </cell>
          <cell r="C745" t="str">
            <v>MLCC 0.4PF/25V(0201)NPO 0.1PF</v>
          </cell>
          <cell r="J745">
            <v>0</v>
          </cell>
        </row>
        <row r="746">
          <cell r="B746" t="str">
            <v>1A10-004TE00</v>
          </cell>
          <cell r="C746" t="str">
            <v>MLCC 0.5PF/25V (0201)NPO 0.1PF</v>
          </cell>
          <cell r="J746">
            <v>0</v>
          </cell>
        </row>
        <row r="747">
          <cell r="B747" t="str">
            <v>1A10-0015600</v>
          </cell>
          <cell r="C747" t="str">
            <v>MLCC 0.5pF/25V 0201 C0G 0.1pF</v>
          </cell>
          <cell r="J747" t="e">
            <v>#N/A</v>
          </cell>
        </row>
        <row r="748">
          <cell r="B748" t="str">
            <v>1A10-01HBE00</v>
          </cell>
          <cell r="C748" t="str">
            <v>MLCC 0.5pF/25V 0201 NPO 0.05pF</v>
          </cell>
          <cell r="J748" t="e">
            <v>#N/A</v>
          </cell>
        </row>
        <row r="749">
          <cell r="B749" t="str">
            <v>1A10-00S0600</v>
          </cell>
          <cell r="C749" t="str">
            <v>MLCC 0.5pF/25V 0201 NPO 0.05pF</v>
          </cell>
          <cell r="J749">
            <v>0</v>
          </cell>
        </row>
        <row r="750">
          <cell r="B750" t="str">
            <v>1A10-018EA00</v>
          </cell>
          <cell r="C750" t="str">
            <v>MLCC 0.5pF/25V 0201 NPO 0.1pF</v>
          </cell>
          <cell r="J750">
            <v>0</v>
          </cell>
        </row>
        <row r="751">
          <cell r="B751" t="str">
            <v>1A10-018DF00</v>
          </cell>
          <cell r="C751" t="str">
            <v>MLCC 0.5pF/25V 0201 NPO 0.1pF</v>
          </cell>
          <cell r="J751">
            <v>0</v>
          </cell>
        </row>
        <row r="752">
          <cell r="B752" t="str">
            <v>1A10-0044600</v>
          </cell>
          <cell r="C752" t="str">
            <v>MLCC 0.5PF/50V (0201)NPO 0.1PF</v>
          </cell>
          <cell r="J752" t="e">
            <v>#N/A</v>
          </cell>
        </row>
        <row r="753">
          <cell r="B753" t="str">
            <v>1A10-00TTF00</v>
          </cell>
          <cell r="C753" t="str">
            <v>MLCC 0.5pF/50V 0201 NPO 0.1pF</v>
          </cell>
          <cell r="J753" t="e">
            <v>#N/A</v>
          </cell>
        </row>
        <row r="754">
          <cell r="B754" t="str">
            <v>1A20-026G600</v>
          </cell>
          <cell r="C754" t="str">
            <v>MLCC 0.5PF/50V(0402)NPO 0.05PF</v>
          </cell>
          <cell r="J754" t="e">
            <v>#N/A</v>
          </cell>
        </row>
        <row r="755">
          <cell r="B755" t="str">
            <v>1A10-00RL600</v>
          </cell>
          <cell r="C755" t="str">
            <v>MLCC 0.6pF/25V 0201 C0G 0.05pF</v>
          </cell>
          <cell r="J755" t="e">
            <v>#N/A</v>
          </cell>
        </row>
        <row r="756">
          <cell r="B756" t="str">
            <v>1A10-00NUE00</v>
          </cell>
          <cell r="C756" t="str">
            <v>MLCC 0.6PF/25V(0201)NPO 0.05PF</v>
          </cell>
          <cell r="J756">
            <v>0</v>
          </cell>
        </row>
        <row r="757">
          <cell r="B757" t="str">
            <v>1A20-02YD600</v>
          </cell>
          <cell r="C757" t="str">
            <v>MLCC 0.7pF/50V 0402 NPO 0.05pF</v>
          </cell>
          <cell r="J757" t="e">
            <v>#N/A</v>
          </cell>
        </row>
        <row r="758">
          <cell r="B758" t="str">
            <v>1A20-02CNE00</v>
          </cell>
          <cell r="C758" t="str">
            <v>MLCC 0.7PF/50V(0402)NPO 0.05PF</v>
          </cell>
          <cell r="J758">
            <v>0</v>
          </cell>
        </row>
        <row r="759">
          <cell r="B759" t="str">
            <v>1A20-0235600</v>
          </cell>
          <cell r="C759" t="str">
            <v>MLCC 0.8pF/50V 0402 NPO 0.05pF</v>
          </cell>
          <cell r="J759" t="e">
            <v>#N/A</v>
          </cell>
        </row>
        <row r="760">
          <cell r="B760" t="str">
            <v>1A20-02FSE00</v>
          </cell>
          <cell r="C760" t="str">
            <v>MLCC 0.8PF/50V(0402)NPO 0.05PF</v>
          </cell>
          <cell r="J760">
            <v>0</v>
          </cell>
        </row>
        <row r="761">
          <cell r="B761" t="str">
            <v>1A10-01PRE00</v>
          </cell>
          <cell r="C761" t="str">
            <v>MLCC 1.0pF/25V 0201 NPO 0.1pF</v>
          </cell>
          <cell r="J761">
            <v>0</v>
          </cell>
        </row>
        <row r="762">
          <cell r="B762" t="str">
            <v>1A10-03BV000</v>
          </cell>
          <cell r="C762" t="str">
            <v>MLCC 1.0pF/50V 0201 NPO 0.1pF</v>
          </cell>
          <cell r="J762">
            <v>0</v>
          </cell>
        </row>
        <row r="763">
          <cell r="B763" t="str">
            <v>1A10-00D3600</v>
          </cell>
          <cell r="C763" t="str">
            <v>MLCC 1.2pF/25V 0201 C0G 0.1pF</v>
          </cell>
          <cell r="J763" t="e">
            <v>#N/A</v>
          </cell>
        </row>
        <row r="764">
          <cell r="B764" t="str">
            <v>1A10-00JLE00</v>
          </cell>
          <cell r="C764" t="str">
            <v>MLCC 1.2PF/25V(0201)NPO 0.1PF</v>
          </cell>
          <cell r="J764">
            <v>0</v>
          </cell>
        </row>
        <row r="765">
          <cell r="B765" t="str">
            <v>1A20-027A600</v>
          </cell>
          <cell r="C765" t="str">
            <v>MLCC 1.2pF/50V 0402 NPO 0.05pF</v>
          </cell>
          <cell r="J765">
            <v>0</v>
          </cell>
        </row>
        <row r="766">
          <cell r="B766" t="str">
            <v>1A20-02RPE00</v>
          </cell>
          <cell r="C766" t="str">
            <v>MLCC 1.2pF/50V 0402 NPO 0.1pF</v>
          </cell>
          <cell r="J766" t="e">
            <v>#N/A</v>
          </cell>
        </row>
        <row r="767">
          <cell r="B767" t="str">
            <v>1A20-02CYE00</v>
          </cell>
          <cell r="C767" t="str">
            <v>MLCC 1.2PF/50V(0402)NPO 0.05PF</v>
          </cell>
          <cell r="J767" t="e">
            <v>#N/A</v>
          </cell>
        </row>
        <row r="768">
          <cell r="B768" t="str">
            <v>1A20-02QT600</v>
          </cell>
          <cell r="C768" t="str">
            <v>MLCC 1.3PF/50V 0402 NPO 0.05PF</v>
          </cell>
          <cell r="J768" t="e">
            <v>#N/A</v>
          </cell>
        </row>
        <row r="769">
          <cell r="B769" t="str">
            <v>1A20-0398E00</v>
          </cell>
          <cell r="C769" t="str">
            <v>MLCC 1.3pF/50V 0402 NPO 0.05pF</v>
          </cell>
          <cell r="J769" t="e">
            <v>#N/A</v>
          </cell>
        </row>
        <row r="770">
          <cell r="B770" t="str">
            <v>1A10-03ER000</v>
          </cell>
          <cell r="C770" t="str">
            <v>MLCC 1.5nF/25V 0201 X7R 5%</v>
          </cell>
          <cell r="J770">
            <v>0</v>
          </cell>
        </row>
        <row r="771">
          <cell r="B771" t="str">
            <v>1A10-011G600</v>
          </cell>
          <cell r="C771" t="str">
            <v>MLCC 1.5pF/25V 0201 NPO 0.1pF</v>
          </cell>
          <cell r="J771" t="e">
            <v>#N/A</v>
          </cell>
        </row>
        <row r="772">
          <cell r="B772" t="str">
            <v>1A10-00JPE00</v>
          </cell>
          <cell r="C772" t="str">
            <v>MLCC 1.5PF/25V(0201) NPO 0.1PF</v>
          </cell>
          <cell r="J772">
            <v>0</v>
          </cell>
        </row>
        <row r="773">
          <cell r="B773" t="str">
            <v>1A10-00B9600</v>
          </cell>
          <cell r="C773" t="str">
            <v>MLCC 1.5pF/50V 0201 NPO 0.1pF</v>
          </cell>
          <cell r="J773" t="e">
            <v>#N/A</v>
          </cell>
        </row>
        <row r="774">
          <cell r="B774" t="str">
            <v>1A10-01CHF00</v>
          </cell>
          <cell r="C774" t="str">
            <v>MLCC 1.5pF/50V 0201 NPO 0.1pF</v>
          </cell>
          <cell r="J774">
            <v>0</v>
          </cell>
        </row>
        <row r="775">
          <cell r="B775" t="str">
            <v>1A20-02THE00</v>
          </cell>
          <cell r="C775" t="str">
            <v>MLCC 1.5pF/50V 0402 NPO 0.1pF</v>
          </cell>
          <cell r="J775" t="e">
            <v>#N/A</v>
          </cell>
        </row>
        <row r="776">
          <cell r="B776" t="str">
            <v>1A20-026H600</v>
          </cell>
          <cell r="C776" t="str">
            <v>MLCC 1.8pF/50V 0402 C0G 0.05pF</v>
          </cell>
          <cell r="J776" t="e">
            <v>#N/A</v>
          </cell>
        </row>
        <row r="777">
          <cell r="B777" t="str">
            <v>1A20-0059E00</v>
          </cell>
          <cell r="C777" t="str">
            <v>MLCC 1000PF/16V (0402)X7R 10%</v>
          </cell>
          <cell r="J777" t="e">
            <v>#N/A</v>
          </cell>
        </row>
        <row r="778">
          <cell r="B778" t="str">
            <v>1A20-0058F00</v>
          </cell>
          <cell r="C778" t="str">
            <v>MLCC 1000PF/16V (0402)X7R 10%</v>
          </cell>
          <cell r="J778" t="e">
            <v>#N/A</v>
          </cell>
        </row>
        <row r="779">
          <cell r="B779" t="str">
            <v>1A20-005C100</v>
          </cell>
          <cell r="C779" t="str">
            <v>MLCC 1000PF/16V (0402)X7R 10%</v>
          </cell>
          <cell r="J779">
            <v>0</v>
          </cell>
        </row>
        <row r="780">
          <cell r="B780" t="str">
            <v>1A20-005AA00</v>
          </cell>
          <cell r="C780" t="str">
            <v>MLCC 1000PF/16V (0402)X7R 10%</v>
          </cell>
          <cell r="J780">
            <v>0</v>
          </cell>
        </row>
        <row r="781">
          <cell r="B781" t="str">
            <v>1A20-00NF600</v>
          </cell>
          <cell r="C781" t="str">
            <v>MLCC 1000pF/16V 0402 X7R 10%</v>
          </cell>
          <cell r="J781">
            <v>0</v>
          </cell>
        </row>
        <row r="782">
          <cell r="B782" t="str">
            <v>1A20-005B000</v>
          </cell>
          <cell r="C782" t="str">
            <v>MLCC 1000pF/16V 0402 X7R 10%</v>
          </cell>
          <cell r="J782">
            <v>0</v>
          </cell>
        </row>
        <row r="783">
          <cell r="B783" t="str">
            <v>1A50-00JWM00</v>
          </cell>
          <cell r="C783" t="str">
            <v>MLCC 1000PF/250V (0805)X7R 10%</v>
          </cell>
          <cell r="J783" t="e">
            <v>#N/A</v>
          </cell>
        </row>
        <row r="784">
          <cell r="B784" t="str">
            <v>1A50-00JY600</v>
          </cell>
          <cell r="C784" t="str">
            <v>MLCC 1000PF/250V (0805)X7R 10%</v>
          </cell>
          <cell r="J784">
            <v>0</v>
          </cell>
        </row>
        <row r="785">
          <cell r="B785" t="str">
            <v>1A50-00P8F00</v>
          </cell>
          <cell r="C785" t="str">
            <v>MLCC 1000PF/250V (0805)X7R 10%</v>
          </cell>
          <cell r="J785">
            <v>0</v>
          </cell>
        </row>
        <row r="786">
          <cell r="B786" t="str">
            <v>1A50-015GE00</v>
          </cell>
          <cell r="C786" t="str">
            <v>MLCC 1000PF/250V(0805) X7R 10%</v>
          </cell>
          <cell r="J786">
            <v>0</v>
          </cell>
        </row>
        <row r="787">
          <cell r="B787" t="str">
            <v>1A10-00P0F00</v>
          </cell>
          <cell r="C787" t="str">
            <v>MLCC 1000PF/25V (0201) X7R 10%</v>
          </cell>
          <cell r="J787" t="e">
            <v>#N/A</v>
          </cell>
        </row>
        <row r="788">
          <cell r="B788" t="str">
            <v>1A10-00K6E00</v>
          </cell>
          <cell r="C788" t="str">
            <v>MLCC 1000PF/25V (0201) X7R 10%</v>
          </cell>
          <cell r="J788">
            <v>0</v>
          </cell>
        </row>
        <row r="789">
          <cell r="B789" t="str">
            <v>1A10-0027600</v>
          </cell>
          <cell r="C789" t="str">
            <v>MLCC 1000PF/25V (0201) X7R 10%</v>
          </cell>
          <cell r="J789">
            <v>0</v>
          </cell>
        </row>
        <row r="790">
          <cell r="B790" t="str">
            <v>1A10-0051600</v>
          </cell>
          <cell r="C790" t="str">
            <v>MLCC 1000pF/25V 0201 X7R 10%</v>
          </cell>
          <cell r="J790" t="e">
            <v>#N/A</v>
          </cell>
        </row>
        <row r="791">
          <cell r="B791" t="str">
            <v>1A10-00R2C00</v>
          </cell>
          <cell r="C791" t="str">
            <v>MLCC 1000PF/25V 0201 X7R 10%</v>
          </cell>
          <cell r="J791">
            <v>0</v>
          </cell>
        </row>
        <row r="792">
          <cell r="B792" t="str">
            <v>1A20-000M600</v>
          </cell>
          <cell r="C792" t="str">
            <v>MLCC 1000PF/50V (0402) NPO 5%</v>
          </cell>
          <cell r="J792">
            <v>0</v>
          </cell>
        </row>
        <row r="793">
          <cell r="B793" t="str">
            <v>1A20-005DF00</v>
          </cell>
          <cell r="C793" t="str">
            <v>MLCC 1000PF/50V (0402) X7R 10%</v>
          </cell>
          <cell r="J793" t="e">
            <v>#N/A</v>
          </cell>
        </row>
        <row r="794">
          <cell r="B794" t="str">
            <v>1A20-005EE00</v>
          </cell>
          <cell r="C794" t="str">
            <v>MLCC 1000PF/50V (0402) X7R 10%</v>
          </cell>
          <cell r="J794" t="e">
            <v>#N/A</v>
          </cell>
        </row>
        <row r="795">
          <cell r="B795" t="str">
            <v>1A20-005K100</v>
          </cell>
          <cell r="C795" t="str">
            <v>MLCC 1000PF/50V (0402) X7R 10%</v>
          </cell>
          <cell r="J795">
            <v>0</v>
          </cell>
        </row>
        <row r="796">
          <cell r="B796" t="str">
            <v>1A20-005FA00</v>
          </cell>
          <cell r="C796" t="str">
            <v>MLCC 1000PF/50V (0402) X7R 10%</v>
          </cell>
          <cell r="J796">
            <v>0</v>
          </cell>
        </row>
        <row r="797">
          <cell r="B797" t="str">
            <v>1A20-005GD00</v>
          </cell>
          <cell r="C797" t="str">
            <v>MLCC 1000PF/50V (0402) X7R 10%</v>
          </cell>
          <cell r="J797">
            <v>0</v>
          </cell>
        </row>
        <row r="798">
          <cell r="B798" t="str">
            <v>1A20-00CJ600</v>
          </cell>
          <cell r="C798" t="str">
            <v>MLCC 1000PF/50V (0402) X7R 10%</v>
          </cell>
          <cell r="J798">
            <v>0</v>
          </cell>
        </row>
        <row r="799">
          <cell r="B799" t="str">
            <v>1A20-00XEE00</v>
          </cell>
          <cell r="C799" t="str">
            <v>MLCC 1000PF/50V (0402) X7R 5%</v>
          </cell>
          <cell r="J799" t="e">
            <v>#N/A</v>
          </cell>
        </row>
        <row r="800">
          <cell r="B800" t="str">
            <v>1A20-02MKF00</v>
          </cell>
          <cell r="C800" t="str">
            <v>MLCC 1000PF/50V (0402)X7R 5%</v>
          </cell>
          <cell r="J800">
            <v>0</v>
          </cell>
        </row>
        <row r="801">
          <cell r="B801" t="str">
            <v>1A20-02XSE00</v>
          </cell>
          <cell r="C801" t="str">
            <v>MLCC 1000pF/50V 0402 NPO 5%</v>
          </cell>
          <cell r="J801" t="e">
            <v>#N/A</v>
          </cell>
        </row>
        <row r="802">
          <cell r="B802" t="str">
            <v>1A20-03ACF00</v>
          </cell>
          <cell r="C802" t="str">
            <v>MLCC 1000pF/50V 0402 NPO 5%</v>
          </cell>
          <cell r="J802">
            <v>0</v>
          </cell>
        </row>
        <row r="803">
          <cell r="B803" t="str">
            <v>1A20-005IC00</v>
          </cell>
          <cell r="C803" t="str">
            <v>MLCC 1000pF/50V 0402 X5R 10%</v>
          </cell>
          <cell r="J803">
            <v>0</v>
          </cell>
        </row>
        <row r="804">
          <cell r="B804" t="str">
            <v>1A10-00NYF00</v>
          </cell>
          <cell r="C804" t="str">
            <v>MLCC 100PF/50V (0201) NPO 5%</v>
          </cell>
          <cell r="J804" t="e">
            <v>#N/A</v>
          </cell>
        </row>
        <row r="805">
          <cell r="B805" t="str">
            <v>1A20-000DF00</v>
          </cell>
          <cell r="C805" t="str">
            <v>MLCC 100PF/50V (0402) NPO 5%</v>
          </cell>
          <cell r="J805" t="e">
            <v>#N/A</v>
          </cell>
        </row>
        <row r="806">
          <cell r="B806" t="str">
            <v>1A20-01WGE00</v>
          </cell>
          <cell r="C806" t="str">
            <v>MLCC 100PF/50V (0402) NPO 5%</v>
          </cell>
          <cell r="J806" t="e">
            <v>#N/A</v>
          </cell>
        </row>
        <row r="807">
          <cell r="B807" t="str">
            <v>1A20-000K100</v>
          </cell>
          <cell r="C807" t="str">
            <v>MLCC 100PF/50V (0402) NPO 5%</v>
          </cell>
          <cell r="J807">
            <v>0</v>
          </cell>
        </row>
        <row r="808">
          <cell r="B808" t="str">
            <v>1A20-00DJ000</v>
          </cell>
          <cell r="C808" t="str">
            <v>MLCC 100PF/50V (0402) NPO 5%</v>
          </cell>
          <cell r="J808">
            <v>0</v>
          </cell>
        </row>
        <row r="809">
          <cell r="B809" t="str">
            <v>1A20-000FA00</v>
          </cell>
          <cell r="C809" t="str">
            <v>MLCC 100PF/50V (0402) NPO 5%</v>
          </cell>
          <cell r="J809">
            <v>0</v>
          </cell>
        </row>
        <row r="810">
          <cell r="B810" t="str">
            <v>1A10-001A600</v>
          </cell>
          <cell r="C810" t="str">
            <v>MLCC 100pF/50V 0201 C0G 5%</v>
          </cell>
          <cell r="J810">
            <v>0</v>
          </cell>
        </row>
        <row r="811">
          <cell r="B811" t="str">
            <v>1A10-012AE00</v>
          </cell>
          <cell r="C811" t="str">
            <v>MLCC 100pF/50V 0201 NPO 5%</v>
          </cell>
          <cell r="J811">
            <v>0</v>
          </cell>
        </row>
        <row r="812">
          <cell r="B812" t="str">
            <v>1A20-000JC00</v>
          </cell>
          <cell r="C812" t="str">
            <v>MLCC 100pF/50V 0402 C0H 5%</v>
          </cell>
          <cell r="J812">
            <v>0</v>
          </cell>
        </row>
        <row r="813">
          <cell r="B813" t="str">
            <v>1A20-02VP600</v>
          </cell>
          <cell r="C813" t="str">
            <v>MLCC 100pF/50V 0402 NPO 5%</v>
          </cell>
          <cell r="J813">
            <v>0</v>
          </cell>
        </row>
        <row r="814">
          <cell r="B814" t="str">
            <v>1A20-000H600</v>
          </cell>
          <cell r="C814" t="str">
            <v>MLCC 100PF/50V(0402)NPO 5%</v>
          </cell>
          <cell r="J814">
            <v>0</v>
          </cell>
        </row>
        <row r="815">
          <cell r="B815" t="str">
            <v>1A60-010MC00</v>
          </cell>
          <cell r="C815" t="str">
            <v>MLCC 100UF/6.3V (1206) X5R 20%</v>
          </cell>
          <cell r="J815" t="e">
            <v>#N/A</v>
          </cell>
        </row>
        <row r="816">
          <cell r="B816" t="str">
            <v>1A60-00Y0F00</v>
          </cell>
          <cell r="C816" t="str">
            <v>MLCC 100UF/6.3V (1206) X5R 20%</v>
          </cell>
          <cell r="J816">
            <v>0</v>
          </cell>
        </row>
        <row r="817">
          <cell r="B817" t="str">
            <v>1A60-00VGA00</v>
          </cell>
          <cell r="C817" t="str">
            <v>MLCC 100UF/6.3V (1206) X5R 20%</v>
          </cell>
          <cell r="J817">
            <v>0</v>
          </cell>
        </row>
        <row r="818">
          <cell r="B818" t="str">
            <v>1A60-00Q3J00</v>
          </cell>
          <cell r="C818" t="str">
            <v>MLCC 100UF/6.3V (1206) X5R 20%</v>
          </cell>
          <cell r="J818">
            <v>0</v>
          </cell>
        </row>
        <row r="819">
          <cell r="B819" t="str">
            <v>1A60-00F8600</v>
          </cell>
          <cell r="C819" t="str">
            <v>MLCC 100uF/6.3V 1206 X5R 20%</v>
          </cell>
          <cell r="J819" t="e">
            <v>#N/A</v>
          </cell>
        </row>
        <row r="820">
          <cell r="B820" t="str">
            <v>1A10-01CS600</v>
          </cell>
          <cell r="C820" t="str">
            <v>MLCC 10pF/25V 0201 C0G 2%</v>
          </cell>
          <cell r="J820" t="e">
            <v>#N/A</v>
          </cell>
        </row>
        <row r="821">
          <cell r="B821" t="str">
            <v>1A10-00V1A00</v>
          </cell>
          <cell r="C821" t="str">
            <v>MLCC 10pF/25V 0201 C0G 2%</v>
          </cell>
          <cell r="J821">
            <v>0</v>
          </cell>
        </row>
        <row r="822">
          <cell r="B822" t="str">
            <v>1A10-018WE00</v>
          </cell>
          <cell r="C822" t="str">
            <v>MLCC 10pF/25V 0201 NPO 2%</v>
          </cell>
          <cell r="J822" t="e">
            <v>#N/A</v>
          </cell>
        </row>
        <row r="823">
          <cell r="B823" t="str">
            <v>1A10-00N1600</v>
          </cell>
          <cell r="C823" t="str">
            <v>MLCC 10pF/25V 0201 NPO 2%</v>
          </cell>
          <cell r="J823">
            <v>0</v>
          </cell>
        </row>
        <row r="824">
          <cell r="B824" t="str">
            <v>1A10-01HCE00</v>
          </cell>
          <cell r="C824" t="str">
            <v>MLCC 10pF/25V 0201 NPO 2%</v>
          </cell>
          <cell r="J824">
            <v>0</v>
          </cell>
        </row>
        <row r="825">
          <cell r="B825" t="str">
            <v>1A10-0097600</v>
          </cell>
          <cell r="C825" t="str">
            <v>MLCC 10PF/50V (0201) NPO 5%</v>
          </cell>
          <cell r="J825" t="e">
            <v>#N/A</v>
          </cell>
        </row>
        <row r="826">
          <cell r="B826" t="str">
            <v>1A20-00ST000</v>
          </cell>
          <cell r="C826" t="str">
            <v>MLCC 10PF/50V (0402) NPO 0.5PF</v>
          </cell>
          <cell r="J826">
            <v>0</v>
          </cell>
        </row>
        <row r="827">
          <cell r="B827" t="str">
            <v>1A20-0008100</v>
          </cell>
          <cell r="C827" t="str">
            <v>MLCC 10PF/50V (0402) NPO 5%</v>
          </cell>
          <cell r="J827">
            <v>0</v>
          </cell>
        </row>
        <row r="828">
          <cell r="B828" t="str">
            <v>1A20-021ME00</v>
          </cell>
          <cell r="C828" t="str">
            <v>MLCC 10PF/50V (0402) NPO 5%</v>
          </cell>
          <cell r="J828" t="e">
            <v>#N/A</v>
          </cell>
        </row>
        <row r="829">
          <cell r="B829" t="str">
            <v>1A20-00XZC00</v>
          </cell>
          <cell r="C829" t="str">
            <v>MLCC 10PF/50V (0402) NPO 5%</v>
          </cell>
          <cell r="J829">
            <v>0</v>
          </cell>
        </row>
        <row r="830">
          <cell r="B830" t="str">
            <v>1A10-005N000</v>
          </cell>
          <cell r="C830" t="str">
            <v>MLCC 10pF/50V 0201 NPO 5%</v>
          </cell>
          <cell r="J830" t="e">
            <v>#N/A</v>
          </cell>
        </row>
        <row r="831">
          <cell r="B831" t="str">
            <v>1A10-00WSE00</v>
          </cell>
          <cell r="C831" t="str">
            <v>MLCC 10PF/50V 0201 NPO 5%</v>
          </cell>
          <cell r="J831">
            <v>0</v>
          </cell>
        </row>
        <row r="832">
          <cell r="B832" t="str">
            <v>1A10-024RE00</v>
          </cell>
          <cell r="C832" t="str">
            <v>MLCC 10pF/50V 0201 NPO 5%</v>
          </cell>
          <cell r="J832">
            <v>0</v>
          </cell>
        </row>
        <row r="833">
          <cell r="B833" t="str">
            <v>1A20-0007C00</v>
          </cell>
          <cell r="C833" t="str">
            <v>MLCC 10pF/50V 0402 C0H 0.5pF</v>
          </cell>
          <cell r="J833">
            <v>0</v>
          </cell>
        </row>
        <row r="834">
          <cell r="B834" t="str">
            <v>1A20-02QDE00</v>
          </cell>
          <cell r="C834" t="str">
            <v>MLCC 10PF/50V 0402 NPO 1%</v>
          </cell>
          <cell r="J834" t="e">
            <v>#N/A</v>
          </cell>
        </row>
        <row r="835">
          <cell r="B835" t="str">
            <v>1A20-03TA600</v>
          </cell>
          <cell r="C835" t="str">
            <v>MLCC 10pF/50V 0402 NPO 1%</v>
          </cell>
          <cell r="J835" t="e">
            <v>#N/A</v>
          </cell>
        </row>
        <row r="836">
          <cell r="B836" t="str">
            <v>1A20-04GYE00</v>
          </cell>
          <cell r="C836" t="str">
            <v>MLCC 10pF/50V 0402 NPO 1%</v>
          </cell>
          <cell r="J836">
            <v>0</v>
          </cell>
        </row>
        <row r="837">
          <cell r="B837" t="str">
            <v>1A20-00DED00</v>
          </cell>
          <cell r="C837" t="str">
            <v>MLCC 10PF/50V(0402) NPO 5%</v>
          </cell>
          <cell r="J837">
            <v>0</v>
          </cell>
        </row>
        <row r="838">
          <cell r="B838" t="str">
            <v>1A20-0003F00</v>
          </cell>
          <cell r="C838" t="str">
            <v>MLCC 10PF/50V(0402)NPO 5%</v>
          </cell>
          <cell r="J838" t="e">
            <v>#N/A</v>
          </cell>
        </row>
        <row r="839">
          <cell r="B839" t="str">
            <v>1A20-0006600</v>
          </cell>
          <cell r="C839" t="str">
            <v>MLCC 10PF/50V(0402)NPO 5%</v>
          </cell>
          <cell r="J839">
            <v>0</v>
          </cell>
        </row>
        <row r="840">
          <cell r="B840" t="str">
            <v>1A20-0005A00</v>
          </cell>
          <cell r="C840" t="str">
            <v>MLCC 10PF/50V(0402)NPO 5%</v>
          </cell>
          <cell r="J840">
            <v>0</v>
          </cell>
        </row>
        <row r="841">
          <cell r="B841" t="str">
            <v>1A30-02DN600</v>
          </cell>
          <cell r="C841" t="str">
            <v>MLCC 10UF/10V (0603) X5R 20%</v>
          </cell>
          <cell r="J841">
            <v>0</v>
          </cell>
        </row>
        <row r="842">
          <cell r="B842" t="str">
            <v>1A30-01T7A00</v>
          </cell>
          <cell r="C842" t="str">
            <v>MLCC 10UF/10V (0603) X5R 20%</v>
          </cell>
          <cell r="J842" t="e">
            <v>#N/A</v>
          </cell>
        </row>
        <row r="843">
          <cell r="B843" t="str">
            <v>1A30-0298C00</v>
          </cell>
          <cell r="C843" t="str">
            <v>MLCC 10UF/10V (0603)X5R 20%</v>
          </cell>
          <cell r="J843">
            <v>0</v>
          </cell>
        </row>
        <row r="844">
          <cell r="B844" t="str">
            <v>1A20-02SE600</v>
          </cell>
          <cell r="C844" t="str">
            <v>MLCC 10uF/10V 0402 X5R 20%</v>
          </cell>
          <cell r="J844" t="e">
            <v>#N/A</v>
          </cell>
        </row>
        <row r="845">
          <cell r="B845" t="str">
            <v>1A20-0370A00</v>
          </cell>
          <cell r="C845" t="str">
            <v>MLCC 10uF/10V 0402 X5R 20%</v>
          </cell>
          <cell r="J845">
            <v>0</v>
          </cell>
        </row>
        <row r="846">
          <cell r="B846" t="str">
            <v>1A30-02PWC00</v>
          </cell>
          <cell r="C846" t="str">
            <v>MLCC 10UF/10V 0603 X5R 20%</v>
          </cell>
          <cell r="J846">
            <v>0</v>
          </cell>
        </row>
        <row r="847">
          <cell r="B847" t="str">
            <v>1A30-03AEF00</v>
          </cell>
          <cell r="C847" t="str">
            <v>MLCC 10uF/10V 0603 X5R 20%</v>
          </cell>
          <cell r="J847">
            <v>0</v>
          </cell>
        </row>
        <row r="848">
          <cell r="B848" t="str">
            <v>1A50-00PW000</v>
          </cell>
          <cell r="C848" t="str">
            <v>MLCC 10UF/16V (0805) X5R 10%</v>
          </cell>
          <cell r="J848">
            <v>0</v>
          </cell>
        </row>
        <row r="849">
          <cell r="B849" t="str">
            <v>1A50-001IC00</v>
          </cell>
          <cell r="C849" t="str">
            <v>MLCC 10UF/16V (0805) X5R 10%</v>
          </cell>
          <cell r="J849">
            <v>0</v>
          </cell>
        </row>
        <row r="850">
          <cell r="B850" t="str">
            <v>1A50-01BAF00</v>
          </cell>
          <cell r="C850" t="str">
            <v>MLCC 10UF/16V (0805) X5R 10%</v>
          </cell>
          <cell r="J850">
            <v>0</v>
          </cell>
        </row>
        <row r="851">
          <cell r="B851" t="str">
            <v>1A50-00A2F00</v>
          </cell>
          <cell r="C851" t="str">
            <v>MLCC 10UF/16V (0805) X5R 10%</v>
          </cell>
          <cell r="J851">
            <v>0</v>
          </cell>
        </row>
        <row r="852">
          <cell r="B852" t="str">
            <v>1A30-030GA00</v>
          </cell>
          <cell r="C852" t="str">
            <v>MLCC 10uF/16V 0603 X5R 20%</v>
          </cell>
          <cell r="J852" t="e">
            <v>#N/A</v>
          </cell>
        </row>
        <row r="853">
          <cell r="B853" t="str">
            <v>1A30-02XG600</v>
          </cell>
          <cell r="C853" t="str">
            <v>MLCC 10uF/16V 0603 X5R 20%</v>
          </cell>
          <cell r="J853">
            <v>0</v>
          </cell>
        </row>
        <row r="854">
          <cell r="B854" t="str">
            <v>1A30-0354C00</v>
          </cell>
          <cell r="C854" t="str">
            <v>MLCC 10uF/16V 0603 X5R 20%</v>
          </cell>
          <cell r="J854">
            <v>0</v>
          </cell>
        </row>
        <row r="855">
          <cell r="B855" t="str">
            <v>1A30-03B1E00</v>
          </cell>
          <cell r="C855" t="str">
            <v>MLCC 10uF/16V 0603 X5R 20%</v>
          </cell>
          <cell r="J855">
            <v>0</v>
          </cell>
        </row>
        <row r="856">
          <cell r="B856" t="str">
            <v>1A30-03DAF00</v>
          </cell>
          <cell r="C856" t="str">
            <v>MLCC 10uF/16V 0603 X5R 20%</v>
          </cell>
          <cell r="J856">
            <v>0</v>
          </cell>
        </row>
        <row r="857">
          <cell r="B857" t="str">
            <v>1A50-01QQA00</v>
          </cell>
          <cell r="C857" t="str">
            <v>MLCC 10uF/16V 0805 X7R 10%</v>
          </cell>
          <cell r="J857" t="e">
            <v>#N/A</v>
          </cell>
        </row>
        <row r="858">
          <cell r="B858" t="str">
            <v>1A50-01QR600</v>
          </cell>
          <cell r="C858" t="str">
            <v>MLCC 10uF/16V 0805 X7R 10%</v>
          </cell>
          <cell r="J858">
            <v>0</v>
          </cell>
        </row>
        <row r="859">
          <cell r="B859" t="str">
            <v>1A50-02H2000</v>
          </cell>
          <cell r="C859" t="str">
            <v>MLCC 10uF/16V 0805 X7R 10%</v>
          </cell>
          <cell r="J859">
            <v>0</v>
          </cell>
        </row>
        <row r="860">
          <cell r="B860" t="str">
            <v>1A50-001H600</v>
          </cell>
          <cell r="C860" t="str">
            <v>MLCC 10UF/16V(0805) X5R 10%</v>
          </cell>
          <cell r="J860" t="e">
            <v>#N/A</v>
          </cell>
        </row>
        <row r="861">
          <cell r="B861" t="str">
            <v>1A50-0096200</v>
          </cell>
          <cell r="C861" t="str">
            <v>MLCC 10UF/16V(0805) X5R 10%</v>
          </cell>
          <cell r="J861">
            <v>0</v>
          </cell>
        </row>
        <row r="862">
          <cell r="B862" t="str">
            <v>1A50-001GA00</v>
          </cell>
          <cell r="C862" t="str">
            <v>MLCC 10UF/16V(0805) X5R 10%</v>
          </cell>
          <cell r="J862">
            <v>0</v>
          </cell>
        </row>
        <row r="863">
          <cell r="B863" t="str">
            <v>1A30-035B000</v>
          </cell>
          <cell r="C863" t="str">
            <v>MLCC 10uF/25V 0603 X5R 20%</v>
          </cell>
          <cell r="J863">
            <v>0</v>
          </cell>
        </row>
        <row r="864">
          <cell r="B864" t="str">
            <v>1A30-03CCC00</v>
          </cell>
          <cell r="C864" t="str">
            <v>MLCC 10uF/25V 0603 X5R 20%</v>
          </cell>
          <cell r="J864" t="e">
            <v>#N/A</v>
          </cell>
        </row>
        <row r="865">
          <cell r="B865" t="str">
            <v>1A30-03JYF00</v>
          </cell>
          <cell r="C865" t="str">
            <v>MLCC 10uF/25V 0603 X5R 20%</v>
          </cell>
          <cell r="J865">
            <v>0</v>
          </cell>
        </row>
        <row r="866">
          <cell r="B866" t="str">
            <v>1A50-01NE600</v>
          </cell>
          <cell r="C866" t="str">
            <v>MLCC 10uF/25V 0805 X6S 10%</v>
          </cell>
          <cell r="J866" t="e">
            <v>#N/A</v>
          </cell>
        </row>
        <row r="867">
          <cell r="B867" t="str">
            <v>1A50-028Y000</v>
          </cell>
          <cell r="C867" t="str">
            <v>MLCC 10uF/25V 0805 X6S 10%</v>
          </cell>
          <cell r="J867" t="e">
            <v>#N/A</v>
          </cell>
        </row>
        <row r="868">
          <cell r="B868" t="str">
            <v>1A20-02UX6AR</v>
          </cell>
          <cell r="C868" t="str">
            <v>MLCC 10uF/4V 0402 X5R 20%</v>
          </cell>
          <cell r="J868" t="e">
            <v>#N/A</v>
          </cell>
        </row>
        <row r="869">
          <cell r="B869" t="str">
            <v>1A20-023C600</v>
          </cell>
          <cell r="C869" t="str">
            <v>MLCC 10UF/6.3V (0402) X5R 20%</v>
          </cell>
          <cell r="J869" t="e">
            <v>#N/A</v>
          </cell>
        </row>
        <row r="870">
          <cell r="B870" t="str">
            <v>1A20-023BA00</v>
          </cell>
          <cell r="C870" t="str">
            <v>MLCC 10UF/6.3V (0402) X5R 20%</v>
          </cell>
          <cell r="J870">
            <v>0</v>
          </cell>
        </row>
        <row r="871">
          <cell r="B871" t="str">
            <v>1A30-025FA00</v>
          </cell>
          <cell r="C871" t="str">
            <v>MLCC 10UF/6.3V (0603) X5R 10%</v>
          </cell>
          <cell r="J871" t="e">
            <v>#N/A</v>
          </cell>
        </row>
        <row r="872">
          <cell r="B872" t="str">
            <v>1A30-00O3C00</v>
          </cell>
          <cell r="C872" t="str">
            <v>MLCC 10UF/6.3V (0603) X5R 10%</v>
          </cell>
          <cell r="J872">
            <v>0</v>
          </cell>
        </row>
        <row r="873">
          <cell r="B873" t="str">
            <v>1A30-01UNF00</v>
          </cell>
          <cell r="C873" t="str">
            <v>MLCC 10UF/6.3V (0603) X5R 10%</v>
          </cell>
          <cell r="J873">
            <v>0</v>
          </cell>
        </row>
        <row r="874">
          <cell r="B874" t="str">
            <v>1A30-00O2D00</v>
          </cell>
          <cell r="C874" t="str">
            <v>MLCC 10UF/6.3V (0603) X5R 10%</v>
          </cell>
          <cell r="J874">
            <v>0</v>
          </cell>
        </row>
        <row r="875">
          <cell r="B875" t="str">
            <v>1A30-009NF00</v>
          </cell>
          <cell r="C875" t="str">
            <v>MLCC 10UF/6.3V (0603) X5R 20%</v>
          </cell>
          <cell r="J875">
            <v>0</v>
          </cell>
        </row>
        <row r="876">
          <cell r="B876" t="str">
            <v>1A30-009QC00</v>
          </cell>
          <cell r="C876" t="str">
            <v>MLCC 10UF/6.3V (0603) X5R 20%</v>
          </cell>
          <cell r="J876" t="e">
            <v>#N/A</v>
          </cell>
        </row>
        <row r="877">
          <cell r="B877" t="str">
            <v>1A30-009OD00</v>
          </cell>
          <cell r="C877" t="str">
            <v>MLCC 10UF/6.3V (0603) X5R 20%</v>
          </cell>
          <cell r="J877">
            <v>0</v>
          </cell>
        </row>
        <row r="878">
          <cell r="B878" t="str">
            <v>1A30-009R200</v>
          </cell>
          <cell r="C878" t="str">
            <v>MLCC 10UF/6.3V (0603) X5R 20%</v>
          </cell>
          <cell r="J878">
            <v>0</v>
          </cell>
        </row>
        <row r="879">
          <cell r="B879" t="str">
            <v>1A30-009P600</v>
          </cell>
          <cell r="C879" t="str">
            <v>MLCC 10UF/6.3V (0603)X5R 20%</v>
          </cell>
          <cell r="J879" t="e">
            <v>#N/A</v>
          </cell>
        </row>
        <row r="880">
          <cell r="B880" t="str">
            <v>1A20-0255C00</v>
          </cell>
          <cell r="C880" t="str">
            <v>MLCC 10uF/6.3V 0402 X5R 20%</v>
          </cell>
          <cell r="J880" t="e">
            <v>#N/A</v>
          </cell>
        </row>
        <row r="881">
          <cell r="B881" t="str">
            <v>1A20-03WXF00</v>
          </cell>
          <cell r="C881" t="str">
            <v>MLCC 10uF/6.3V 0402 X5R 20%</v>
          </cell>
          <cell r="J881">
            <v>0</v>
          </cell>
        </row>
        <row r="882">
          <cell r="B882" t="str">
            <v>1A20-03WXFAR</v>
          </cell>
          <cell r="C882" t="str">
            <v>MLCC 10uF/6.3V 0402 X5R 20%</v>
          </cell>
          <cell r="J882">
            <v>0</v>
          </cell>
        </row>
        <row r="883">
          <cell r="B883" t="str">
            <v>1A20-02UAC00</v>
          </cell>
          <cell r="C883" t="str">
            <v>MLCC 10uF/6.3V 0402 X5R 20%</v>
          </cell>
          <cell r="J883">
            <v>0</v>
          </cell>
        </row>
        <row r="884">
          <cell r="B884" t="str">
            <v>1A30-02WC600</v>
          </cell>
          <cell r="C884" t="str">
            <v>MLCC 10uF/6.3V 0603 X5R 10%</v>
          </cell>
          <cell r="J884" t="e">
            <v>#N/A</v>
          </cell>
        </row>
        <row r="885">
          <cell r="B885" t="str">
            <v>1A30-03KFA00</v>
          </cell>
          <cell r="C885" t="str">
            <v>MLCC 10uF/6.3V 0603 X6S 20%</v>
          </cell>
          <cell r="J885" t="e">
            <v>#N/A</v>
          </cell>
        </row>
        <row r="886">
          <cell r="B886" t="str">
            <v>1A30-03QXC00</v>
          </cell>
          <cell r="C886" t="str">
            <v>MLCC 10UF/6.3V 0603 X6S 20%</v>
          </cell>
          <cell r="J886" t="e">
            <v>#N/A</v>
          </cell>
        </row>
        <row r="887">
          <cell r="B887" t="str">
            <v>1A30-03HF600</v>
          </cell>
          <cell r="C887" t="str">
            <v>MLCC 10uF/6.3V 0603 X6S 20%</v>
          </cell>
          <cell r="J887">
            <v>0</v>
          </cell>
        </row>
        <row r="888">
          <cell r="B888" t="str">
            <v>1A30-00CZA00</v>
          </cell>
          <cell r="C888" t="str">
            <v>MLCC 10UF/6.3V(0603) X5R 20%</v>
          </cell>
          <cell r="J888">
            <v>0</v>
          </cell>
        </row>
        <row r="889">
          <cell r="B889" t="str">
            <v>1A20-00DQF00</v>
          </cell>
          <cell r="C889" t="str">
            <v>MLCC 120PF/50V (0402) NPO 5%</v>
          </cell>
          <cell r="J889" t="e">
            <v>#N/A</v>
          </cell>
        </row>
        <row r="890">
          <cell r="B890" t="str">
            <v>1A20-000RE00</v>
          </cell>
          <cell r="C890" t="str">
            <v>MLCC 120PF/50V (0402) NPO 5%</v>
          </cell>
          <cell r="J890" t="e">
            <v>#N/A</v>
          </cell>
        </row>
        <row r="891">
          <cell r="B891" t="str">
            <v>1A20-000S100</v>
          </cell>
          <cell r="C891" t="str">
            <v>MLCC 120PF/50V (0402) NPO 5%</v>
          </cell>
          <cell r="J891">
            <v>0</v>
          </cell>
        </row>
        <row r="892">
          <cell r="B892" t="str">
            <v>1A20-00DT600</v>
          </cell>
          <cell r="C892" t="str">
            <v>MLCC 120PF/50V (0402) NPO 5%</v>
          </cell>
          <cell r="J892">
            <v>0</v>
          </cell>
        </row>
        <row r="893">
          <cell r="B893" t="str">
            <v>1A20-00DRA00</v>
          </cell>
          <cell r="C893" t="str">
            <v>MLCC 120PF/50V (0402) NPO 5%</v>
          </cell>
          <cell r="J893">
            <v>0</v>
          </cell>
        </row>
        <row r="894">
          <cell r="B894" t="str">
            <v>1A20-00DUC00</v>
          </cell>
          <cell r="C894" t="str">
            <v>MLCC 120PF/50V (0402) NPO 5%</v>
          </cell>
          <cell r="J894">
            <v>0</v>
          </cell>
        </row>
        <row r="895">
          <cell r="B895" t="str">
            <v>1A20-00SR000</v>
          </cell>
          <cell r="C895" t="str">
            <v>MLCC 120PF/50V (0402) NPO 5%</v>
          </cell>
          <cell r="J895">
            <v>0</v>
          </cell>
        </row>
        <row r="896">
          <cell r="B896" t="str">
            <v>1A20-00DSD00</v>
          </cell>
          <cell r="C896" t="str">
            <v>MLCC 120PF/50V (0402)NPO 5%</v>
          </cell>
          <cell r="J896">
            <v>0</v>
          </cell>
        </row>
        <row r="897">
          <cell r="B897" t="str">
            <v>1A20-00UC600</v>
          </cell>
          <cell r="C897" t="str">
            <v>MLCC 12PF/50V (0402) NPO 2%</v>
          </cell>
          <cell r="J897">
            <v>0</v>
          </cell>
        </row>
        <row r="898">
          <cell r="B898" t="str">
            <v>1A20-000NF00</v>
          </cell>
          <cell r="C898" t="str">
            <v>MLCC 12PF/50V (0402) NPO 5%</v>
          </cell>
          <cell r="J898" t="e">
            <v>#N/A</v>
          </cell>
        </row>
        <row r="899">
          <cell r="B899" t="str">
            <v>1A20-025LE00</v>
          </cell>
          <cell r="C899" t="str">
            <v>MLCC 12PF/50V (0402) NPO 5%</v>
          </cell>
          <cell r="J899" t="e">
            <v>#N/A</v>
          </cell>
        </row>
        <row r="900">
          <cell r="B900" t="str">
            <v>1A20-000Q100</v>
          </cell>
          <cell r="C900" t="str">
            <v>MLCC 12PF/50V (0402) NPO 5%</v>
          </cell>
          <cell r="J900">
            <v>0</v>
          </cell>
        </row>
        <row r="901">
          <cell r="B901" t="str">
            <v>1A20-00DLE00</v>
          </cell>
          <cell r="C901" t="str">
            <v>MLCC 12PF/50V (0402) NPO 5%</v>
          </cell>
          <cell r="J901">
            <v>0</v>
          </cell>
        </row>
        <row r="902">
          <cell r="B902" t="str">
            <v>1A20-000O600</v>
          </cell>
          <cell r="C902" t="str">
            <v>MLCC 12PF/50V (0402) NPO 5%</v>
          </cell>
          <cell r="J902" t="e">
            <v>#N/A</v>
          </cell>
        </row>
        <row r="903">
          <cell r="B903" t="str">
            <v>1A20-000PC00</v>
          </cell>
          <cell r="C903" t="str">
            <v>MLCC 12PF/50V (0402) NPO 5%</v>
          </cell>
          <cell r="J903">
            <v>0</v>
          </cell>
        </row>
        <row r="904">
          <cell r="B904" t="str">
            <v>1A20-00DO000</v>
          </cell>
          <cell r="C904" t="str">
            <v>MLCC 12PF/50V (0402) NPO 5%</v>
          </cell>
          <cell r="J904">
            <v>0</v>
          </cell>
        </row>
        <row r="905">
          <cell r="B905" t="str">
            <v>1A20-04S0E00</v>
          </cell>
          <cell r="C905" t="str">
            <v>MLCC 12pF/50V 0402 NPO 2%</v>
          </cell>
          <cell r="J905" t="e">
            <v>#N/A</v>
          </cell>
        </row>
        <row r="906">
          <cell r="B906" t="str">
            <v>1A80-005AM00</v>
          </cell>
          <cell r="C906" t="str">
            <v>MLCC 1500PF/2.5KV 1808 X7R 10%</v>
          </cell>
          <cell r="J906" t="e">
            <v>#N/A</v>
          </cell>
        </row>
        <row r="907">
          <cell r="B907" t="str">
            <v>1A80-005N300</v>
          </cell>
          <cell r="C907" t="str">
            <v>MLCC 1500pF/250VAC 1808 X7R10%</v>
          </cell>
          <cell r="J907">
            <v>0</v>
          </cell>
        </row>
        <row r="908">
          <cell r="B908" t="str">
            <v>1A10-02BKF00</v>
          </cell>
          <cell r="C908" t="str">
            <v>MLCC 1500pF/25V 0201 X7R 10%</v>
          </cell>
          <cell r="J908" t="e">
            <v>#N/A</v>
          </cell>
        </row>
        <row r="909">
          <cell r="B909" t="str">
            <v>1A80-006G000</v>
          </cell>
          <cell r="C909" t="str">
            <v>MLCC 1500pF/3KV 1808 X7R 10%</v>
          </cell>
          <cell r="J909">
            <v>0</v>
          </cell>
        </row>
        <row r="910">
          <cell r="B910" t="str">
            <v>1A20-006R600</v>
          </cell>
          <cell r="C910" t="str">
            <v>MLCC 1500PF/50V (0402) X7R 10%</v>
          </cell>
          <cell r="J910">
            <v>0</v>
          </cell>
        </row>
        <row r="911">
          <cell r="B911" t="str">
            <v>1A20-00COD00</v>
          </cell>
          <cell r="C911" t="str">
            <v>MLCC 1500PF/50V (0402) X7R 10%</v>
          </cell>
          <cell r="J911">
            <v>0</v>
          </cell>
        </row>
        <row r="912">
          <cell r="B912" t="str">
            <v>1A20-00UN000</v>
          </cell>
          <cell r="C912" t="str">
            <v>MLCC 1500PF/50V (0402) X7R 10%</v>
          </cell>
          <cell r="J912">
            <v>0</v>
          </cell>
        </row>
        <row r="913">
          <cell r="B913" t="str">
            <v>1A20-00NTE00</v>
          </cell>
          <cell r="C913" t="str">
            <v>MLCC 1500PF/50V (0402) X7R 5%</v>
          </cell>
          <cell r="J913" t="e">
            <v>#N/A</v>
          </cell>
        </row>
        <row r="914">
          <cell r="B914" t="str">
            <v>1A20-04AT600</v>
          </cell>
          <cell r="C914" t="str">
            <v>MLCC 1500pF/50V 0402 X7R 5%</v>
          </cell>
          <cell r="J914">
            <v>0</v>
          </cell>
        </row>
        <row r="915">
          <cell r="B915" t="str">
            <v>1A20-006OF00</v>
          </cell>
          <cell r="C915" t="str">
            <v>MLCC 1500PF/50V(0402) X7R 10%</v>
          </cell>
          <cell r="J915" t="e">
            <v>#N/A</v>
          </cell>
        </row>
        <row r="916">
          <cell r="B916" t="str">
            <v>1A20-006T100</v>
          </cell>
          <cell r="C916" t="str">
            <v>MLCC 1500PF/50V(0402) X7R 10%</v>
          </cell>
          <cell r="J916">
            <v>0</v>
          </cell>
        </row>
        <row r="917">
          <cell r="B917" t="str">
            <v>1A20-006PE00</v>
          </cell>
          <cell r="C917" t="str">
            <v>MLCC 1500PF/50V(0402)X7R 10%</v>
          </cell>
          <cell r="J917" t="e">
            <v>#N/A</v>
          </cell>
        </row>
        <row r="918">
          <cell r="B918" t="str">
            <v>1A20-006QA00</v>
          </cell>
          <cell r="C918" t="str">
            <v>MLCC 1500PF/50V(0402)X7R 10%</v>
          </cell>
          <cell r="J918">
            <v>0</v>
          </cell>
        </row>
        <row r="919">
          <cell r="B919" t="str">
            <v>1A60-018QF00</v>
          </cell>
          <cell r="C919" t="str">
            <v>MLCC 150pF/500V 1206 NPO 5%</v>
          </cell>
          <cell r="J919" t="e">
            <v>#N/A</v>
          </cell>
        </row>
        <row r="920">
          <cell r="B920" t="str">
            <v>1A60-018S300</v>
          </cell>
          <cell r="C920" t="str">
            <v>MLCC 150pF/500V 1206 NPO 5%</v>
          </cell>
          <cell r="J920">
            <v>0</v>
          </cell>
        </row>
        <row r="921">
          <cell r="B921" t="str">
            <v>1A20-02J5600</v>
          </cell>
          <cell r="C921" t="str">
            <v>MLCC 150PF/50V (0402) NPO 2%</v>
          </cell>
          <cell r="J921">
            <v>0</v>
          </cell>
        </row>
        <row r="922">
          <cell r="B922" t="str">
            <v>1A20-01YEE00</v>
          </cell>
          <cell r="C922" t="str">
            <v>MLCC 150PF/50V (0402) NPO 5%</v>
          </cell>
          <cell r="J922" t="e">
            <v>#N/A</v>
          </cell>
        </row>
        <row r="923">
          <cell r="B923" t="str">
            <v>1A20-00DXF00</v>
          </cell>
          <cell r="C923" t="str">
            <v>MLCC 150PF/50V (0402) NPO 5%</v>
          </cell>
          <cell r="J923">
            <v>0</v>
          </cell>
        </row>
        <row r="924">
          <cell r="B924" t="str">
            <v>1A20-0010600</v>
          </cell>
          <cell r="C924" t="str">
            <v>MLCC 150PF/50V (0402)NPO 5%</v>
          </cell>
          <cell r="J924">
            <v>0</v>
          </cell>
        </row>
        <row r="925">
          <cell r="B925" t="str">
            <v>1A20-02Y7E00</v>
          </cell>
          <cell r="C925" t="str">
            <v>MLCC 150pF/50V 0402 NPO 2%</v>
          </cell>
          <cell r="J925" t="e">
            <v>#N/A</v>
          </cell>
        </row>
        <row r="926">
          <cell r="B926" t="str">
            <v>1A10-0110600</v>
          </cell>
          <cell r="C926" t="str">
            <v>MLCC 15PF/25V 0201 C0G 2%</v>
          </cell>
          <cell r="J926" t="e">
            <v>#N/A</v>
          </cell>
        </row>
        <row r="927">
          <cell r="B927" t="str">
            <v>1A10-01TFE00</v>
          </cell>
          <cell r="C927" t="str">
            <v>MLCC 15pF/25V 0201 NPO 2%</v>
          </cell>
          <cell r="J927">
            <v>0</v>
          </cell>
        </row>
        <row r="928">
          <cell r="B928" t="str">
            <v>1A10-001H600</v>
          </cell>
          <cell r="C928" t="str">
            <v>MLCC 15PF/50V (0201) NPO 5%</v>
          </cell>
          <cell r="J928" t="e">
            <v>#N/A</v>
          </cell>
        </row>
        <row r="929">
          <cell r="B929" t="str">
            <v>1A20-01AKF00</v>
          </cell>
          <cell r="C929" t="str">
            <v>MLCC 15PF/50V (0402) NPO 2%</v>
          </cell>
          <cell r="J929">
            <v>0</v>
          </cell>
        </row>
        <row r="930">
          <cell r="B930" t="str">
            <v>1A20-01X7E00</v>
          </cell>
          <cell r="C930" t="str">
            <v>MLCC 15PF/50V (0402) NPO 5%</v>
          </cell>
          <cell r="J930" t="e">
            <v>#N/A</v>
          </cell>
        </row>
        <row r="931">
          <cell r="B931" t="str">
            <v>1A20-000Z100</v>
          </cell>
          <cell r="C931" t="str">
            <v>MLCC 15PF/50V (0402) NPO 5%</v>
          </cell>
          <cell r="J931">
            <v>0</v>
          </cell>
        </row>
        <row r="932">
          <cell r="B932" t="str">
            <v>1A20-000YC00</v>
          </cell>
          <cell r="C932" t="str">
            <v>MLCC 15PF/50V (0402) NPO 5%</v>
          </cell>
          <cell r="J932">
            <v>0</v>
          </cell>
        </row>
        <row r="933">
          <cell r="B933" t="str">
            <v>1A20-000X600</v>
          </cell>
          <cell r="C933" t="str">
            <v>MLCC 15PF/50V (0402) NPO 5%</v>
          </cell>
          <cell r="J933">
            <v>0</v>
          </cell>
        </row>
        <row r="934">
          <cell r="B934" t="str">
            <v>1A20-00X7C00</v>
          </cell>
          <cell r="C934" t="str">
            <v>MLCC 15PF/50V (0402) NPO 5%</v>
          </cell>
          <cell r="J934">
            <v>0</v>
          </cell>
        </row>
        <row r="935">
          <cell r="B935" t="str">
            <v>1A20-000UF00</v>
          </cell>
          <cell r="C935" t="str">
            <v>MLCC 15PF/50V (0402)NPO 5%</v>
          </cell>
          <cell r="J935" t="e">
            <v>#N/A</v>
          </cell>
        </row>
        <row r="936">
          <cell r="B936" t="str">
            <v>1A10-039U000</v>
          </cell>
          <cell r="C936" t="str">
            <v>MLCC 15pF/50V 0201 NPO 5%</v>
          </cell>
          <cell r="J936">
            <v>0</v>
          </cell>
        </row>
        <row r="937">
          <cell r="B937" t="str">
            <v>1A10-02MTE00</v>
          </cell>
          <cell r="C937" t="str">
            <v>MLCC 15pF/50V 0201 NPO 5%</v>
          </cell>
          <cell r="J937">
            <v>0</v>
          </cell>
        </row>
        <row r="938">
          <cell r="B938" t="str">
            <v>1A20-03BUE00</v>
          </cell>
          <cell r="C938" t="str">
            <v>MLCC 15pF/50V 0402 NPO 2%</v>
          </cell>
          <cell r="J938" t="e">
            <v>#N/A</v>
          </cell>
        </row>
        <row r="939">
          <cell r="B939" t="str">
            <v>1A20-02VS600</v>
          </cell>
          <cell r="C939" t="str">
            <v>MLCC 15pF/50V 0402 NPO 2%</v>
          </cell>
          <cell r="J939">
            <v>0</v>
          </cell>
        </row>
        <row r="940">
          <cell r="B940" t="str">
            <v>1A20-06DE000</v>
          </cell>
          <cell r="C940" t="str">
            <v>MLCC 15pF/50V 0402 NPO 5%</v>
          </cell>
          <cell r="J940" t="e">
            <v>#N/A</v>
          </cell>
        </row>
        <row r="941">
          <cell r="B941" t="str">
            <v>1A20-00V0600</v>
          </cell>
          <cell r="C941" t="str">
            <v>MLCC 15pF/50V 0402 NPO 5%</v>
          </cell>
          <cell r="J941" t="e">
            <v>#N/A</v>
          </cell>
        </row>
        <row r="942">
          <cell r="B942" t="str">
            <v>1A30-03GRE00</v>
          </cell>
          <cell r="C942" t="str">
            <v>MLCC 15pF/50V 0603 C0G 2%</v>
          </cell>
          <cell r="J942" t="e">
            <v>#N/A</v>
          </cell>
        </row>
        <row r="943">
          <cell r="B943" t="str">
            <v>1A30-037C600</v>
          </cell>
          <cell r="C943" t="str">
            <v>MLCC 15pF/50V 0603 C0G 2%</v>
          </cell>
          <cell r="J943">
            <v>0</v>
          </cell>
        </row>
        <row r="944">
          <cell r="B944" t="str">
            <v>1A30-03GQF00</v>
          </cell>
          <cell r="C944" t="str">
            <v>MLCC 15pF/50V 0603 C0G 2%</v>
          </cell>
          <cell r="J944">
            <v>0</v>
          </cell>
        </row>
        <row r="945">
          <cell r="B945" t="str">
            <v>1A20-001FC00</v>
          </cell>
          <cell r="C945" t="str">
            <v>MLCC 180PF/50V (0402) NPO 5%</v>
          </cell>
          <cell r="J945">
            <v>0</v>
          </cell>
        </row>
        <row r="946">
          <cell r="B946" t="str">
            <v>1A20-001CA00</v>
          </cell>
          <cell r="C946" t="str">
            <v>MLCC 180PF/50V (0402) NPO 5%</v>
          </cell>
          <cell r="J946">
            <v>0</v>
          </cell>
        </row>
        <row r="947">
          <cell r="B947" t="str">
            <v>1A20-001AF00</v>
          </cell>
          <cell r="C947" t="str">
            <v>MLCC 180PF/50V (0402) NPO 5%</v>
          </cell>
          <cell r="J947">
            <v>0</v>
          </cell>
        </row>
        <row r="948">
          <cell r="B948" t="str">
            <v>1A20-001E600</v>
          </cell>
          <cell r="C948" t="str">
            <v>MLCC 180PF/50V (0402) NPO 5%</v>
          </cell>
          <cell r="J948">
            <v>0</v>
          </cell>
        </row>
        <row r="949">
          <cell r="B949" t="str">
            <v>1A20-040KE00</v>
          </cell>
          <cell r="C949" t="str">
            <v>MLCC 180pF/50V 0402 NPO 5%</v>
          </cell>
          <cell r="J949" t="e">
            <v>#N/A</v>
          </cell>
        </row>
        <row r="950">
          <cell r="B950" t="str">
            <v>1A20-03BVE00</v>
          </cell>
          <cell r="C950" t="str">
            <v>MLCC 18PF 50V 0402 NPO 2%</v>
          </cell>
          <cell r="J950">
            <v>0</v>
          </cell>
        </row>
        <row r="951">
          <cell r="B951" t="str">
            <v>1A20-01AQF00</v>
          </cell>
          <cell r="C951" t="str">
            <v>MLCC 18PF/50V (0402) NPO 2%</v>
          </cell>
          <cell r="J951">
            <v>0</v>
          </cell>
        </row>
        <row r="952">
          <cell r="B952" t="str">
            <v>1A20-0015F00</v>
          </cell>
          <cell r="C952" t="str">
            <v>MLCC 18PF/50V (0402) NPO 5%</v>
          </cell>
          <cell r="J952" t="e">
            <v>#N/A</v>
          </cell>
        </row>
        <row r="953">
          <cell r="B953" t="str">
            <v>1A20-0019100</v>
          </cell>
          <cell r="C953" t="str">
            <v>MLCC 18PF/50V (0402) NPO 5%</v>
          </cell>
          <cell r="J953">
            <v>0</v>
          </cell>
        </row>
        <row r="954">
          <cell r="B954" t="str">
            <v>1A20-0017600</v>
          </cell>
          <cell r="C954" t="str">
            <v>MLCC 18PF/50V (0402) NPO 5%</v>
          </cell>
          <cell r="J954">
            <v>0</v>
          </cell>
        </row>
        <row r="955">
          <cell r="B955" t="str">
            <v>1A20-00L7000</v>
          </cell>
          <cell r="C955" t="str">
            <v>MLCC 18PF/50V (0402) NPO 5%</v>
          </cell>
          <cell r="J955">
            <v>0</v>
          </cell>
        </row>
        <row r="956">
          <cell r="B956" t="str">
            <v>1A20-00E6200</v>
          </cell>
          <cell r="C956" t="str">
            <v>MLCC 18PF/50V (0402)NPO 5%</v>
          </cell>
          <cell r="J956">
            <v>0</v>
          </cell>
        </row>
        <row r="957">
          <cell r="B957" t="str">
            <v>1A20-02WK600</v>
          </cell>
          <cell r="C957" t="str">
            <v>MLCC 18pF/50V 0402 NPO 2%</v>
          </cell>
          <cell r="J957" t="e">
            <v>#N/A</v>
          </cell>
        </row>
        <row r="958">
          <cell r="B958" t="str">
            <v>1A20-01RVA00</v>
          </cell>
          <cell r="C958" t="str">
            <v>MLCC 18PF/50V(0402)NPO 2%</v>
          </cell>
          <cell r="J958">
            <v>0</v>
          </cell>
        </row>
        <row r="959">
          <cell r="B959" t="str">
            <v>1A10-00CV600</v>
          </cell>
          <cell r="C959" t="str">
            <v>MLCC 1pF/25V 0201 C0G 0.1pF</v>
          </cell>
          <cell r="J959" t="e">
            <v>#N/A</v>
          </cell>
        </row>
        <row r="960">
          <cell r="B960" t="str">
            <v>1A20-0236600</v>
          </cell>
          <cell r="C960" t="str">
            <v>MLCC 1PF/50V (0402) NPO 0.05PF</v>
          </cell>
          <cell r="J960" t="e">
            <v>#N/A</v>
          </cell>
        </row>
        <row r="961">
          <cell r="B961" t="str">
            <v>1A20-02CME00</v>
          </cell>
          <cell r="C961" t="str">
            <v>MLCC 1PF/50V (0402) NPO 0.05PF</v>
          </cell>
          <cell r="J961" t="e">
            <v>#N/A</v>
          </cell>
        </row>
        <row r="962">
          <cell r="B962" t="str">
            <v>1A10-00B8600</v>
          </cell>
          <cell r="C962" t="str">
            <v>MLCC 1pF/50V 0201 NPO 0.1pF</v>
          </cell>
          <cell r="J962" t="e">
            <v>#N/A</v>
          </cell>
        </row>
        <row r="963">
          <cell r="B963" t="str">
            <v>1A10-01WJF00</v>
          </cell>
          <cell r="C963" t="str">
            <v>MLCC 1pF/50V 0201 NPO 0.1pF</v>
          </cell>
          <cell r="J963">
            <v>0</v>
          </cell>
        </row>
        <row r="964">
          <cell r="B964" t="str">
            <v>1A10-00WRE00</v>
          </cell>
          <cell r="C964" t="str">
            <v>MLCC 1pF/50V 0201 NPO 0.1pF</v>
          </cell>
          <cell r="J964">
            <v>0</v>
          </cell>
        </row>
        <row r="965">
          <cell r="B965" t="str">
            <v>1A10-01NEC00</v>
          </cell>
          <cell r="C965" t="str">
            <v>MLCC 1pF/50V 0201 NPO 0.1pF</v>
          </cell>
          <cell r="J965">
            <v>0</v>
          </cell>
        </row>
        <row r="966">
          <cell r="B966" t="str">
            <v>1A20-00WTA00</v>
          </cell>
          <cell r="C966" t="str">
            <v>MLCC 1UF/10V (0402) X5R 10%</v>
          </cell>
          <cell r="J966">
            <v>0</v>
          </cell>
        </row>
        <row r="967">
          <cell r="B967" t="str">
            <v>1A20-00A7C00</v>
          </cell>
          <cell r="C967" t="str">
            <v>MLCC 1UF/10V (0402) X5R 10%</v>
          </cell>
          <cell r="J967">
            <v>0</v>
          </cell>
        </row>
        <row r="968">
          <cell r="B968" t="str">
            <v>1A20-00XHF00</v>
          </cell>
          <cell r="C968" t="str">
            <v>MLCC 1UF/10V (0402) X5R 10%</v>
          </cell>
          <cell r="J968">
            <v>0</v>
          </cell>
        </row>
        <row r="969">
          <cell r="B969" t="str">
            <v>1A20-00XG200</v>
          </cell>
          <cell r="C969" t="str">
            <v>MLCC 1UF/10V (0402) X5R 10%</v>
          </cell>
          <cell r="J969">
            <v>0</v>
          </cell>
        </row>
        <row r="970">
          <cell r="B970" t="str">
            <v>1A20-00OXE00</v>
          </cell>
          <cell r="C970" t="str">
            <v>MLCC 1UF/10V (0402) X5R 10%</v>
          </cell>
          <cell r="J970">
            <v>0</v>
          </cell>
        </row>
        <row r="971">
          <cell r="B971" t="str">
            <v>1A30-02KKF00</v>
          </cell>
          <cell r="C971" t="str">
            <v>MLCC 1UF/10V (0603) X7R 10%</v>
          </cell>
          <cell r="J971">
            <v>0</v>
          </cell>
        </row>
        <row r="972">
          <cell r="B972" t="str">
            <v>1A30-029FA00</v>
          </cell>
          <cell r="C972" t="str">
            <v>MLCC 1UF/10V (0603) X7R 10%</v>
          </cell>
          <cell r="J972">
            <v>0</v>
          </cell>
        </row>
        <row r="973">
          <cell r="B973" t="str">
            <v>1A20-03L7600</v>
          </cell>
          <cell r="C973" t="str">
            <v>MLCC 1uF/10V 0402 X5R 10%</v>
          </cell>
          <cell r="J973" t="e">
            <v>#N/A</v>
          </cell>
        </row>
        <row r="974">
          <cell r="B974" t="str">
            <v>1A20-00A6600</v>
          </cell>
          <cell r="C974" t="str">
            <v>MLCC 1UF/10V(0402) X5R 10%</v>
          </cell>
          <cell r="J974">
            <v>0</v>
          </cell>
        </row>
        <row r="975">
          <cell r="B975" t="str">
            <v>1A30-009DF00</v>
          </cell>
          <cell r="C975" t="str">
            <v>MLCC 1UF/10V(0603)X5R 10%</v>
          </cell>
          <cell r="J975" t="e">
            <v>#N/A</v>
          </cell>
        </row>
        <row r="976">
          <cell r="B976" t="str">
            <v>1A30-00HDA00</v>
          </cell>
          <cell r="C976" t="str">
            <v>MLCC 1UF/10V(0603)X5R 10%</v>
          </cell>
          <cell r="J976" t="e">
            <v>#N/A</v>
          </cell>
        </row>
        <row r="977">
          <cell r="B977" t="str">
            <v>1A30-009GC00</v>
          </cell>
          <cell r="C977" t="str">
            <v>MLCC 1UF/10V(0603)X5R 10%</v>
          </cell>
          <cell r="J977">
            <v>0</v>
          </cell>
        </row>
        <row r="978">
          <cell r="B978" t="str">
            <v>1A20-00VFC00</v>
          </cell>
          <cell r="C978" t="str">
            <v>MLCC 1UF/16V (0402) X5R 10%</v>
          </cell>
          <cell r="J978" t="e">
            <v>#N/A</v>
          </cell>
        </row>
        <row r="979">
          <cell r="B979" t="str">
            <v>1A20-02GPF00</v>
          </cell>
          <cell r="C979" t="str">
            <v>MLCC 1UF/16V (0402) X5R 10%</v>
          </cell>
          <cell r="J979">
            <v>0</v>
          </cell>
        </row>
        <row r="980">
          <cell r="B980" t="str">
            <v>1A20-00VEA00</v>
          </cell>
          <cell r="C980" t="str">
            <v>MLCC 1UF/16V (0402) X5R 10%</v>
          </cell>
          <cell r="J980">
            <v>0</v>
          </cell>
        </row>
        <row r="981">
          <cell r="B981" t="str">
            <v>1A20-02LU600</v>
          </cell>
          <cell r="C981" t="str">
            <v>MLCC 1UF/16V (0402) X5R 10%</v>
          </cell>
          <cell r="J981">
            <v>0</v>
          </cell>
        </row>
        <row r="982">
          <cell r="B982" t="str">
            <v>1A20-01TWF00</v>
          </cell>
          <cell r="C982" t="str">
            <v>MLCC 1UF/16V (0402) X7R 10%</v>
          </cell>
          <cell r="J982">
            <v>0</v>
          </cell>
        </row>
        <row r="983">
          <cell r="B983" t="str">
            <v>1A30-00NZF00</v>
          </cell>
          <cell r="C983" t="str">
            <v>MLCC 1UF/16V (0603) X5R 10%</v>
          </cell>
          <cell r="J983" t="e">
            <v>#N/A</v>
          </cell>
        </row>
        <row r="984">
          <cell r="B984" t="str">
            <v>1A30-02E4200</v>
          </cell>
          <cell r="C984" t="str">
            <v>MLCC 1UF/16V (0603) X5R 10%</v>
          </cell>
          <cell r="J984">
            <v>0</v>
          </cell>
        </row>
        <row r="985">
          <cell r="B985" t="str">
            <v>1A30-00CUD00</v>
          </cell>
          <cell r="C985" t="str">
            <v>MLCC 1UF/16V (0603) X5R 10%</v>
          </cell>
          <cell r="J985">
            <v>0</v>
          </cell>
        </row>
        <row r="986">
          <cell r="B986" t="str">
            <v>1A30-00CWC00</v>
          </cell>
          <cell r="C986" t="str">
            <v>MLCC 1UF/16V (0603) X5R 10%</v>
          </cell>
          <cell r="J986">
            <v>0</v>
          </cell>
        </row>
        <row r="987">
          <cell r="B987" t="str">
            <v>1A20-02LU6AR</v>
          </cell>
          <cell r="C987" t="str">
            <v>MLCC 1uF/16V 0402 X5R 10%</v>
          </cell>
          <cell r="J987">
            <v>0</v>
          </cell>
        </row>
        <row r="988">
          <cell r="B988" t="str">
            <v>1A30-01CY000</v>
          </cell>
          <cell r="C988" t="str">
            <v>MLCC 1UF/16V(0603) X5R 10%</v>
          </cell>
          <cell r="J988">
            <v>0</v>
          </cell>
        </row>
        <row r="989">
          <cell r="B989" t="str">
            <v>1A30-0094C00</v>
          </cell>
          <cell r="C989" t="str">
            <v>MLCC 1UF/25V (0603) X5R 10%</v>
          </cell>
          <cell r="J989" t="e">
            <v>#N/A</v>
          </cell>
        </row>
        <row r="990">
          <cell r="B990" t="str">
            <v>1A30-00H6F00</v>
          </cell>
          <cell r="C990" t="str">
            <v>MLCC 1UF/25V (0603) X5R 10%</v>
          </cell>
          <cell r="J990" t="e">
            <v>#N/A</v>
          </cell>
        </row>
        <row r="991">
          <cell r="B991" t="str">
            <v>1A30-00H7E00</v>
          </cell>
          <cell r="C991" t="str">
            <v>MLCC 1UF/25V (0603) X5R 10%</v>
          </cell>
          <cell r="J991" t="e">
            <v>#N/A</v>
          </cell>
        </row>
        <row r="992">
          <cell r="B992" t="str">
            <v>1A30-00CXA00</v>
          </cell>
          <cell r="C992" t="str">
            <v>MLCC 1UF/25V (0603) X5R 10%</v>
          </cell>
          <cell r="J992">
            <v>0</v>
          </cell>
        </row>
        <row r="993">
          <cell r="B993" t="str">
            <v>1A30-0093600</v>
          </cell>
          <cell r="C993" t="str">
            <v>MLCC 1UF/25V (0603) X5R 10%</v>
          </cell>
          <cell r="J993">
            <v>0</v>
          </cell>
        </row>
        <row r="994">
          <cell r="B994" t="str">
            <v>1A10-00BVC00</v>
          </cell>
          <cell r="C994" t="str">
            <v>MLCC 1UF/6.3V (0201) X5R 20%</v>
          </cell>
          <cell r="J994" t="e">
            <v>#N/A</v>
          </cell>
        </row>
        <row r="995">
          <cell r="B995" t="str">
            <v>1A10-00M4F00</v>
          </cell>
          <cell r="C995" t="str">
            <v>MLCC 1UF/6.3V (0201) X5R 20%</v>
          </cell>
          <cell r="J995">
            <v>0</v>
          </cell>
        </row>
        <row r="996">
          <cell r="B996" t="str">
            <v>1A10-00HX600</v>
          </cell>
          <cell r="C996" t="str">
            <v>MLCC 1UF/6.3V (0201) X5R 20%</v>
          </cell>
          <cell r="J996" t="e">
            <v>#N/A</v>
          </cell>
        </row>
        <row r="997">
          <cell r="B997" t="str">
            <v>1A20-009ZF00</v>
          </cell>
          <cell r="C997" t="str">
            <v>MLCC 1UF/6.3V (0402) X5R 10%</v>
          </cell>
          <cell r="J997" t="e">
            <v>#N/A</v>
          </cell>
        </row>
        <row r="998">
          <cell r="B998" t="str">
            <v>1A20-00A2600</v>
          </cell>
          <cell r="C998" t="str">
            <v>MLCC 1UF/6.3V (0402) X5R 10%</v>
          </cell>
          <cell r="J998" t="e">
            <v>#N/A</v>
          </cell>
        </row>
        <row r="999">
          <cell r="B999" t="str">
            <v>1A20-00QJ200</v>
          </cell>
          <cell r="C999" t="str">
            <v>MLCC 1UF/6.3V (0402) X5R 10%</v>
          </cell>
          <cell r="J999">
            <v>0</v>
          </cell>
        </row>
        <row r="1000">
          <cell r="B1000" t="str">
            <v>1A20-00T6J00</v>
          </cell>
          <cell r="C1000" t="str">
            <v>MLCC 1UF/6.3V (0402) X5R 10%</v>
          </cell>
          <cell r="J1000">
            <v>0</v>
          </cell>
        </row>
        <row r="1001">
          <cell r="B1001" t="str">
            <v>1A20-00A3C00</v>
          </cell>
          <cell r="C1001" t="str">
            <v>MLCC 1UF/6.3V (0402) X5R 10%</v>
          </cell>
          <cell r="J1001">
            <v>0</v>
          </cell>
        </row>
        <row r="1002">
          <cell r="B1002" t="str">
            <v>1A20-00A0E00</v>
          </cell>
          <cell r="C1002" t="str">
            <v>MLCC 1UF/6.3V (0402) X5R 10%</v>
          </cell>
          <cell r="J1002">
            <v>0</v>
          </cell>
        </row>
        <row r="1003">
          <cell r="B1003" t="str">
            <v>1A20-00JGA00</v>
          </cell>
          <cell r="C1003" t="str">
            <v>MLCC 1UF/6.3V (0402) X5R 10%</v>
          </cell>
          <cell r="J1003">
            <v>0</v>
          </cell>
        </row>
        <row r="1004">
          <cell r="B1004" t="str">
            <v>1A20-00JH000</v>
          </cell>
          <cell r="C1004" t="str">
            <v>MLCC 1UF/6.3V (0402) X5R 10%</v>
          </cell>
          <cell r="J1004">
            <v>0</v>
          </cell>
        </row>
        <row r="1005">
          <cell r="B1005" t="str">
            <v>1A10-01L1E00</v>
          </cell>
          <cell r="C1005" t="str">
            <v>MLCC 1uF/6.3V 0201 X5R 20%</v>
          </cell>
          <cell r="J1005">
            <v>0</v>
          </cell>
        </row>
        <row r="1006">
          <cell r="B1006" t="str">
            <v>1A10-00Y8A00</v>
          </cell>
          <cell r="C1006" t="str">
            <v>MLCC 1uF/6.3V 0201 X5R 20%</v>
          </cell>
          <cell r="J1006">
            <v>0</v>
          </cell>
        </row>
        <row r="1007">
          <cell r="B1007" t="str">
            <v>1A10-01X5A00</v>
          </cell>
          <cell r="C1007" t="str">
            <v>MLCC 1uF/6.3V 0201 X5R 20%</v>
          </cell>
          <cell r="J1007">
            <v>0</v>
          </cell>
        </row>
        <row r="1008">
          <cell r="B1008" t="str">
            <v>1A10-03XA000</v>
          </cell>
          <cell r="C1008" t="str">
            <v>MLCC 1uF/6.3V 0201 X5R 20%</v>
          </cell>
          <cell r="J1008">
            <v>0</v>
          </cell>
        </row>
        <row r="1009">
          <cell r="B1009" t="str">
            <v>1A20-03DE600</v>
          </cell>
          <cell r="C1009" t="str">
            <v>MLCC 1uF/6.3V 0402 X7R 10%</v>
          </cell>
          <cell r="J1009" t="e">
            <v>#N/A</v>
          </cell>
        </row>
        <row r="1010">
          <cell r="B1010" t="str">
            <v>1A20-04H2F00</v>
          </cell>
          <cell r="C1010" t="str">
            <v>MLCC 1uF/6.3V 0402 X7R 10%</v>
          </cell>
          <cell r="J1010">
            <v>0</v>
          </cell>
        </row>
        <row r="1011">
          <cell r="B1011" t="str">
            <v>1A10-00F7600</v>
          </cell>
          <cell r="C1011" t="str">
            <v>MLCC 2.0pF/25V 0201 NPO 0.1pF</v>
          </cell>
          <cell r="J1011" t="e">
            <v>#N/A</v>
          </cell>
        </row>
        <row r="1012">
          <cell r="B1012" t="str">
            <v>1A10-01PTE00</v>
          </cell>
          <cell r="C1012" t="str">
            <v>MLCC 2.0pF/25V 0201 NPO 0.1pF</v>
          </cell>
          <cell r="J1012">
            <v>0</v>
          </cell>
        </row>
        <row r="1013">
          <cell r="B1013" t="str">
            <v>1A10-03CE000</v>
          </cell>
          <cell r="C1013" t="str">
            <v>MLCC 2.2p/50V 0201 NPO 0.1pF</v>
          </cell>
          <cell r="J1013" t="e">
            <v>#N/A</v>
          </cell>
        </row>
        <row r="1014">
          <cell r="B1014" t="str">
            <v>1A10-001T600</v>
          </cell>
          <cell r="C1014" t="str">
            <v>MLCC 2.2PF/25V (0201)NPO 0.1PF</v>
          </cell>
          <cell r="J1014" t="e">
            <v>#N/A</v>
          </cell>
        </row>
        <row r="1015">
          <cell r="B1015" t="str">
            <v>1A10-00F4600</v>
          </cell>
          <cell r="C1015" t="str">
            <v>MLCC 2.2pF/25V 0201 C0G 0.1pF</v>
          </cell>
          <cell r="J1015" t="e">
            <v>#N/A</v>
          </cell>
        </row>
        <row r="1016">
          <cell r="B1016" t="str">
            <v>1A10-01PHE00</v>
          </cell>
          <cell r="C1016" t="str">
            <v>MLCC 2.2pF/25V 0201 NPO 0.1pF</v>
          </cell>
          <cell r="J1016">
            <v>0</v>
          </cell>
        </row>
        <row r="1017">
          <cell r="B1017" t="str">
            <v>1A10-01CJ600</v>
          </cell>
          <cell r="C1017" t="str">
            <v>MLCC 2.2pF/50V 0201 NPO 0.1pF</v>
          </cell>
          <cell r="J1017">
            <v>0</v>
          </cell>
        </row>
        <row r="1018">
          <cell r="B1018" t="str">
            <v>1A10-01CLF00</v>
          </cell>
          <cell r="C1018" t="str">
            <v>MLCC 2.2pF/50V 0201 NPO 0.1pF</v>
          </cell>
          <cell r="J1018">
            <v>0</v>
          </cell>
        </row>
        <row r="1019">
          <cell r="B1019" t="str">
            <v>1A20-06PU0PE</v>
          </cell>
          <cell r="C1019" t="str">
            <v>MLCC 2.2uF/10V 0402 X7R 10%</v>
          </cell>
          <cell r="J1019" t="e">
            <v>#N/A</v>
          </cell>
        </row>
        <row r="1020">
          <cell r="B1020" t="str">
            <v>1A30-02J0F00</v>
          </cell>
          <cell r="C1020" t="str">
            <v>MLCC 2.2UF/16V (0603) X5R 10%</v>
          </cell>
          <cell r="J1020">
            <v>0</v>
          </cell>
        </row>
        <row r="1021">
          <cell r="B1021" t="str">
            <v>1A30-01JJE00</v>
          </cell>
          <cell r="C1021" t="str">
            <v>MLCC 2.2UF/16V (0603) X5R 10%</v>
          </cell>
          <cell r="J1021">
            <v>0</v>
          </cell>
        </row>
        <row r="1022">
          <cell r="B1022" t="str">
            <v>1A30-00D1C00</v>
          </cell>
          <cell r="C1022" t="str">
            <v>MLCC 2.2UF/16V (0603) X5R 10%</v>
          </cell>
          <cell r="J1022">
            <v>0</v>
          </cell>
        </row>
        <row r="1023">
          <cell r="B1023" t="str">
            <v>1A30-00A2600</v>
          </cell>
          <cell r="C1023" t="str">
            <v>MLCC 2.2UF/16V(0603)X5R 10%</v>
          </cell>
          <cell r="J1023" t="e">
            <v>#N/A</v>
          </cell>
        </row>
        <row r="1024">
          <cell r="B1024" t="str">
            <v>1A30-00A0A00</v>
          </cell>
          <cell r="C1024" t="str">
            <v>MLCC 2.2UF/16V(0603)X5R 10%</v>
          </cell>
          <cell r="J1024">
            <v>0</v>
          </cell>
        </row>
        <row r="1025">
          <cell r="B1025" t="str">
            <v>1A20-00ANC00</v>
          </cell>
          <cell r="C1025" t="str">
            <v>MLCC 2.2UF/6.3V (0402) X5R 20%</v>
          </cell>
          <cell r="J1025" t="e">
            <v>#N/A</v>
          </cell>
        </row>
        <row r="1026">
          <cell r="B1026" t="str">
            <v>1A20-01WDF00</v>
          </cell>
          <cell r="C1026" t="str">
            <v>MLCC 2.2UF/6.3V (0402) X5R 20%</v>
          </cell>
          <cell r="J1026">
            <v>0</v>
          </cell>
        </row>
        <row r="1027">
          <cell r="B1027" t="str">
            <v>1A30-00A7D00</v>
          </cell>
          <cell r="C1027" t="str">
            <v>MLCC 2.2UF/6.3V (0603) X5R 10%</v>
          </cell>
          <cell r="J1027">
            <v>0</v>
          </cell>
        </row>
        <row r="1028">
          <cell r="B1028" t="str">
            <v>1A20-00AM600</v>
          </cell>
          <cell r="C1028" t="str">
            <v>MLCC 2.2uF/6.3V 0402 X5R 20%</v>
          </cell>
          <cell r="J1028" t="e">
            <v>#N/A</v>
          </cell>
        </row>
        <row r="1029">
          <cell r="B1029" t="str">
            <v>1A20-00AM6AR</v>
          </cell>
          <cell r="C1029" t="str">
            <v>MLCC 2.2uF/6.3V 0402 X5R 20%</v>
          </cell>
          <cell r="J1029">
            <v>0</v>
          </cell>
        </row>
        <row r="1030">
          <cell r="B1030" t="str">
            <v>1A30-00A6A00</v>
          </cell>
          <cell r="C1030" t="str">
            <v>MLCC 2.2UF/6.3V(0603)X5R 10%</v>
          </cell>
          <cell r="J1030" t="e">
            <v>#N/A</v>
          </cell>
        </row>
        <row r="1031">
          <cell r="B1031" t="str">
            <v>1A30-00A8600</v>
          </cell>
          <cell r="C1031" t="str">
            <v>MLCC 2.2UF/6.3V(0603)X5R 10%</v>
          </cell>
          <cell r="J1031">
            <v>0</v>
          </cell>
        </row>
        <row r="1032">
          <cell r="B1032" t="str">
            <v>1A30-00AAC00</v>
          </cell>
          <cell r="C1032" t="str">
            <v>MLCC 2.2UF/6.3V(0603)X5R 10%</v>
          </cell>
          <cell r="J1032">
            <v>0</v>
          </cell>
        </row>
        <row r="1033">
          <cell r="B1033" t="str">
            <v>1A30-00A4F00</v>
          </cell>
          <cell r="C1033" t="str">
            <v>MLCC 2.2UF/6.3V(0603)X5R 10%</v>
          </cell>
          <cell r="J1033">
            <v>0</v>
          </cell>
        </row>
        <row r="1034">
          <cell r="B1034" t="str">
            <v>1A20-02T9600</v>
          </cell>
          <cell r="C1034" t="str">
            <v>MLCC 2.4pF/50V 0402 NPO 0.05PF</v>
          </cell>
          <cell r="J1034" t="e">
            <v>#N/A</v>
          </cell>
        </row>
        <row r="1035">
          <cell r="B1035" t="str">
            <v>1A10-00CW600</v>
          </cell>
          <cell r="C1035" t="str">
            <v>MLCC 2.7PF/25V (0201)NPO 0.1PF</v>
          </cell>
          <cell r="J1035" t="e">
            <v>#N/A</v>
          </cell>
        </row>
        <row r="1036">
          <cell r="B1036" t="str">
            <v>1A10-00JKE00</v>
          </cell>
          <cell r="C1036" t="str">
            <v>MLCC 2.7PF/25V(0201)NPO 0.1PF</v>
          </cell>
          <cell r="J1036">
            <v>0</v>
          </cell>
        </row>
        <row r="1037">
          <cell r="B1037" t="str">
            <v>1A20-0237600</v>
          </cell>
          <cell r="C1037" t="str">
            <v>MLCC 2.7PF/50V(0402)NPO 0.05PF</v>
          </cell>
          <cell r="J1037" t="e">
            <v>#N/A</v>
          </cell>
        </row>
        <row r="1038">
          <cell r="B1038" t="str">
            <v>1A20-001Z600</v>
          </cell>
          <cell r="C1038" t="str">
            <v>MLCC 20PF/50V (0402) NPO 2%</v>
          </cell>
          <cell r="J1038">
            <v>0</v>
          </cell>
        </row>
        <row r="1039">
          <cell r="B1039" t="str">
            <v>1A20-04BAE00</v>
          </cell>
          <cell r="C1039" t="str">
            <v>MLCC 20pF/50V 0402 NPO 2%</v>
          </cell>
          <cell r="J1039" t="e">
            <v>#N/A</v>
          </cell>
        </row>
        <row r="1040">
          <cell r="B1040" t="str">
            <v>1A20-001XF00</v>
          </cell>
          <cell r="C1040" t="str">
            <v>MLCC 20pF/50V 0402 NPO 2%</v>
          </cell>
          <cell r="J1040">
            <v>0</v>
          </cell>
        </row>
        <row r="1041">
          <cell r="B1041" t="str">
            <v>1A10-006TF00</v>
          </cell>
          <cell r="C1041" t="str">
            <v>MLCC 2200PF/16V (0201) X7R 10%</v>
          </cell>
          <cell r="J1041" t="e">
            <v>#N/A</v>
          </cell>
        </row>
        <row r="1042">
          <cell r="B1042" t="str">
            <v>1A10-01G9C00</v>
          </cell>
          <cell r="C1042" t="str">
            <v>MLCC 2200pF/16V 0201 X7R 10%</v>
          </cell>
          <cell r="J1042">
            <v>0</v>
          </cell>
        </row>
        <row r="1043">
          <cell r="B1043" t="str">
            <v>1A60-01AYF00</v>
          </cell>
          <cell r="C1043" t="str">
            <v>MLCC 2200pF/500V 1206 X7R 10%</v>
          </cell>
          <cell r="J1043">
            <v>0</v>
          </cell>
        </row>
        <row r="1044">
          <cell r="B1044" t="str">
            <v>1A20-0071F00</v>
          </cell>
          <cell r="C1044" t="str">
            <v>MLCC 2200PF/50V (0402) X7R 10%</v>
          </cell>
          <cell r="J1044">
            <v>0</v>
          </cell>
        </row>
        <row r="1045">
          <cell r="B1045" t="str">
            <v>1A20-0072A00</v>
          </cell>
          <cell r="C1045" t="str">
            <v>MLCC 2200PF/50V (0402) X7R 10%</v>
          </cell>
          <cell r="J1045">
            <v>0</v>
          </cell>
        </row>
        <row r="1046">
          <cell r="B1046" t="str">
            <v>1A20-00H8E00</v>
          </cell>
          <cell r="C1046" t="str">
            <v>MLCC 2200PF/50V(0402)X7R 10%</v>
          </cell>
          <cell r="J1046" t="e">
            <v>#N/A</v>
          </cell>
        </row>
        <row r="1047">
          <cell r="B1047" t="str">
            <v>1A20-0074600</v>
          </cell>
          <cell r="C1047" t="str">
            <v>MLCC 2200PF/50V(0402)X7R 10%</v>
          </cell>
          <cell r="J1047">
            <v>0</v>
          </cell>
        </row>
        <row r="1048">
          <cell r="B1048" t="str">
            <v>1A60-01JF000</v>
          </cell>
          <cell r="C1048" t="str">
            <v>MLCC 2200pF/630V 1206 X7R 10%</v>
          </cell>
          <cell r="J1048" t="e">
            <v>#N/A</v>
          </cell>
        </row>
        <row r="1049">
          <cell r="B1049" t="str">
            <v>1A60-018L300</v>
          </cell>
          <cell r="C1049" t="str">
            <v>MLCC 220pF/1000V 1206 C0G 5%</v>
          </cell>
          <cell r="J1049">
            <v>0</v>
          </cell>
        </row>
        <row r="1050">
          <cell r="B1050" t="str">
            <v>1A60-018NF00</v>
          </cell>
          <cell r="C1050" t="str">
            <v>MLCC 220pF/1000V 1206 NPO 5%</v>
          </cell>
          <cell r="J1050" t="e">
            <v>#N/A</v>
          </cell>
        </row>
        <row r="1051">
          <cell r="B1051" t="str">
            <v>1A60-018M6AR</v>
          </cell>
          <cell r="C1051" t="str">
            <v>MLCC 220pF/1000V 1206 U2J 5%</v>
          </cell>
          <cell r="J1051">
            <v>0</v>
          </cell>
        </row>
        <row r="1052">
          <cell r="B1052" t="str">
            <v>1A20-002AF00</v>
          </cell>
          <cell r="C1052" t="str">
            <v>MLCC 220PF/50V (0402) NPO 5%</v>
          </cell>
          <cell r="J1052" t="e">
            <v>#N/A</v>
          </cell>
        </row>
        <row r="1053">
          <cell r="B1053" t="str">
            <v>1A20-002EC00</v>
          </cell>
          <cell r="C1053" t="str">
            <v>MLCC 220PF/50V (0402) NPO 5%</v>
          </cell>
          <cell r="J1053">
            <v>0</v>
          </cell>
        </row>
        <row r="1054">
          <cell r="B1054" t="str">
            <v>1A20-002F100</v>
          </cell>
          <cell r="C1054" t="str">
            <v>MLCC 220PF/50V (0402) NPO 5%</v>
          </cell>
          <cell r="J1054">
            <v>0</v>
          </cell>
        </row>
        <row r="1055">
          <cell r="B1055" t="str">
            <v>1A20-00EVD00</v>
          </cell>
          <cell r="C1055" t="str">
            <v>MLCC 220PF/50V (0402) NPO 5%</v>
          </cell>
          <cell r="J1055">
            <v>0</v>
          </cell>
        </row>
        <row r="1056">
          <cell r="B1056" t="str">
            <v>1A20-0373E00</v>
          </cell>
          <cell r="C1056" t="str">
            <v>MLCC 220pF/50V 0402 NPO 5%</v>
          </cell>
          <cell r="J1056" t="e">
            <v>#N/A</v>
          </cell>
        </row>
        <row r="1057">
          <cell r="B1057" t="str">
            <v>1A20-002CA00</v>
          </cell>
          <cell r="C1057" t="str">
            <v>MLCC 220PF/50V(0402)NPO 5%</v>
          </cell>
          <cell r="J1057">
            <v>0</v>
          </cell>
        </row>
        <row r="1058">
          <cell r="B1058" t="str">
            <v>1A20-002D600</v>
          </cell>
          <cell r="C1058" t="str">
            <v>MLCC 220PF/50V(0402)NPO 5%</v>
          </cell>
          <cell r="J1058">
            <v>0</v>
          </cell>
        </row>
        <row r="1059">
          <cell r="B1059" t="str">
            <v>1A10-002QF00</v>
          </cell>
          <cell r="C1059" t="str">
            <v>MLCC 22PF/50V (0201) NPO 5%</v>
          </cell>
          <cell r="J1059" t="e">
            <v>#N/A</v>
          </cell>
        </row>
        <row r="1060">
          <cell r="B1060" t="str">
            <v>1A10-007C600</v>
          </cell>
          <cell r="C1060" t="str">
            <v>MLCC 22PF/50V (0201) NPO 5%</v>
          </cell>
          <cell r="J1060">
            <v>0</v>
          </cell>
        </row>
        <row r="1061">
          <cell r="B1061" t="str">
            <v>1A20-01PME00</v>
          </cell>
          <cell r="C1061" t="str">
            <v>MLCC 22PF/50V (0402) NPO 2%</v>
          </cell>
          <cell r="J1061" t="e">
            <v>#N/A</v>
          </cell>
        </row>
        <row r="1062">
          <cell r="B1062" t="str">
            <v>1A20-01PJF00</v>
          </cell>
          <cell r="C1062" t="str">
            <v>MLCC 22PF/50V (0402) NPO 2%</v>
          </cell>
          <cell r="J1062" t="e">
            <v>#N/A</v>
          </cell>
        </row>
        <row r="1063">
          <cell r="B1063" t="str">
            <v>1A20-02Q7E00</v>
          </cell>
          <cell r="C1063" t="str">
            <v>MLCC 22PF/50V (0402) NPO 2%</v>
          </cell>
          <cell r="J1063" t="e">
            <v>#N/A</v>
          </cell>
        </row>
        <row r="1064">
          <cell r="B1064" t="str">
            <v>1A20-02FEJ00</v>
          </cell>
          <cell r="C1064" t="str">
            <v>MLCC 22PF/50V (0402) NPO 2%</v>
          </cell>
          <cell r="J1064">
            <v>0</v>
          </cell>
        </row>
        <row r="1065">
          <cell r="B1065" t="str">
            <v>1A20-02FG000</v>
          </cell>
          <cell r="C1065" t="str">
            <v>MLCC 22PF/50V (0402) NPO 2%</v>
          </cell>
          <cell r="J1065">
            <v>0</v>
          </cell>
        </row>
        <row r="1066">
          <cell r="B1066" t="str">
            <v>1A20-02FF100</v>
          </cell>
          <cell r="C1066" t="str">
            <v>MLCC 22PF/50V (0402) NPO 2%</v>
          </cell>
          <cell r="J1066">
            <v>0</v>
          </cell>
        </row>
        <row r="1067">
          <cell r="B1067" t="str">
            <v>1A20-00TC600</v>
          </cell>
          <cell r="C1067" t="str">
            <v>MLCC 22PF/50V (0402) NPO 2%</v>
          </cell>
          <cell r="J1067">
            <v>0</v>
          </cell>
        </row>
        <row r="1068">
          <cell r="B1068" t="str">
            <v>1A20-021LE00</v>
          </cell>
          <cell r="C1068" t="str">
            <v>MLCC 22PF/50V (0402) NPO 5%</v>
          </cell>
          <cell r="J1068" t="e">
            <v>#N/A</v>
          </cell>
        </row>
        <row r="1069">
          <cell r="B1069" t="str">
            <v>1A20-0028100</v>
          </cell>
          <cell r="C1069" t="str">
            <v>MLCC 22PF/50V (0402) NPO 5%</v>
          </cell>
          <cell r="J1069">
            <v>0</v>
          </cell>
        </row>
        <row r="1070">
          <cell r="B1070" t="str">
            <v>1A20-0023F00</v>
          </cell>
          <cell r="C1070" t="str">
            <v>MLCC 22PF/50V (0402) NPO 5%</v>
          </cell>
          <cell r="J1070">
            <v>0</v>
          </cell>
        </row>
        <row r="1071">
          <cell r="B1071" t="str">
            <v>1A20-0025D00</v>
          </cell>
          <cell r="C1071" t="str">
            <v>MLCC 22PF/50V (0402) NPO 5%</v>
          </cell>
          <cell r="J1071">
            <v>0</v>
          </cell>
        </row>
        <row r="1072">
          <cell r="B1072" t="str">
            <v>1A20-0026600</v>
          </cell>
          <cell r="C1072" t="str">
            <v>MLCC 22PF/50V (0402) NPO 5%</v>
          </cell>
          <cell r="J1072">
            <v>0</v>
          </cell>
        </row>
        <row r="1073">
          <cell r="B1073" t="str">
            <v>1A20-0027C00</v>
          </cell>
          <cell r="C1073" t="str">
            <v>MLCC 22PF/50V (0402) NPO 5%</v>
          </cell>
          <cell r="J1073">
            <v>0</v>
          </cell>
        </row>
        <row r="1074">
          <cell r="B1074" t="str">
            <v>1A20-00ES200</v>
          </cell>
          <cell r="C1074" t="str">
            <v>MLCC 22PF/50V (0402)NPO 5%</v>
          </cell>
          <cell r="J1074">
            <v>0</v>
          </cell>
        </row>
        <row r="1075">
          <cell r="B1075" t="str">
            <v>1A10-00FTE00</v>
          </cell>
          <cell r="C1075" t="str">
            <v>MLCC 22pF/50V 0201 NPO 5%</v>
          </cell>
          <cell r="J1075">
            <v>0</v>
          </cell>
        </row>
        <row r="1076">
          <cell r="B1076" t="str">
            <v>1A20-05MD600</v>
          </cell>
          <cell r="C1076" t="str">
            <v>MLCC 22pF/50V 0402 C0G 1%</v>
          </cell>
          <cell r="J1076" t="e">
            <v>#N/A</v>
          </cell>
        </row>
        <row r="1077">
          <cell r="B1077" t="str">
            <v>1A20-038ME00</v>
          </cell>
          <cell r="C1077" t="str">
            <v>MLCC 22pF/50V 0402 NPO 1%</v>
          </cell>
          <cell r="J1077">
            <v>0</v>
          </cell>
        </row>
        <row r="1078">
          <cell r="B1078" t="str">
            <v>1A20-04UFF00</v>
          </cell>
          <cell r="C1078" t="str">
            <v>MLCC 22pF/50V 0402 NPO 1%</v>
          </cell>
          <cell r="J1078">
            <v>0</v>
          </cell>
        </row>
        <row r="1079">
          <cell r="B1079" t="str">
            <v>1A20-02RW300</v>
          </cell>
          <cell r="C1079" t="str">
            <v>MLCC 22PF/50V 0402 NPO 1%</v>
          </cell>
          <cell r="J1079">
            <v>0</v>
          </cell>
        </row>
        <row r="1080">
          <cell r="B1080" t="str">
            <v>1A20-00EOA00</v>
          </cell>
          <cell r="C1080" t="str">
            <v>MLCC 22PF/50V(0402)NPO 5%</v>
          </cell>
          <cell r="J1080">
            <v>0</v>
          </cell>
        </row>
        <row r="1081">
          <cell r="B1081" t="str">
            <v>1A50-00T0C00</v>
          </cell>
          <cell r="C1081" t="str">
            <v>MLCC 22UF/10V (0805) X5R 20%</v>
          </cell>
          <cell r="J1081" t="e">
            <v>#N/A</v>
          </cell>
        </row>
        <row r="1082">
          <cell r="B1082" t="str">
            <v>1A50-00T1A00</v>
          </cell>
          <cell r="C1082" t="str">
            <v>MLCC 22UF/10V (0805) X5R 20%</v>
          </cell>
          <cell r="J1082" t="e">
            <v>#N/A</v>
          </cell>
        </row>
        <row r="1083">
          <cell r="B1083" t="str">
            <v>1A30-038RF00</v>
          </cell>
          <cell r="C1083" t="str">
            <v>MLCC 22uF/10V 0603 X5R 20%</v>
          </cell>
          <cell r="J1083">
            <v>0</v>
          </cell>
        </row>
        <row r="1084">
          <cell r="B1084" t="str">
            <v>1A30-036DD00</v>
          </cell>
          <cell r="C1084" t="str">
            <v>MLCC 22uF/10V 0603 X5R 20%</v>
          </cell>
          <cell r="J1084">
            <v>0</v>
          </cell>
        </row>
        <row r="1085">
          <cell r="B1085" t="str">
            <v>1A30-02XPA00</v>
          </cell>
          <cell r="C1085" t="str">
            <v>MLCC 22uF/10V 0603 X5R 20%</v>
          </cell>
          <cell r="J1085">
            <v>0</v>
          </cell>
        </row>
        <row r="1086">
          <cell r="B1086" t="str">
            <v>1A50-026X600</v>
          </cell>
          <cell r="C1086" t="str">
            <v>MLCC 22uF/10V 0805 X5R 20%</v>
          </cell>
          <cell r="J1086">
            <v>0</v>
          </cell>
        </row>
        <row r="1087">
          <cell r="B1087" t="str">
            <v>1A30-02UR600</v>
          </cell>
          <cell r="C1087" t="str">
            <v>MLCC 22uF/10V X5R 0603 20%</v>
          </cell>
          <cell r="J1087" t="e">
            <v>#N/A</v>
          </cell>
        </row>
        <row r="1088">
          <cell r="B1088" t="str">
            <v>1A30-0306C00</v>
          </cell>
          <cell r="C1088" t="str">
            <v>MLCC 22uF/10V X5R 0603 20%</v>
          </cell>
          <cell r="J1088">
            <v>0</v>
          </cell>
        </row>
        <row r="1089">
          <cell r="B1089" t="str">
            <v>1A40-00AX200</v>
          </cell>
          <cell r="C1089" t="str">
            <v>MLCC 22UF/16V (1210) X5R 10%</v>
          </cell>
          <cell r="J1089">
            <v>0</v>
          </cell>
        </row>
        <row r="1090">
          <cell r="B1090" t="str">
            <v>1A40-0036A00</v>
          </cell>
          <cell r="C1090" t="str">
            <v>MLCC 22UF/16V (1210) X5R 10%</v>
          </cell>
          <cell r="J1090">
            <v>0</v>
          </cell>
        </row>
        <row r="1091">
          <cell r="B1091" t="str">
            <v>1A40-000ZC00</v>
          </cell>
          <cell r="C1091" t="str">
            <v>MLCC 22UF/16V (1210)X5R 10%</v>
          </cell>
          <cell r="J1091" t="e">
            <v>#N/A</v>
          </cell>
        </row>
        <row r="1092">
          <cell r="B1092" t="str">
            <v>1A40-001D600</v>
          </cell>
          <cell r="C1092" t="str">
            <v>MLCC 22UF/16V (1210)X5R 10%</v>
          </cell>
          <cell r="J1092">
            <v>0</v>
          </cell>
        </row>
        <row r="1093">
          <cell r="B1093" t="str">
            <v>1A50-01N5A00</v>
          </cell>
          <cell r="C1093" t="str">
            <v>MLCC 22uF/16V 0805 X5R 20%</v>
          </cell>
          <cell r="J1093" t="e">
            <v>#N/A</v>
          </cell>
        </row>
        <row r="1094">
          <cell r="B1094" t="str">
            <v>1A50-01NTC00</v>
          </cell>
          <cell r="C1094" t="str">
            <v>MLCC 22uF/16V 0805 X5R 20%</v>
          </cell>
          <cell r="J1094">
            <v>0</v>
          </cell>
        </row>
        <row r="1095">
          <cell r="B1095" t="str">
            <v>1A50-01L8600</v>
          </cell>
          <cell r="C1095" t="str">
            <v>MLCC 22uF/16V 0805 X5R 20%</v>
          </cell>
          <cell r="J1095">
            <v>0</v>
          </cell>
        </row>
        <row r="1096">
          <cell r="B1096" t="str">
            <v>1A50-02FF000</v>
          </cell>
          <cell r="C1096" t="str">
            <v>MLCC 22uF/16V 0805 X5R 20%</v>
          </cell>
          <cell r="J1096">
            <v>0</v>
          </cell>
        </row>
        <row r="1097">
          <cell r="B1097" t="str">
            <v>1A50-01N6F00</v>
          </cell>
          <cell r="C1097" t="str">
            <v>MLCC 22uF/16V 0805 X5R 20%</v>
          </cell>
          <cell r="J1097">
            <v>0</v>
          </cell>
        </row>
        <row r="1098">
          <cell r="B1098" t="str">
            <v>1A50-01L2600</v>
          </cell>
          <cell r="C1098" t="str">
            <v>MLCC 22uF/25V 0805 X5R 20%</v>
          </cell>
          <cell r="J1098">
            <v>0</v>
          </cell>
        </row>
        <row r="1099">
          <cell r="B1099" t="str">
            <v>1A50-01N9A00</v>
          </cell>
          <cell r="C1099" t="str">
            <v>MLCC 22uF/25V 0805 X5R 20%</v>
          </cell>
          <cell r="J1099" t="e">
            <v>#N/A</v>
          </cell>
        </row>
        <row r="1100">
          <cell r="B1100" t="str">
            <v>1A30-01D3A00</v>
          </cell>
          <cell r="C1100" t="str">
            <v>MLCC 22UF/4V (0603) X5R 20%</v>
          </cell>
          <cell r="J1100">
            <v>0</v>
          </cell>
        </row>
        <row r="1101">
          <cell r="B1101" t="str">
            <v>1A30-01D4C00</v>
          </cell>
          <cell r="C1101" t="str">
            <v>MLCC 22UF/4V (0603) X5R 20%</v>
          </cell>
          <cell r="J1101">
            <v>0</v>
          </cell>
        </row>
        <row r="1102">
          <cell r="B1102" t="str">
            <v>1A30-00X06AR</v>
          </cell>
          <cell r="C1102" t="str">
            <v>MLCC 22uF/4V 0603 X5R 20%</v>
          </cell>
          <cell r="J1102">
            <v>0</v>
          </cell>
        </row>
        <row r="1103">
          <cell r="B1103" t="str">
            <v>1A30-030FA00</v>
          </cell>
          <cell r="C1103" t="str">
            <v>MLCC 22uF/4V 0603 X5R 20%</v>
          </cell>
          <cell r="J1103">
            <v>0</v>
          </cell>
        </row>
        <row r="1104">
          <cell r="B1104" t="str">
            <v>1A30-029U600</v>
          </cell>
          <cell r="C1104" t="str">
            <v>MLCC 22UF/6.3V (0603) X5R 20%</v>
          </cell>
          <cell r="J1104" t="e">
            <v>#N/A</v>
          </cell>
        </row>
        <row r="1105">
          <cell r="B1105" t="str">
            <v>1A30-02D1A00</v>
          </cell>
          <cell r="C1105" t="str">
            <v>MLCC 22UF/6.3V (0603) X5R 20%</v>
          </cell>
          <cell r="J1105">
            <v>0</v>
          </cell>
        </row>
        <row r="1106">
          <cell r="B1106" t="str">
            <v>1A50-0028A00</v>
          </cell>
          <cell r="C1106" t="str">
            <v>MLCC 22UF/6.3V (0805) X5R 20%</v>
          </cell>
          <cell r="J1106" t="e">
            <v>#N/A</v>
          </cell>
        </row>
        <row r="1107">
          <cell r="B1107" t="str">
            <v>1A50-002A600</v>
          </cell>
          <cell r="C1107" t="str">
            <v>MLCC 22UF/6.3V (0805) X5R 20%</v>
          </cell>
          <cell r="J1107" t="e">
            <v>#N/A</v>
          </cell>
        </row>
        <row r="1108">
          <cell r="B1108" t="str">
            <v>1A50-0029D00</v>
          </cell>
          <cell r="C1108" t="str">
            <v>MLCC 22UF/6.3V (0805) X5R 20%</v>
          </cell>
          <cell r="J1108">
            <v>0</v>
          </cell>
        </row>
        <row r="1109">
          <cell r="B1109" t="str">
            <v>1A50-005KC00</v>
          </cell>
          <cell r="C1109" t="str">
            <v>MLCC 22UF/6.3V (0805) X5R 20%</v>
          </cell>
          <cell r="J1109">
            <v>0</v>
          </cell>
        </row>
        <row r="1110">
          <cell r="B1110" t="str">
            <v>1A50-00C1E00</v>
          </cell>
          <cell r="C1110" t="str">
            <v>MLCC 22UF/6.3V (0805) X5R 20%</v>
          </cell>
          <cell r="J1110">
            <v>0</v>
          </cell>
        </row>
        <row r="1111">
          <cell r="B1111" t="str">
            <v>1A50-0027F00</v>
          </cell>
          <cell r="C1111" t="str">
            <v>MLCC 22UF/6.3V (0805) X5R 20%</v>
          </cell>
          <cell r="J1111">
            <v>0</v>
          </cell>
        </row>
        <row r="1112">
          <cell r="B1112" t="str">
            <v>1A50-005J000</v>
          </cell>
          <cell r="C1112" t="str">
            <v>MLCC 22UF/6.3V (0805) X5R 20%</v>
          </cell>
          <cell r="J1112">
            <v>0</v>
          </cell>
        </row>
        <row r="1113">
          <cell r="B1113" t="str">
            <v>1A30-02VVF00</v>
          </cell>
          <cell r="C1113" t="str">
            <v>MLCC 22uF/6.3V 0603 X5R 20%</v>
          </cell>
          <cell r="J1113">
            <v>0</v>
          </cell>
        </row>
        <row r="1114">
          <cell r="B1114" t="str">
            <v>1A50-002BC00</v>
          </cell>
          <cell r="C1114" t="str">
            <v>MLCC 22UF/6.3V(0805) X5R 20%</v>
          </cell>
          <cell r="J1114">
            <v>0</v>
          </cell>
        </row>
        <row r="1115">
          <cell r="B1115" t="str">
            <v>1A20-03HJC00</v>
          </cell>
          <cell r="C1115" t="str">
            <v>MLCC 24pF/50V 0402 C0H 2%</v>
          </cell>
          <cell r="J1115">
            <v>0</v>
          </cell>
        </row>
        <row r="1116">
          <cell r="B1116" t="str">
            <v>1A20-03DKE00</v>
          </cell>
          <cell r="C1116" t="str">
            <v>MLCC 24pF/50V 0402 NPO 2%</v>
          </cell>
          <cell r="J1116" t="e">
            <v>#N/A</v>
          </cell>
        </row>
        <row r="1117">
          <cell r="B1117" t="str">
            <v>1A20-03GP600</v>
          </cell>
          <cell r="C1117" t="str">
            <v>MLCC 24pF/50V 0402 NPO 2%</v>
          </cell>
          <cell r="J1117">
            <v>0</v>
          </cell>
        </row>
        <row r="1118">
          <cell r="B1118" t="str">
            <v>1A20-04K4F00</v>
          </cell>
          <cell r="C1118" t="str">
            <v>MLCC 24pF/50V 0402 NPO 2%</v>
          </cell>
          <cell r="J1118">
            <v>0</v>
          </cell>
        </row>
        <row r="1119">
          <cell r="B1119" t="str">
            <v>1A20-00HHF00</v>
          </cell>
          <cell r="C1119" t="str">
            <v>MLCC 2700PF/50V (0402) X7R 10%</v>
          </cell>
          <cell r="J1119" t="e">
            <v>#N/A</v>
          </cell>
        </row>
        <row r="1120">
          <cell r="B1120" t="str">
            <v>1A20-03DPE00</v>
          </cell>
          <cell r="C1120" t="str">
            <v>MLCC 270pF/50V 0402 NPO 1%</v>
          </cell>
          <cell r="J1120" t="e">
            <v>#N/A</v>
          </cell>
        </row>
        <row r="1121">
          <cell r="B1121" t="str">
            <v>1A10-01DD600</v>
          </cell>
          <cell r="C1121" t="str">
            <v>MLCC 27pF/25V 0201 C0G 2%</v>
          </cell>
          <cell r="J1121" t="e">
            <v>#N/A</v>
          </cell>
        </row>
        <row r="1122">
          <cell r="B1122" t="str">
            <v>1A10-01R8E00</v>
          </cell>
          <cell r="C1122" t="str">
            <v>MLCC 27pF/25V 0201 C0G 2%</v>
          </cell>
          <cell r="J1122">
            <v>0</v>
          </cell>
        </row>
        <row r="1123">
          <cell r="B1123" t="str">
            <v>1A60-00ADE00</v>
          </cell>
          <cell r="C1123" t="str">
            <v>MLCC 27PF/500V (1206) NPO 5%</v>
          </cell>
          <cell r="J1123" t="e">
            <v>#N/A</v>
          </cell>
        </row>
        <row r="1124">
          <cell r="B1124" t="str">
            <v>1A60-00AFM00</v>
          </cell>
          <cell r="C1124" t="str">
            <v>MLCC 27PF/500V (1206) NPO 5%</v>
          </cell>
          <cell r="J1124" t="e">
            <v>#N/A</v>
          </cell>
        </row>
        <row r="1125">
          <cell r="B1125" t="str">
            <v>1A60-00AJJ00</v>
          </cell>
          <cell r="C1125" t="str">
            <v>MLCC 27PF/500V (1206) NPO 5%</v>
          </cell>
          <cell r="J1125">
            <v>0</v>
          </cell>
        </row>
        <row r="1126">
          <cell r="B1126" t="str">
            <v>1A60-00ACF00</v>
          </cell>
          <cell r="C1126" t="str">
            <v>MLCC 27PF/500V (1206) NPO 5%</v>
          </cell>
          <cell r="J1126">
            <v>0</v>
          </cell>
        </row>
        <row r="1127">
          <cell r="B1127" t="str">
            <v>1A60-00AI300</v>
          </cell>
          <cell r="C1127" t="str">
            <v>MLCC 27PF/500V (1206) NPO 5%</v>
          </cell>
          <cell r="J1127">
            <v>0</v>
          </cell>
        </row>
        <row r="1128">
          <cell r="B1128" t="str">
            <v>1A60-0102E00</v>
          </cell>
          <cell r="C1128" t="str">
            <v>MLCC 27PF/500V (1206) NPO 5%</v>
          </cell>
          <cell r="J1128">
            <v>0</v>
          </cell>
        </row>
        <row r="1129">
          <cell r="B1129" t="str">
            <v>1A60-00AG600</v>
          </cell>
          <cell r="C1129" t="str">
            <v>MLCC 27pF/500V 1206 NPO 5%</v>
          </cell>
          <cell r="J1129">
            <v>0</v>
          </cell>
        </row>
        <row r="1130">
          <cell r="B1130" t="str">
            <v>1A20-02B7E00</v>
          </cell>
          <cell r="C1130" t="str">
            <v>MLCC 27PF/50V (0402) NPO 2%</v>
          </cell>
          <cell r="J1130" t="e">
            <v>#N/A</v>
          </cell>
        </row>
        <row r="1131">
          <cell r="B1131" t="str">
            <v>1A20-025E600</v>
          </cell>
          <cell r="C1131" t="str">
            <v>MLCC 27PF/50V (0402) NPO 2%</v>
          </cell>
          <cell r="J1131">
            <v>0</v>
          </cell>
        </row>
        <row r="1132">
          <cell r="B1132" t="str">
            <v>1A20-01PVF00</v>
          </cell>
          <cell r="C1132" t="str">
            <v>MLCC 27PF/50V (0402) NPO 2%</v>
          </cell>
          <cell r="J1132">
            <v>0</v>
          </cell>
        </row>
        <row r="1133">
          <cell r="B1133" t="str">
            <v>1A20-002N600</v>
          </cell>
          <cell r="C1133" t="str">
            <v>MLCC 27PF/50V (0402) NPO 5%</v>
          </cell>
          <cell r="J1133" t="e">
            <v>#N/A</v>
          </cell>
        </row>
        <row r="1134">
          <cell r="B1134" t="str">
            <v>1A20-002P100</v>
          </cell>
          <cell r="C1134" t="str">
            <v>MLCC 27PF/50V (0402) NPO 5%</v>
          </cell>
          <cell r="J1134">
            <v>0</v>
          </cell>
        </row>
        <row r="1135">
          <cell r="B1135" t="str">
            <v>1A20-00F1000</v>
          </cell>
          <cell r="C1135" t="str">
            <v>MLCC 27PF/50V (0402) NPO 5%</v>
          </cell>
          <cell r="J1135">
            <v>0</v>
          </cell>
        </row>
        <row r="1136">
          <cell r="B1136" t="str">
            <v>1A20-002JF00</v>
          </cell>
          <cell r="C1136" t="str">
            <v>MLCC 27PF/50V (0402)NPO 5%</v>
          </cell>
          <cell r="J1136" t="e">
            <v>#N/A</v>
          </cell>
        </row>
        <row r="1137">
          <cell r="B1137" t="str">
            <v>1A20-002LE00</v>
          </cell>
          <cell r="C1137" t="str">
            <v>MLCC 27PF/50V (0402)NPO 5%</v>
          </cell>
          <cell r="J1137">
            <v>0</v>
          </cell>
        </row>
        <row r="1138">
          <cell r="B1138" t="str">
            <v>1A20-025E6AR</v>
          </cell>
          <cell r="C1138" t="str">
            <v>MLCC 27pF/50V 0402 NPO 2%</v>
          </cell>
          <cell r="J1138">
            <v>0</v>
          </cell>
        </row>
        <row r="1139">
          <cell r="B1139" t="str">
            <v>1A60-01996AR</v>
          </cell>
          <cell r="C1139" t="str">
            <v>MLCC 27pF/630V 1206 C0G 5%</v>
          </cell>
          <cell r="J1139">
            <v>0</v>
          </cell>
        </row>
        <row r="1140">
          <cell r="B1140" t="str">
            <v>1A10-01HYE00</v>
          </cell>
          <cell r="C1140" t="str">
            <v>MLCC 2pF/25V 0201 NPO 0.05pF</v>
          </cell>
          <cell r="J1140">
            <v>0</v>
          </cell>
        </row>
        <row r="1141">
          <cell r="B1141" t="str">
            <v>1A10-01DA600</v>
          </cell>
          <cell r="C1141" t="str">
            <v>MLCC 2pF/25V 0201 NPO 0.05pF</v>
          </cell>
          <cell r="J1141" t="e">
            <v>#N/A</v>
          </cell>
        </row>
        <row r="1142">
          <cell r="B1142" t="str">
            <v>1A10-01F4600</v>
          </cell>
          <cell r="C1142" t="str">
            <v>MLCC 3.3pF/25V 0201 NPO 0.05pF</v>
          </cell>
          <cell r="J1142" t="e">
            <v>#N/A</v>
          </cell>
        </row>
        <row r="1143">
          <cell r="B1143" t="str">
            <v>1A10-0143E00</v>
          </cell>
          <cell r="C1143" t="str">
            <v>MLCC 3.3pF/25V 0201 NPO 0.1pF</v>
          </cell>
          <cell r="J1143" t="e">
            <v>#N/A</v>
          </cell>
        </row>
        <row r="1144">
          <cell r="B1144" t="str">
            <v>1A10-00D1600</v>
          </cell>
          <cell r="C1144" t="str">
            <v>MLCC 3.3pF/25V 0201 NPO 0.1pF</v>
          </cell>
          <cell r="J1144">
            <v>0</v>
          </cell>
        </row>
        <row r="1145">
          <cell r="B1145" t="str">
            <v>1A10-001W600</v>
          </cell>
          <cell r="C1145" t="str">
            <v>MLCC 3.3PF/50V (0201)NPO 0.1PF</v>
          </cell>
          <cell r="J1145" t="e">
            <v>#N/A</v>
          </cell>
        </row>
        <row r="1146">
          <cell r="B1146" t="str">
            <v>1A10-018HF00</v>
          </cell>
          <cell r="C1146" t="str">
            <v>MLCC 3.3pF/50V 0201 NPO 0.1pF</v>
          </cell>
          <cell r="J1146">
            <v>0</v>
          </cell>
        </row>
        <row r="1147">
          <cell r="B1147" t="str">
            <v>1A20-032D600</v>
          </cell>
          <cell r="C1147" t="str">
            <v>MLCC 3.3pF/50V 0402 NPO 0.05pF</v>
          </cell>
          <cell r="J1147" t="e">
            <v>#N/A</v>
          </cell>
        </row>
        <row r="1148">
          <cell r="B1148" t="str">
            <v>1A20-032C600</v>
          </cell>
          <cell r="C1148" t="str">
            <v>MLCC 3.6pF/50V 0402 NPO 0.05pF</v>
          </cell>
          <cell r="J1148" t="e">
            <v>#N/A</v>
          </cell>
        </row>
        <row r="1149">
          <cell r="B1149" t="str">
            <v>1A20-00YZ600</v>
          </cell>
          <cell r="C1149" t="str">
            <v>MLCC 3.9PF/50V (0402)NPO 0.1PF</v>
          </cell>
          <cell r="J1149" t="e">
            <v>#N/A</v>
          </cell>
        </row>
        <row r="1150">
          <cell r="B1150" t="str">
            <v>1A20-0335E00</v>
          </cell>
          <cell r="C1150" t="str">
            <v>MLCC 3.9pF/50V 0402 NPO 0.1pF</v>
          </cell>
          <cell r="J1150">
            <v>0</v>
          </cell>
        </row>
        <row r="1151">
          <cell r="B1151" t="str">
            <v>1A20-01PGF00</v>
          </cell>
          <cell r="C1151" t="str">
            <v>MLCC 30PF/50V (0402) NPO 2%</v>
          </cell>
          <cell r="J1151" t="e">
            <v>#N/A</v>
          </cell>
        </row>
        <row r="1152">
          <cell r="B1152" t="str">
            <v>1A20-02Y5600</v>
          </cell>
          <cell r="C1152" t="str">
            <v>MLCC 30pF/50V 0402 NPO 2%</v>
          </cell>
          <cell r="J1152" t="e">
            <v>#N/A</v>
          </cell>
        </row>
        <row r="1153">
          <cell r="B1153" t="str">
            <v>1A20-03YUE00</v>
          </cell>
          <cell r="C1153" t="str">
            <v>MLCC 30pF/50V 0402 NPO 2%</v>
          </cell>
          <cell r="J1153">
            <v>0</v>
          </cell>
        </row>
        <row r="1154">
          <cell r="B1154" t="str">
            <v>1A50-01W5FAR</v>
          </cell>
          <cell r="C1154" t="str">
            <v>MLCC 3300pF/100V 0805 X7R 10%</v>
          </cell>
          <cell r="J1154" t="e">
            <v>#N/A</v>
          </cell>
        </row>
        <row r="1155">
          <cell r="B1155" t="str">
            <v>1A50-01W46AR</v>
          </cell>
          <cell r="C1155" t="str">
            <v>MLCC 3300pF/100V 0805 X7R 10%</v>
          </cell>
          <cell r="J1155">
            <v>0</v>
          </cell>
        </row>
        <row r="1156">
          <cell r="B1156" t="str">
            <v>1A10-006VF00</v>
          </cell>
          <cell r="C1156" t="str">
            <v>MLCC 3300PF/16V (0201) X7R 10%</v>
          </cell>
          <cell r="J1156">
            <v>0</v>
          </cell>
        </row>
        <row r="1157">
          <cell r="B1157" t="str">
            <v>1A10-0151600</v>
          </cell>
          <cell r="C1157" t="str">
            <v>MLCC 3300pF/16V 0201 X7R 10%</v>
          </cell>
          <cell r="J1157" t="e">
            <v>#N/A</v>
          </cell>
        </row>
        <row r="1158">
          <cell r="B1158" t="str">
            <v>1A10-01XKC00</v>
          </cell>
          <cell r="C1158" t="str">
            <v>MLCC 3300pF/16V 0201 X7R 10%</v>
          </cell>
          <cell r="J1158">
            <v>0</v>
          </cell>
        </row>
        <row r="1159">
          <cell r="B1159" t="str">
            <v>1A10-0150E00</v>
          </cell>
          <cell r="C1159" t="str">
            <v>MLCC 3300pF/16V 0201 X7R 10%</v>
          </cell>
          <cell r="J1159" t="e">
            <v>#N/A</v>
          </cell>
        </row>
        <row r="1160">
          <cell r="B1160" t="str">
            <v>1A20-00HRE00</v>
          </cell>
          <cell r="C1160" t="str">
            <v>MLCC 3300PF/50V (0402)X7R 10%</v>
          </cell>
          <cell r="J1160" t="e">
            <v>#N/A</v>
          </cell>
        </row>
        <row r="1161">
          <cell r="B1161" t="str">
            <v>1A20-007X100</v>
          </cell>
          <cell r="C1161" t="str">
            <v>MLCC 3300PF/50V (0402)X7R 10%</v>
          </cell>
          <cell r="J1161">
            <v>0</v>
          </cell>
        </row>
        <row r="1162">
          <cell r="B1162" t="str">
            <v>1A20-007VF00</v>
          </cell>
          <cell r="C1162" t="str">
            <v>MLCC 3300PF/50V (0402)X7R 10%</v>
          </cell>
          <cell r="J1162">
            <v>0</v>
          </cell>
        </row>
        <row r="1163">
          <cell r="B1163" t="str">
            <v>1A20-00CZ600</v>
          </cell>
          <cell r="C1163" t="str">
            <v>MLCC 3300PF/50V (0402)X7R 10%</v>
          </cell>
          <cell r="J1163">
            <v>0</v>
          </cell>
        </row>
        <row r="1164">
          <cell r="B1164" t="str">
            <v>1A20-007WC00</v>
          </cell>
          <cell r="C1164" t="str">
            <v>MLCC 3300PF/50V (0402)X7R 10%</v>
          </cell>
          <cell r="J1164">
            <v>0</v>
          </cell>
        </row>
        <row r="1165">
          <cell r="B1165" t="str">
            <v>1A20-00CYD00</v>
          </cell>
          <cell r="C1165" t="str">
            <v>MLCC 3300PF/50V (0402)X7R 10%</v>
          </cell>
          <cell r="J1165">
            <v>0</v>
          </cell>
        </row>
        <row r="1166">
          <cell r="B1166" t="str">
            <v>1A20-00HT000</v>
          </cell>
          <cell r="C1166" t="str">
            <v>MLCC 3300PF/50V (0402)X7R 10%</v>
          </cell>
          <cell r="J1166">
            <v>0</v>
          </cell>
        </row>
        <row r="1167">
          <cell r="B1167" t="str">
            <v>1A60-00YS3AR</v>
          </cell>
          <cell r="C1167" t="str">
            <v>MLCC 330PF/1000V (1206) NPO 5%</v>
          </cell>
          <cell r="J1167" t="e">
            <v>#N/A</v>
          </cell>
        </row>
        <row r="1168">
          <cell r="B1168" t="str">
            <v>1A60-00XVF00</v>
          </cell>
          <cell r="C1168" t="str">
            <v>MLCC 330PF/500V (1206) NPO 5%</v>
          </cell>
          <cell r="J1168" t="e">
            <v>#N/A</v>
          </cell>
        </row>
        <row r="1169">
          <cell r="B1169" t="str">
            <v>1A60-00XU300</v>
          </cell>
          <cell r="C1169" t="str">
            <v>MLCC 330PF/500V (1206) NPO 5%</v>
          </cell>
          <cell r="J1169">
            <v>0</v>
          </cell>
        </row>
        <row r="1170">
          <cell r="B1170" t="str">
            <v>1A20-00CBC00</v>
          </cell>
          <cell r="C1170" t="str">
            <v>MLCC 330PF/50V (0402) NPO 5%</v>
          </cell>
          <cell r="J1170" t="e">
            <v>#N/A</v>
          </cell>
        </row>
        <row r="1171">
          <cell r="B1171" t="str">
            <v>1A20-00Q4F00</v>
          </cell>
          <cell r="C1171" t="str">
            <v>MLCC 330PF/50V (0402) NPO 5%</v>
          </cell>
          <cell r="J1171">
            <v>0</v>
          </cell>
        </row>
        <row r="1172">
          <cell r="B1172" t="str">
            <v>1A20-00FG600</v>
          </cell>
          <cell r="C1172" t="str">
            <v>MLCC 330PF/50V (0402) NPO 5%</v>
          </cell>
          <cell r="J1172">
            <v>0</v>
          </cell>
        </row>
        <row r="1173">
          <cell r="B1173" t="str">
            <v>1A20-01BM000</v>
          </cell>
          <cell r="C1173" t="str">
            <v>MLCC 330PF/50V (0402) NPO 5%</v>
          </cell>
          <cell r="J1173">
            <v>0</v>
          </cell>
        </row>
        <row r="1174">
          <cell r="B1174" t="str">
            <v>1A20-00PSF00</v>
          </cell>
          <cell r="C1174" t="str">
            <v>MLCC 33NF/16V (0402)X5R 10%</v>
          </cell>
          <cell r="J1174">
            <v>0</v>
          </cell>
        </row>
        <row r="1175">
          <cell r="B1175" t="str">
            <v>1A30-018S300</v>
          </cell>
          <cell r="C1175" t="str">
            <v>MLCC 33PF/250V (0603) NPO 2%</v>
          </cell>
          <cell r="J1175" t="e">
            <v>#N/A</v>
          </cell>
        </row>
        <row r="1176">
          <cell r="B1176" t="str">
            <v>1A30-02KGE00</v>
          </cell>
          <cell r="C1176" t="str">
            <v>MLCC 33PF/250V (0603) NPO 2%</v>
          </cell>
          <cell r="J1176">
            <v>0</v>
          </cell>
        </row>
        <row r="1177">
          <cell r="B1177" t="str">
            <v>1A30-02KHE00</v>
          </cell>
          <cell r="C1177" t="str">
            <v>MLCC 33PF/250V (0603) NPO 2%</v>
          </cell>
          <cell r="J1177">
            <v>0</v>
          </cell>
        </row>
        <row r="1178">
          <cell r="B1178" t="str">
            <v>1A30-02KJ600</v>
          </cell>
          <cell r="C1178" t="str">
            <v>MLCC 33PF/250V (0603) NPO 2%</v>
          </cell>
          <cell r="J1178">
            <v>0</v>
          </cell>
        </row>
        <row r="1179">
          <cell r="B1179" t="str">
            <v>1A20-00TGF00</v>
          </cell>
          <cell r="C1179" t="str">
            <v>MLCC 33PF/50V (0402) NPO 1%</v>
          </cell>
          <cell r="J1179">
            <v>0</v>
          </cell>
        </row>
        <row r="1180">
          <cell r="B1180" t="str">
            <v>1A20-01PHF00</v>
          </cell>
          <cell r="C1180" t="str">
            <v>MLCC 33PF/50V (0402) NPO 2%</v>
          </cell>
          <cell r="J1180">
            <v>0</v>
          </cell>
        </row>
        <row r="1181">
          <cell r="B1181" t="str">
            <v>1A20-003D100</v>
          </cell>
          <cell r="C1181" t="str">
            <v>MLCC 33PF/50V (0402) NPO 5%</v>
          </cell>
          <cell r="J1181">
            <v>0</v>
          </cell>
        </row>
        <row r="1182">
          <cell r="B1182" t="str">
            <v>1A20-0039A00</v>
          </cell>
          <cell r="C1182" t="str">
            <v>MLCC 33PF/50V (0402) NPO 5%</v>
          </cell>
          <cell r="J1182">
            <v>0</v>
          </cell>
        </row>
        <row r="1183">
          <cell r="B1183" t="str">
            <v>1A20-021NE00</v>
          </cell>
          <cell r="C1183" t="str">
            <v>MLCC 33PF/50V (0402) NPO 5%</v>
          </cell>
          <cell r="J1183" t="e">
            <v>#N/A</v>
          </cell>
        </row>
        <row r="1184">
          <cell r="B1184" t="str">
            <v>1A20-0037F00</v>
          </cell>
          <cell r="C1184" t="str">
            <v>MLCC 33PF/50V (0402)NPO 5%</v>
          </cell>
          <cell r="J1184" t="e">
            <v>#N/A</v>
          </cell>
        </row>
        <row r="1185">
          <cell r="B1185" t="str">
            <v>1A20-003B600</v>
          </cell>
          <cell r="C1185" t="str">
            <v>MLCC 33PF/50V (0402)NPO 5%</v>
          </cell>
          <cell r="J1185">
            <v>0</v>
          </cell>
        </row>
        <row r="1186">
          <cell r="B1186" t="str">
            <v>1A20-00FE200</v>
          </cell>
          <cell r="C1186" t="str">
            <v>MLCC 33PF/50V (0402)NPO 5%</v>
          </cell>
          <cell r="J1186">
            <v>0</v>
          </cell>
        </row>
        <row r="1187">
          <cell r="B1187" t="str">
            <v>1A20-03A6600</v>
          </cell>
          <cell r="C1187" t="str">
            <v>MLCC 33pF/50V 0402 C0G 1%</v>
          </cell>
          <cell r="J1187">
            <v>0</v>
          </cell>
        </row>
        <row r="1188">
          <cell r="B1188" t="str">
            <v>1A20-0372E00</v>
          </cell>
          <cell r="C1188" t="str">
            <v>MLCC 33pF/50V 0402 NPO 1%</v>
          </cell>
          <cell r="J1188" t="e">
            <v>#N/A</v>
          </cell>
        </row>
        <row r="1189">
          <cell r="B1189" t="str">
            <v>1A20-02Y4E00</v>
          </cell>
          <cell r="C1189" t="str">
            <v>MLCC 33pF/50V 0402 NPO 2%</v>
          </cell>
          <cell r="J1189" t="e">
            <v>#N/A</v>
          </cell>
        </row>
        <row r="1190">
          <cell r="B1190" t="str">
            <v>1A20-02WQ600</v>
          </cell>
          <cell r="C1190" t="str">
            <v>MLCC 33pF/50V 0402 NPO 2%</v>
          </cell>
          <cell r="J1190">
            <v>0</v>
          </cell>
        </row>
        <row r="1191">
          <cell r="B1191" t="str">
            <v>1A20-02PHF00</v>
          </cell>
          <cell r="C1191" t="str">
            <v>MLCC 36PF/50V (0402) NPO 2%</v>
          </cell>
          <cell r="J1191" t="e">
            <v>#N/A</v>
          </cell>
        </row>
        <row r="1192">
          <cell r="B1192" t="str">
            <v>1A20-06LV000</v>
          </cell>
          <cell r="C1192" t="str">
            <v>MLCC 36pF/50V 0402 C0G 2%</v>
          </cell>
          <cell r="J1192" t="e">
            <v>#N/A</v>
          </cell>
        </row>
        <row r="1193">
          <cell r="B1193" t="str">
            <v>1A20-02UV600</v>
          </cell>
          <cell r="C1193" t="str">
            <v>MLCC 36pF/50V 0402 NPO 2%</v>
          </cell>
          <cell r="J1193">
            <v>0</v>
          </cell>
        </row>
        <row r="1194">
          <cell r="B1194" t="str">
            <v>1A20-01PFF00</v>
          </cell>
          <cell r="C1194" t="str">
            <v>MLCC 39PF/50V (0402) NPO 2%</v>
          </cell>
          <cell r="J1194" t="e">
            <v>#N/A</v>
          </cell>
        </row>
        <row r="1195">
          <cell r="B1195" t="str">
            <v>1A20-02C5600</v>
          </cell>
          <cell r="C1195" t="str">
            <v>MLCC 39PF/50V (0402) NPO 2%</v>
          </cell>
          <cell r="J1195">
            <v>0</v>
          </cell>
        </row>
        <row r="1196">
          <cell r="B1196" t="str">
            <v>1A20-003GF00</v>
          </cell>
          <cell r="C1196" t="str">
            <v>MLCC 39PF/50V (0402) NPO 5%</v>
          </cell>
          <cell r="J1196" t="e">
            <v>#N/A</v>
          </cell>
        </row>
        <row r="1197">
          <cell r="B1197" t="str">
            <v>1A20-003J100</v>
          </cell>
          <cell r="C1197" t="str">
            <v>MLCC 39PF/50V (0402) NPO 5%</v>
          </cell>
          <cell r="J1197">
            <v>0</v>
          </cell>
        </row>
        <row r="1198">
          <cell r="B1198" t="str">
            <v>1A20-003H600</v>
          </cell>
          <cell r="C1198" t="str">
            <v>MLCC 39PF/50V (0402) NPO 5%</v>
          </cell>
          <cell r="J1198">
            <v>0</v>
          </cell>
        </row>
        <row r="1199">
          <cell r="B1199" t="str">
            <v>1A20-01BQ000</v>
          </cell>
          <cell r="C1199" t="str">
            <v>MLCC 39PF/50V (0402) NPO 5%</v>
          </cell>
          <cell r="J1199">
            <v>0</v>
          </cell>
        </row>
        <row r="1200">
          <cell r="B1200" t="str">
            <v>1A20-00CDD00</v>
          </cell>
          <cell r="C1200" t="str">
            <v>MLCC 39PF/50V (0402) NPO 5%</v>
          </cell>
          <cell r="J1200">
            <v>0</v>
          </cell>
        </row>
        <row r="1201">
          <cell r="B1201" t="str">
            <v>1A20-0337E00</v>
          </cell>
          <cell r="C1201" t="str">
            <v>MLCC 39pF/50V 0402 NPO 2%</v>
          </cell>
          <cell r="J1201">
            <v>0</v>
          </cell>
        </row>
        <row r="1202">
          <cell r="B1202" t="str">
            <v>1A10-0047600</v>
          </cell>
          <cell r="C1202" t="str">
            <v>MLCC 3PF/25V (0201) NPO 5%</v>
          </cell>
          <cell r="J1202">
            <v>0</v>
          </cell>
        </row>
        <row r="1203">
          <cell r="B1203" t="str">
            <v>1A10-018QE00</v>
          </cell>
          <cell r="C1203" t="str">
            <v>MLCC 3pF/25V 0201 NPO 0.1pF</v>
          </cell>
          <cell r="J1203" t="e">
            <v>#N/A</v>
          </cell>
        </row>
        <row r="1204">
          <cell r="B1204" t="str">
            <v>1A10-01KX600</v>
          </cell>
          <cell r="C1204" t="str">
            <v>MLCC 3pF/50V 0201 C0G 0.1pF</v>
          </cell>
          <cell r="J1204" t="e">
            <v>#N/A</v>
          </cell>
        </row>
        <row r="1205">
          <cell r="B1205" t="str">
            <v>1A20-032E600</v>
          </cell>
          <cell r="C1205" t="str">
            <v>MLCC 3pF/50V 0402 NPO 0.05pF</v>
          </cell>
          <cell r="J1205" t="e">
            <v>#N/A</v>
          </cell>
        </row>
        <row r="1206">
          <cell r="B1206" t="str">
            <v>1A20-0238600</v>
          </cell>
          <cell r="C1206" t="str">
            <v>MLCC 4.3PF/50V(0402)NPO 0.05PF</v>
          </cell>
          <cell r="J1206" t="e">
            <v>#N/A</v>
          </cell>
        </row>
        <row r="1207">
          <cell r="B1207" t="str">
            <v>1A10-00E9600</v>
          </cell>
          <cell r="C1207" t="str">
            <v>MLCC 4.7pF/25V 0201 C0G 0.1pF</v>
          </cell>
          <cell r="J1207" t="e">
            <v>#N/A</v>
          </cell>
        </row>
        <row r="1208">
          <cell r="B1208" t="str">
            <v>1A10-0145E00</v>
          </cell>
          <cell r="C1208" t="str">
            <v>MLCC 4.7pF/25V 0201 NPO 0.1pF</v>
          </cell>
          <cell r="J1208">
            <v>0</v>
          </cell>
        </row>
        <row r="1209">
          <cell r="B1209" t="str">
            <v>1A10-0022600</v>
          </cell>
          <cell r="C1209" t="str">
            <v>MLCC 4.7PF/50V (0201)NPO 0.1PF</v>
          </cell>
          <cell r="J1209" t="e">
            <v>#N/A</v>
          </cell>
        </row>
        <row r="1210">
          <cell r="B1210" t="str">
            <v>1A20-02FD000</v>
          </cell>
          <cell r="C1210" t="str">
            <v>MLCC 4.7PF/50V (0402)NPO 0.1PF</v>
          </cell>
          <cell r="J1210">
            <v>0</v>
          </cell>
        </row>
        <row r="1211">
          <cell r="B1211" t="str">
            <v>1A10-018CE00</v>
          </cell>
          <cell r="C1211" t="str">
            <v>MLCC 4.7pF/50V 0201 NPO 0.1pF</v>
          </cell>
          <cell r="J1211">
            <v>0</v>
          </cell>
        </row>
        <row r="1212">
          <cell r="B1212" t="str">
            <v>1A20-0329600</v>
          </cell>
          <cell r="C1212" t="str">
            <v>MLCC 4.7pF/50V 0402 NPO 0.05pF</v>
          </cell>
          <cell r="J1212" t="e">
            <v>#N/A</v>
          </cell>
        </row>
        <row r="1213">
          <cell r="B1213" t="str">
            <v>1A20-0332E00</v>
          </cell>
          <cell r="C1213" t="str">
            <v>MLCC 4.7pF/50V 0402 NPO 0.1pF</v>
          </cell>
          <cell r="J1213">
            <v>0</v>
          </cell>
        </row>
        <row r="1214">
          <cell r="B1214" t="str">
            <v>1A20-0045600</v>
          </cell>
          <cell r="C1214" t="str">
            <v>MLCC 4.7PF/50V(0402) NPO 0.1PF</v>
          </cell>
          <cell r="J1214" t="e">
            <v>#N/A</v>
          </cell>
        </row>
        <row r="1215">
          <cell r="B1215" t="str">
            <v>1A20-01LHF00</v>
          </cell>
          <cell r="C1215" t="str">
            <v>MLCC 4.7PF/50V(0402) NPO 0.1PF</v>
          </cell>
          <cell r="J1215" t="e">
            <v>#N/A</v>
          </cell>
        </row>
        <row r="1216">
          <cell r="B1216" t="str">
            <v>1A20-02DFD00</v>
          </cell>
          <cell r="C1216" t="str">
            <v>MLCC 4.7PF/50V(0402)NPO 0.1PF</v>
          </cell>
          <cell r="J1216">
            <v>0</v>
          </cell>
        </row>
        <row r="1217">
          <cell r="B1217" t="str">
            <v>1A20-02FCE00</v>
          </cell>
          <cell r="C1217" t="str">
            <v>MLCC 4.7PF/50V(0402)NPO 0.1PF</v>
          </cell>
          <cell r="J1217">
            <v>0</v>
          </cell>
        </row>
        <row r="1218">
          <cell r="B1218" t="str">
            <v>1A20-04D2F00</v>
          </cell>
          <cell r="C1218" t="str">
            <v>MLCC 4.7uF/10V 0402 X5R 20%</v>
          </cell>
          <cell r="J1218">
            <v>0</v>
          </cell>
        </row>
        <row r="1219">
          <cell r="B1219" t="str">
            <v>1A20-03HVC00</v>
          </cell>
          <cell r="C1219" t="str">
            <v>MLCC 4.7uF/10V 0402 X5R 20%</v>
          </cell>
          <cell r="J1219">
            <v>0</v>
          </cell>
        </row>
        <row r="1220">
          <cell r="B1220" t="str">
            <v>1A20-01VBA00</v>
          </cell>
          <cell r="C1220" t="str">
            <v>MLCC 4.7uF/10V 0402 X5R 20%</v>
          </cell>
          <cell r="J1220" t="e">
            <v>#N/A</v>
          </cell>
        </row>
        <row r="1221">
          <cell r="B1221" t="str">
            <v>1A30-03TS600</v>
          </cell>
          <cell r="C1221" t="str">
            <v>MLCC 4.7uF/10V 0603 X5R 10%</v>
          </cell>
          <cell r="J1221">
            <v>0</v>
          </cell>
        </row>
        <row r="1222">
          <cell r="B1222" t="str">
            <v>1A30-00AWC00</v>
          </cell>
          <cell r="C1222" t="str">
            <v>MLCC 4.7UF/10V(0603) X5R 10%</v>
          </cell>
          <cell r="J1222" t="e">
            <v>#N/A</v>
          </cell>
        </row>
        <row r="1223">
          <cell r="B1223" t="str">
            <v>1A30-00AVA00</v>
          </cell>
          <cell r="C1223" t="str">
            <v>MLCC 4.7UF/10V(0603) X5R 10%</v>
          </cell>
          <cell r="J1223">
            <v>0</v>
          </cell>
        </row>
        <row r="1224">
          <cell r="B1224" t="str">
            <v>1A20-00Z8600</v>
          </cell>
          <cell r="C1224" t="str">
            <v>MLCC 4.7UF/6.3V (0402) X5R 20%</v>
          </cell>
          <cell r="J1224" t="e">
            <v>#N/A</v>
          </cell>
        </row>
        <row r="1225">
          <cell r="B1225" t="str">
            <v>1A20-00QNC00</v>
          </cell>
          <cell r="C1225" t="str">
            <v>MLCC 4.7UF/6.3V (0402) X5R 20%</v>
          </cell>
          <cell r="J1225">
            <v>0</v>
          </cell>
        </row>
        <row r="1226">
          <cell r="B1226" t="str">
            <v>1A20-00QMA00</v>
          </cell>
          <cell r="C1226" t="str">
            <v>MLCC 4.7UF/6.3V (0402) X5R 20%</v>
          </cell>
          <cell r="J1226" t="e">
            <v>#N/A</v>
          </cell>
        </row>
        <row r="1227">
          <cell r="B1227" t="str">
            <v>1A20-02L3F00</v>
          </cell>
          <cell r="C1227" t="str">
            <v>MLCC 4.7UF/6.3V (0402) X5R 20%</v>
          </cell>
          <cell r="J1227">
            <v>0</v>
          </cell>
        </row>
        <row r="1228">
          <cell r="B1228" t="str">
            <v>1A20-03DD000</v>
          </cell>
          <cell r="C1228" t="str">
            <v>MLCC 4.7uF/6.3V 0402 X5R 20%</v>
          </cell>
          <cell r="J1228" t="e">
            <v>#N/A</v>
          </cell>
        </row>
        <row r="1229">
          <cell r="B1229" t="str">
            <v>1A30-00AS600</v>
          </cell>
          <cell r="C1229" t="str">
            <v>MLCC 4.7UF/6.3V(0603)X5R 10%</v>
          </cell>
          <cell r="J1229" t="e">
            <v>#N/A</v>
          </cell>
        </row>
        <row r="1230">
          <cell r="B1230" t="str">
            <v>1A30-00AQA00</v>
          </cell>
          <cell r="C1230" t="str">
            <v>MLCC 4.7UF/6.3V(0603)X5R 10%</v>
          </cell>
          <cell r="J1230" t="e">
            <v>#N/A</v>
          </cell>
        </row>
        <row r="1231">
          <cell r="B1231" t="str">
            <v>1A30-00AU200</v>
          </cell>
          <cell r="C1231" t="str">
            <v>MLCC 4.7UF/6.3V(0603)X5R 10%</v>
          </cell>
          <cell r="J1231">
            <v>0</v>
          </cell>
        </row>
        <row r="1232">
          <cell r="B1232" t="str">
            <v>1A30-00ATC00</v>
          </cell>
          <cell r="C1232" t="str">
            <v>MLCC 4.7UF/6.3V(0603)X5R 10%</v>
          </cell>
          <cell r="J1232">
            <v>0</v>
          </cell>
        </row>
        <row r="1233">
          <cell r="B1233" t="str">
            <v>1A30-00ARD00</v>
          </cell>
          <cell r="C1233" t="str">
            <v>MLCC 4.7UF/6.3V(0603)X5R 10%</v>
          </cell>
          <cell r="J1233">
            <v>0</v>
          </cell>
        </row>
        <row r="1234">
          <cell r="B1234" t="str">
            <v>1A30-00APF00</v>
          </cell>
          <cell r="C1234" t="str">
            <v>MLCC 4.7UF/6.3V(0603)X5R 10%</v>
          </cell>
          <cell r="J1234">
            <v>0</v>
          </cell>
        </row>
        <row r="1235">
          <cell r="B1235" t="str">
            <v>1A20-01PWF00</v>
          </cell>
          <cell r="C1235" t="str">
            <v>MLCC 43PF/50V (0402) NPO 2%</v>
          </cell>
          <cell r="J1235" t="e">
            <v>#N/A</v>
          </cell>
        </row>
        <row r="1236">
          <cell r="B1236" t="str">
            <v>1A10-014LE00</v>
          </cell>
          <cell r="C1236" t="str">
            <v>MLCC 4700pF/10V 0201 X7R 10%</v>
          </cell>
          <cell r="J1236" t="e">
            <v>#N/A</v>
          </cell>
        </row>
        <row r="1237">
          <cell r="B1237" t="str">
            <v>1A10-014NF00</v>
          </cell>
          <cell r="C1237" t="str">
            <v>MLCC 4700pF/10V 0201 X7R 10%</v>
          </cell>
          <cell r="J1237">
            <v>0</v>
          </cell>
        </row>
        <row r="1238">
          <cell r="B1238" t="str">
            <v>1A10-000PA00</v>
          </cell>
          <cell r="C1238" t="str">
            <v>MLCC 4700PF/10V(0201)X7R 10%</v>
          </cell>
          <cell r="J1238">
            <v>0</v>
          </cell>
        </row>
        <row r="1239">
          <cell r="B1239" t="str">
            <v>1A50-01D8D00</v>
          </cell>
          <cell r="C1239" t="str">
            <v>MLCC 4700PF/250V (0805)X7R 10%</v>
          </cell>
          <cell r="J1239">
            <v>0</v>
          </cell>
        </row>
        <row r="1240">
          <cell r="B1240" t="str">
            <v>1A50-00LY600</v>
          </cell>
          <cell r="C1240" t="str">
            <v>MLCC 4700pF/250V 0805 X7R 10%</v>
          </cell>
          <cell r="J1240">
            <v>0</v>
          </cell>
        </row>
        <row r="1241">
          <cell r="B1241" t="str">
            <v>1A50-00LXM00</v>
          </cell>
          <cell r="C1241" t="str">
            <v>MLCC 4700PF/250V(0805)X7R 10%</v>
          </cell>
          <cell r="J1241" t="e">
            <v>#N/A</v>
          </cell>
        </row>
        <row r="1242">
          <cell r="B1242" t="str">
            <v>1A50-00LVF00</v>
          </cell>
          <cell r="C1242" t="str">
            <v>MLCC 4700PF/250V(0805)X7R 10%</v>
          </cell>
          <cell r="J1242">
            <v>0</v>
          </cell>
        </row>
        <row r="1243">
          <cell r="B1243" t="str">
            <v>1A50-00M1300</v>
          </cell>
          <cell r="C1243" t="str">
            <v>MLCC 4700PF/250V(0805)X7R 10%</v>
          </cell>
          <cell r="J1243">
            <v>0</v>
          </cell>
        </row>
        <row r="1244">
          <cell r="B1244" t="str">
            <v>1A50-00LWE00</v>
          </cell>
          <cell r="C1244" t="str">
            <v>MLCC 4700PF/250V(0805)X7R 10%</v>
          </cell>
          <cell r="J1244">
            <v>0</v>
          </cell>
        </row>
        <row r="1245">
          <cell r="B1245" t="str">
            <v>1A20-008JE00</v>
          </cell>
          <cell r="C1245" t="str">
            <v>MLCC 4700pF/25V 0402 X7R 10%</v>
          </cell>
          <cell r="J1245" t="e">
            <v>#N/A</v>
          </cell>
        </row>
        <row r="1246">
          <cell r="B1246" t="str">
            <v>1A20-008IF00</v>
          </cell>
          <cell r="C1246" t="str">
            <v>MLCC 4700PF/25V(0402)X7R 10%</v>
          </cell>
          <cell r="J1246" t="e">
            <v>#N/A</v>
          </cell>
        </row>
        <row r="1247">
          <cell r="B1247" t="str">
            <v>1A20-00I6A00</v>
          </cell>
          <cell r="C1247" t="str">
            <v>MLCC 4700PF/25V(0402)X7R 10%</v>
          </cell>
          <cell r="J1247">
            <v>0</v>
          </cell>
        </row>
        <row r="1248">
          <cell r="B1248" t="str">
            <v>1A20-02TKC00</v>
          </cell>
          <cell r="C1248" t="str">
            <v>MLCC 4700pF/50V 0402 X7R 10%</v>
          </cell>
          <cell r="J1248">
            <v>0</v>
          </cell>
        </row>
        <row r="1249">
          <cell r="B1249" t="str">
            <v>1A20-00IAA00</v>
          </cell>
          <cell r="C1249" t="str">
            <v>MLCC 4700pF/50V 0402 X7R 10%</v>
          </cell>
          <cell r="J1249">
            <v>0</v>
          </cell>
        </row>
        <row r="1250">
          <cell r="B1250" t="str">
            <v>1A20-008NF00</v>
          </cell>
          <cell r="C1250" t="str">
            <v>MLCC 4700pF/50V(0402)X7R 10%</v>
          </cell>
          <cell r="J1250" t="e">
            <v>#N/A</v>
          </cell>
        </row>
        <row r="1251">
          <cell r="B1251" t="str">
            <v>1A20-008OE00</v>
          </cell>
          <cell r="C1251" t="str">
            <v>MLCC 4700PF/50V(0402)X7R 10%</v>
          </cell>
          <cell r="J1251" t="e">
            <v>#N/A</v>
          </cell>
        </row>
        <row r="1252">
          <cell r="B1252" t="str">
            <v>1A20-008P600</v>
          </cell>
          <cell r="C1252" t="str">
            <v>MLCC 4700PF/50V(0402)X7R 10%</v>
          </cell>
          <cell r="J1252">
            <v>0</v>
          </cell>
        </row>
        <row r="1253">
          <cell r="B1253" t="str">
            <v>1A20-003Y600</v>
          </cell>
          <cell r="C1253" t="str">
            <v>MLCC 470PF/50V (0402) NPO 5%</v>
          </cell>
          <cell r="J1253" t="e">
            <v>#N/A</v>
          </cell>
        </row>
        <row r="1254">
          <cell r="B1254" t="str">
            <v>1A20-00Q8A00</v>
          </cell>
          <cell r="C1254" t="str">
            <v>MLCC 470PF/50V (0402) NPO 5%</v>
          </cell>
          <cell r="J1254">
            <v>0</v>
          </cell>
        </row>
        <row r="1255">
          <cell r="B1255" t="str">
            <v>1A20-02HNF00</v>
          </cell>
          <cell r="C1255" t="str">
            <v>MLCC 470PF/50V (0402) NPO 5%</v>
          </cell>
          <cell r="J1255">
            <v>0</v>
          </cell>
        </row>
        <row r="1256">
          <cell r="B1256" t="str">
            <v>1A20-008BF00</v>
          </cell>
          <cell r="C1256" t="str">
            <v>MLCC 470PF/50V (0402) X7R 10%</v>
          </cell>
          <cell r="J1256" t="e">
            <v>#N/A</v>
          </cell>
        </row>
        <row r="1257">
          <cell r="B1257" t="str">
            <v>1A20-008H100</v>
          </cell>
          <cell r="C1257" t="str">
            <v>MLCC 470PF/50V (0402) X7R 10%</v>
          </cell>
          <cell r="J1257">
            <v>0</v>
          </cell>
        </row>
        <row r="1258">
          <cell r="B1258" t="str">
            <v>1A20-008F600</v>
          </cell>
          <cell r="C1258" t="str">
            <v>MLCC 470PF/50V (0402) X7R 10%</v>
          </cell>
          <cell r="J1258">
            <v>0</v>
          </cell>
        </row>
        <row r="1259">
          <cell r="B1259" t="str">
            <v>1A20-008ED00</v>
          </cell>
          <cell r="C1259" t="str">
            <v>MLCC 470PF/50V (0402) X7R 10%</v>
          </cell>
          <cell r="J1259">
            <v>0</v>
          </cell>
        </row>
        <row r="1260">
          <cell r="B1260" t="str">
            <v>1A10-02LG6PE</v>
          </cell>
          <cell r="C1260" t="str">
            <v>MLCC 470pF/50V 0201 X7R 10%</v>
          </cell>
          <cell r="J1260" t="e">
            <v>#N/A</v>
          </cell>
        </row>
        <row r="1261">
          <cell r="B1261" t="str">
            <v>1A20-04RSE00</v>
          </cell>
          <cell r="C1261" t="str">
            <v>MLCC 470pF/50V 0402 NPO 5%</v>
          </cell>
          <cell r="J1261" t="e">
            <v>#N/A</v>
          </cell>
        </row>
        <row r="1262">
          <cell r="B1262" t="str">
            <v>1A60-00AWM00</v>
          </cell>
          <cell r="C1262" t="str">
            <v>MLCC 47PF/500V (1206) NPO 5%</v>
          </cell>
          <cell r="J1262" t="e">
            <v>#N/A</v>
          </cell>
        </row>
        <row r="1263">
          <cell r="B1263" t="str">
            <v>1A60-00B1300</v>
          </cell>
          <cell r="C1263" t="str">
            <v>MLCC 47PF/500V (1206) NPO 5%</v>
          </cell>
          <cell r="J1263">
            <v>0</v>
          </cell>
        </row>
        <row r="1264">
          <cell r="B1264" t="str">
            <v>1A60-00AUF00</v>
          </cell>
          <cell r="C1264" t="str">
            <v>MLCC 47PF/500V (1206) NPO 5%</v>
          </cell>
          <cell r="J1264">
            <v>0</v>
          </cell>
        </row>
        <row r="1265">
          <cell r="B1265" t="str">
            <v>1A60-00AVE00</v>
          </cell>
          <cell r="C1265" t="str">
            <v>MLCC 47PF/500V (1206) NPO 5%</v>
          </cell>
          <cell r="J1265">
            <v>0</v>
          </cell>
        </row>
        <row r="1266">
          <cell r="B1266" t="str">
            <v>1A20-01C1F00</v>
          </cell>
          <cell r="C1266" t="str">
            <v>MLCC 47PF/50V (0402) NPO 2%</v>
          </cell>
          <cell r="J1266" t="e">
            <v>#N/A</v>
          </cell>
        </row>
        <row r="1267">
          <cell r="B1267" t="str">
            <v>1A20-01XGE00</v>
          </cell>
          <cell r="C1267" t="str">
            <v>MLCC 47PF/50V (0402) NPO 5%</v>
          </cell>
          <cell r="J1267" t="e">
            <v>#N/A</v>
          </cell>
        </row>
        <row r="1268">
          <cell r="B1268" t="str">
            <v>1A20-003RF00</v>
          </cell>
          <cell r="C1268" t="str">
            <v>MLCC 47PF/50V (0402) NPO 5%</v>
          </cell>
          <cell r="J1268">
            <v>0</v>
          </cell>
        </row>
        <row r="1269">
          <cell r="B1269" t="str">
            <v>1A20-003UD00</v>
          </cell>
          <cell r="C1269" t="str">
            <v>MLCC 47PF/50V (0402) NPO 5%</v>
          </cell>
          <cell r="J1269">
            <v>0</v>
          </cell>
        </row>
        <row r="1270">
          <cell r="B1270" t="str">
            <v>1A20-02AXC00</v>
          </cell>
          <cell r="C1270" t="str">
            <v>MLCC 47PF/50V (0402) NPO 5%</v>
          </cell>
          <cell r="J1270">
            <v>0</v>
          </cell>
        </row>
        <row r="1271">
          <cell r="B1271" t="str">
            <v>1A20-003V600</v>
          </cell>
          <cell r="C1271" t="str">
            <v>MLCC 47PF/50V(0402)NPO 5%</v>
          </cell>
          <cell r="J1271">
            <v>0</v>
          </cell>
        </row>
        <row r="1272">
          <cell r="B1272" t="str">
            <v>1A50-00PJA00</v>
          </cell>
          <cell r="C1272" t="str">
            <v>MLCC 47UF/4V (0805) X5R 20%</v>
          </cell>
          <cell r="J1272">
            <v>0</v>
          </cell>
        </row>
        <row r="1273">
          <cell r="B1273" t="str">
            <v>1A50-01D9600</v>
          </cell>
          <cell r="C1273" t="str">
            <v>MLCC 47UF/6.3V (0805) X5R 20%</v>
          </cell>
          <cell r="J1273" t="e">
            <v>#N/A</v>
          </cell>
        </row>
        <row r="1274">
          <cell r="B1274" t="str">
            <v>1A50-002XC00</v>
          </cell>
          <cell r="C1274" t="str">
            <v>MLCC 47UF/6.3V (0805) X5R 20%</v>
          </cell>
          <cell r="J1274">
            <v>0</v>
          </cell>
        </row>
        <row r="1275">
          <cell r="B1275" t="str">
            <v>1A50-00CRA00</v>
          </cell>
          <cell r="C1275" t="str">
            <v>MLCC 47UF/6.3V (0805) X5R 20%</v>
          </cell>
          <cell r="J1275">
            <v>0</v>
          </cell>
        </row>
        <row r="1276">
          <cell r="B1276" t="str">
            <v>1A50-01E3E00</v>
          </cell>
          <cell r="C1276" t="str">
            <v>MLCC 47UF/6.3V (0805) X5R 20%</v>
          </cell>
          <cell r="J1276">
            <v>0</v>
          </cell>
        </row>
        <row r="1277">
          <cell r="B1277" t="str">
            <v>1A50-01D4F00</v>
          </cell>
          <cell r="C1277" t="str">
            <v>MLCC 47UF/6.3V (0805) X5R 20%</v>
          </cell>
          <cell r="J1277">
            <v>0</v>
          </cell>
        </row>
        <row r="1278">
          <cell r="B1278" t="str">
            <v>1A30-0322600</v>
          </cell>
          <cell r="C1278" t="str">
            <v>MLCC 47uF/6.3V 0603 X5R 20%</v>
          </cell>
          <cell r="J1278" t="e">
            <v>#N/A</v>
          </cell>
        </row>
        <row r="1279">
          <cell r="B1279" t="str">
            <v>1A60-001I6PE</v>
          </cell>
          <cell r="C1279" t="str">
            <v>MLCC 47uF/6.3V 1206 X5R 20%</v>
          </cell>
          <cell r="J1279">
            <v>0</v>
          </cell>
        </row>
        <row r="1280">
          <cell r="B1280" t="str">
            <v>1A60-001I600</v>
          </cell>
          <cell r="C1280" t="str">
            <v>MLCC 47UF/6.3V(1206)X5R 20%</v>
          </cell>
          <cell r="J1280" t="e">
            <v>#N/A</v>
          </cell>
        </row>
        <row r="1281">
          <cell r="B1281" t="str">
            <v>1A60-001GA00</v>
          </cell>
          <cell r="C1281" t="str">
            <v>MLCC 47UF/6.3V(1206)X5R 20%</v>
          </cell>
          <cell r="J1281" t="e">
            <v>#N/A</v>
          </cell>
        </row>
        <row r="1282">
          <cell r="B1282" t="str">
            <v>1A60-001JC00</v>
          </cell>
          <cell r="C1282" t="str">
            <v>MLCC 47UF/6.3V(1206)X5R 20%</v>
          </cell>
          <cell r="J1282" t="e">
            <v>#N/A</v>
          </cell>
        </row>
        <row r="1283">
          <cell r="B1283" t="str">
            <v>1A20-023L600</v>
          </cell>
          <cell r="C1283" t="str">
            <v>MLCC 5.6PF/50V (0402)NPO 0.1PF</v>
          </cell>
          <cell r="J1283">
            <v>0</v>
          </cell>
        </row>
        <row r="1284">
          <cell r="B1284" t="str">
            <v>1A20-028MF00</v>
          </cell>
          <cell r="C1284" t="str">
            <v>MLCC 5.6PF/50V (0402)NPO 0.1PF</v>
          </cell>
          <cell r="J1284">
            <v>0</v>
          </cell>
        </row>
        <row r="1285">
          <cell r="B1285" t="str">
            <v>1A20-00TJ600</v>
          </cell>
          <cell r="C1285" t="str">
            <v>MLCC 5.6pF/50V 0402 C0G 0.1pF</v>
          </cell>
          <cell r="J1285" t="e">
            <v>#N/A</v>
          </cell>
        </row>
        <row r="1286">
          <cell r="B1286" t="str">
            <v>1A20-059NE00</v>
          </cell>
          <cell r="C1286" t="str">
            <v>MLCC 5.6pF/50V 0402 NPO 0.1pF</v>
          </cell>
          <cell r="J1286">
            <v>0</v>
          </cell>
        </row>
        <row r="1287">
          <cell r="B1287" t="str">
            <v>1A20-023A600</v>
          </cell>
          <cell r="C1287" t="str">
            <v>MLCC 5.6PF/50V(0402)NPO 0.05PF</v>
          </cell>
          <cell r="J1287" t="e">
            <v>#N/A</v>
          </cell>
        </row>
        <row r="1288">
          <cell r="B1288" t="str">
            <v>1A20-02Q8E00</v>
          </cell>
          <cell r="C1288" t="str">
            <v>MLCC 5.6PF/50V(0402)NPO 0.25PF</v>
          </cell>
          <cell r="J1288" t="e">
            <v>#N/A</v>
          </cell>
        </row>
        <row r="1289">
          <cell r="B1289" t="str">
            <v>1A20-004FF00</v>
          </cell>
          <cell r="C1289" t="str">
            <v>MLCC 5.6PF/50V(0402)NPO 0.25PF</v>
          </cell>
          <cell r="J1289" t="e">
            <v>#N/A</v>
          </cell>
        </row>
        <row r="1290">
          <cell r="B1290" t="str">
            <v>1A20-00G2D00</v>
          </cell>
          <cell r="C1290" t="str">
            <v>MLCC 5.6PF/50V(0402)NPO 0.25PF</v>
          </cell>
          <cell r="J1290">
            <v>0</v>
          </cell>
        </row>
        <row r="1291">
          <cell r="B1291" t="str">
            <v>1A20-00G3600</v>
          </cell>
          <cell r="C1291" t="str">
            <v>MLCC 5.6PF/50V(0402)NPO 0.25PF</v>
          </cell>
          <cell r="J1291">
            <v>0</v>
          </cell>
        </row>
        <row r="1292">
          <cell r="B1292" t="str">
            <v>1A20-00WSE00</v>
          </cell>
          <cell r="C1292" t="str">
            <v>MLCC 5.6PF/50V(0402)NPO 0.25PF</v>
          </cell>
          <cell r="J1292">
            <v>0</v>
          </cell>
        </row>
        <row r="1293">
          <cell r="B1293" t="str">
            <v>1A30-008EF00</v>
          </cell>
          <cell r="C1293" t="str">
            <v>MLCC 5600PF/50V (0603)X7R 10%</v>
          </cell>
          <cell r="J1293">
            <v>0</v>
          </cell>
        </row>
        <row r="1294">
          <cell r="B1294" t="str">
            <v>1A30-008H600</v>
          </cell>
          <cell r="C1294" t="str">
            <v>MLCC 5600PF/50V (0603)X7R 10%</v>
          </cell>
          <cell r="J1294">
            <v>0</v>
          </cell>
        </row>
        <row r="1295">
          <cell r="B1295" t="str">
            <v>1A30-00GTD00</v>
          </cell>
          <cell r="C1295" t="str">
            <v>MLCC 5600PF/50V (0603)X7R 10%</v>
          </cell>
          <cell r="J1295">
            <v>0</v>
          </cell>
        </row>
        <row r="1296">
          <cell r="B1296" t="str">
            <v>1A30-008FE00</v>
          </cell>
          <cell r="C1296" t="str">
            <v>MLCC 5600PF/50V(0603)X7R 10%</v>
          </cell>
          <cell r="J1296" t="e">
            <v>#N/A</v>
          </cell>
        </row>
        <row r="1297">
          <cell r="B1297" t="str">
            <v>1A30-008GA00</v>
          </cell>
          <cell r="C1297" t="str">
            <v>MLCC 5600PF/50V(0603)X7R 10%</v>
          </cell>
          <cell r="J1297">
            <v>0</v>
          </cell>
        </row>
        <row r="1298">
          <cell r="B1298" t="str">
            <v>1A50-00J2M00</v>
          </cell>
          <cell r="C1298" t="str">
            <v>MLCC 560PF/100V (0805) NPO 5%</v>
          </cell>
          <cell r="J1298" t="e">
            <v>#N/A</v>
          </cell>
        </row>
        <row r="1299">
          <cell r="B1299" t="str">
            <v>1A50-00J3600</v>
          </cell>
          <cell r="C1299" t="str">
            <v>MLCC 560PF/100V (0805) NPO 5%</v>
          </cell>
          <cell r="J1299">
            <v>0</v>
          </cell>
        </row>
        <row r="1300">
          <cell r="B1300" t="str">
            <v>1A50-01DFE00</v>
          </cell>
          <cell r="C1300" t="str">
            <v>MLCC 560PF/100V (0805) NPO 5%</v>
          </cell>
          <cell r="J1300">
            <v>0</v>
          </cell>
        </row>
        <row r="1301">
          <cell r="B1301" t="str">
            <v>1A50-00J1F00</v>
          </cell>
          <cell r="C1301" t="str">
            <v>MLCC 560PF/100V (0805) NPO 5%</v>
          </cell>
          <cell r="J1301">
            <v>0</v>
          </cell>
        </row>
        <row r="1302">
          <cell r="B1302" t="str">
            <v>1A20-00FWF00</v>
          </cell>
          <cell r="C1302" t="str">
            <v>MLCC 56PF/50V (0402) NPO  5%</v>
          </cell>
          <cell r="J1302" t="e">
            <v>#N/A</v>
          </cell>
        </row>
        <row r="1303">
          <cell r="B1303" t="str">
            <v>1A20-01GD600</v>
          </cell>
          <cell r="C1303" t="str">
            <v>MLCC 56PF/50V (0402) NPO 2%</v>
          </cell>
          <cell r="J1303" t="e">
            <v>#N/A</v>
          </cell>
        </row>
        <row r="1304">
          <cell r="B1304" t="str">
            <v>1A20-00FZ100</v>
          </cell>
          <cell r="C1304" t="str">
            <v>MLCC 56PF/50V (0402) NPO 5%</v>
          </cell>
          <cell r="J1304">
            <v>0</v>
          </cell>
        </row>
        <row r="1305">
          <cell r="B1305" t="str">
            <v>1A20-0047600</v>
          </cell>
          <cell r="C1305" t="str">
            <v>MLCC 56PF/50V (0402) NPO 5%</v>
          </cell>
          <cell r="J1305">
            <v>0</v>
          </cell>
        </row>
        <row r="1306">
          <cell r="B1306" t="str">
            <v>1A20-03JB600</v>
          </cell>
          <cell r="C1306" t="str">
            <v>MLCC 56pF/50V 0402 C0G 1%</v>
          </cell>
          <cell r="J1306" t="e">
            <v>#N/A</v>
          </cell>
        </row>
        <row r="1307">
          <cell r="B1307" t="str">
            <v>1A20-06JQ000</v>
          </cell>
          <cell r="C1307" t="str">
            <v>MLCC 56pF/50V 0402 C0G 2%</v>
          </cell>
          <cell r="J1307">
            <v>0</v>
          </cell>
        </row>
        <row r="1308">
          <cell r="B1308" t="str">
            <v>1A20-06DH000</v>
          </cell>
          <cell r="C1308" t="str">
            <v>MLCC 56pF/50V 0402 NPO 1%</v>
          </cell>
          <cell r="J1308">
            <v>0</v>
          </cell>
        </row>
        <row r="1309">
          <cell r="B1309" t="str">
            <v>1A20-03HKC00</v>
          </cell>
          <cell r="C1309" t="str">
            <v>MLCC 56pF/50V 0402 NPO 2%</v>
          </cell>
          <cell r="J1309">
            <v>0</v>
          </cell>
        </row>
        <row r="1310">
          <cell r="B1310" t="str">
            <v>1A20-03GMF00</v>
          </cell>
          <cell r="C1310" t="str">
            <v>MLCC 56pF/50V 0402 NPO 2%</v>
          </cell>
          <cell r="J1310">
            <v>0</v>
          </cell>
        </row>
        <row r="1311">
          <cell r="B1311" t="str">
            <v>1A10-0233600</v>
          </cell>
          <cell r="C1311" t="str">
            <v>MLCC 5pF/50V 0201 NP0 0.1pF</v>
          </cell>
          <cell r="J1311" t="e">
            <v>#N/A</v>
          </cell>
        </row>
        <row r="1312">
          <cell r="B1312" t="str">
            <v>1A10-0387000</v>
          </cell>
          <cell r="C1312" t="str">
            <v>MLCC 5pF/50V 0201 NP0 0.1pF</v>
          </cell>
          <cell r="J1312">
            <v>0</v>
          </cell>
        </row>
        <row r="1313">
          <cell r="B1313" t="str">
            <v>1A20-00N4600</v>
          </cell>
          <cell r="C1313" t="str">
            <v>MLCC 6.2PF/50V (0402)NPO 0.1PF</v>
          </cell>
          <cell r="J1313" t="e">
            <v>#N/A</v>
          </cell>
        </row>
        <row r="1314">
          <cell r="B1314" t="str">
            <v>1A20-03HF300</v>
          </cell>
          <cell r="C1314" t="str">
            <v>MLCC 6.2pF/50V 0402 NPO 0.1P</v>
          </cell>
          <cell r="J1314">
            <v>0</v>
          </cell>
        </row>
        <row r="1315">
          <cell r="B1315" t="str">
            <v>1A20-03H2E00</v>
          </cell>
          <cell r="C1315" t="str">
            <v>MLCC 6.2pF/50V 0402 NPO 0.1pF</v>
          </cell>
          <cell r="J1315">
            <v>0</v>
          </cell>
        </row>
        <row r="1316">
          <cell r="B1316" t="str">
            <v>1A10-00GT600</v>
          </cell>
          <cell r="C1316" t="str">
            <v>MLCC 6.8pF/25V 0201 NPO 0.1pF</v>
          </cell>
          <cell r="J1316" t="e">
            <v>#N/A</v>
          </cell>
        </row>
        <row r="1317">
          <cell r="B1317" t="str">
            <v>1A10-0147E00</v>
          </cell>
          <cell r="C1317" t="str">
            <v>MLCC 6.8pF/25V 0201 NPO 0.1pF</v>
          </cell>
          <cell r="J1317">
            <v>0</v>
          </cell>
        </row>
        <row r="1318">
          <cell r="B1318" t="str">
            <v>1A20-02W6E00</v>
          </cell>
          <cell r="C1318" t="str">
            <v>MLCC 62pF/50V 0402 NPO 2%</v>
          </cell>
          <cell r="J1318" t="e">
            <v>#N/A</v>
          </cell>
        </row>
        <row r="1319">
          <cell r="B1319" t="str">
            <v>1A10-006X600</v>
          </cell>
          <cell r="C1319" t="str">
            <v>MLCC 6800PF/10V (0201) X7R 10%</v>
          </cell>
          <cell r="J1319">
            <v>0</v>
          </cell>
        </row>
        <row r="1320">
          <cell r="B1320" t="str">
            <v>1A10-01W8F00</v>
          </cell>
          <cell r="C1320" t="str">
            <v>MLCC 6800pF/10V 0201 X7R 10%</v>
          </cell>
          <cell r="J1320" t="e">
            <v>#N/A</v>
          </cell>
        </row>
        <row r="1321">
          <cell r="B1321" t="str">
            <v>1A10-01W2E00</v>
          </cell>
          <cell r="C1321" t="str">
            <v>MLCC 6800pF/10V 0201 X7R 10%</v>
          </cell>
          <cell r="J1321">
            <v>0</v>
          </cell>
        </row>
        <row r="1322">
          <cell r="B1322" t="str">
            <v>1A20-00IW100</v>
          </cell>
          <cell r="C1322" t="str">
            <v>MLCC 6800PF/25V (0402)X7R 10%</v>
          </cell>
          <cell r="J1322">
            <v>0</v>
          </cell>
        </row>
        <row r="1323">
          <cell r="B1323" t="str">
            <v>1A20-00TUA00</v>
          </cell>
          <cell r="C1323" t="str">
            <v>MLCC 6800PF/25V (0402)X7R 10%</v>
          </cell>
          <cell r="J1323">
            <v>0</v>
          </cell>
        </row>
        <row r="1324">
          <cell r="B1324" t="str">
            <v>1A20-00IVC00</v>
          </cell>
          <cell r="C1324" t="str">
            <v>MLCC 6800PF/25V (0402)X7R 10%</v>
          </cell>
          <cell r="J1324">
            <v>0</v>
          </cell>
        </row>
        <row r="1325">
          <cell r="B1325" t="str">
            <v>1A20-009EF00</v>
          </cell>
          <cell r="C1325" t="str">
            <v>MLCC 6800pF/25V 0402 X7R 10%</v>
          </cell>
          <cell r="J1325" t="e">
            <v>#N/A</v>
          </cell>
        </row>
        <row r="1326">
          <cell r="B1326" t="str">
            <v>1A20-00ITE00</v>
          </cell>
          <cell r="C1326" t="str">
            <v>MLCC 6800PF/25V(0402)X7R 10%</v>
          </cell>
          <cell r="J1326" t="e">
            <v>#N/A</v>
          </cell>
        </row>
        <row r="1327">
          <cell r="B1327" t="str">
            <v>1A20-00D2600</v>
          </cell>
          <cell r="C1327" t="str">
            <v>MLCC 6800PF/25V(0402)X7R 10%</v>
          </cell>
          <cell r="J1327">
            <v>0</v>
          </cell>
        </row>
        <row r="1328">
          <cell r="B1328" t="str">
            <v>1A20-0098E00</v>
          </cell>
          <cell r="C1328" t="str">
            <v>MLCC 680PF/50V(0402)X7R 10%</v>
          </cell>
          <cell r="J1328" t="e">
            <v>#N/A</v>
          </cell>
        </row>
        <row r="1329">
          <cell r="B1329" t="str">
            <v>1A60-00EYE00</v>
          </cell>
          <cell r="C1329" t="str">
            <v>MLCC 68NF/200V (1206) X7R 10%</v>
          </cell>
          <cell r="J1329">
            <v>0</v>
          </cell>
        </row>
        <row r="1330">
          <cell r="B1330" t="str">
            <v>1A20-004IF00</v>
          </cell>
          <cell r="C1330" t="str">
            <v>MLCC 68PF/50V (0402) NPO  5%</v>
          </cell>
          <cell r="J1330" t="e">
            <v>#N/A</v>
          </cell>
        </row>
        <row r="1331">
          <cell r="B1331" t="str">
            <v>1A20-004JE00</v>
          </cell>
          <cell r="C1331" t="str">
            <v>MLCC 68PF/50V (0402) NPO 5%</v>
          </cell>
          <cell r="J1331">
            <v>0</v>
          </cell>
        </row>
        <row r="1332">
          <cell r="B1332" t="str">
            <v>1A20-004K600</v>
          </cell>
          <cell r="C1332" t="str">
            <v>MLCC 68PF/50V (0402) NPO 5%</v>
          </cell>
          <cell r="J1332">
            <v>0</v>
          </cell>
        </row>
        <row r="1333">
          <cell r="B1333" t="str">
            <v>1A20-004LC00</v>
          </cell>
          <cell r="C1333" t="str">
            <v>MLCC 68PF/50V (0402) NPO 5%</v>
          </cell>
          <cell r="J1333">
            <v>0</v>
          </cell>
        </row>
        <row r="1334">
          <cell r="B1334" t="str">
            <v>1A20-03JC600</v>
          </cell>
          <cell r="C1334" t="str">
            <v>MLCC 68pF/50V 0402 C0G 1%</v>
          </cell>
          <cell r="J1334">
            <v>0</v>
          </cell>
        </row>
        <row r="1335">
          <cell r="B1335" t="str">
            <v>1A20-03D9F00</v>
          </cell>
          <cell r="C1335" t="str">
            <v>MLCC 68pF/50V 0402 NPO 1%</v>
          </cell>
          <cell r="J1335" t="e">
            <v>#N/A</v>
          </cell>
        </row>
        <row r="1336">
          <cell r="B1336" t="str">
            <v>1A20-03D7E00</v>
          </cell>
          <cell r="C1336" t="str">
            <v>MLCC 68pF/50V 0402 NPO 1%</v>
          </cell>
          <cell r="J1336">
            <v>0</v>
          </cell>
        </row>
        <row r="1337">
          <cell r="B1337" t="str">
            <v>1A20-046DE00</v>
          </cell>
          <cell r="C1337" t="str">
            <v>MLCC 68pF/50V 0402 NPO 5%</v>
          </cell>
          <cell r="J1337">
            <v>0</v>
          </cell>
        </row>
        <row r="1338">
          <cell r="B1338" t="str">
            <v>1A20-004N600</v>
          </cell>
          <cell r="C1338" t="str">
            <v>MLCC 6PF/50V (0402) NPO 0.5PF</v>
          </cell>
          <cell r="J1338">
            <v>0</v>
          </cell>
        </row>
        <row r="1339">
          <cell r="B1339" t="str">
            <v>1A20-02KYF00</v>
          </cell>
          <cell r="C1339" t="str">
            <v>MLCC 6PF/50V (0402) NPO 0.5PF</v>
          </cell>
          <cell r="J1339" t="e">
            <v>#N/A</v>
          </cell>
        </row>
        <row r="1340">
          <cell r="B1340" t="str">
            <v>1A20-03CFE00</v>
          </cell>
          <cell r="C1340" t="str">
            <v>MLCC 6pF/50V 0402 NPO 0.5pF</v>
          </cell>
          <cell r="J1340">
            <v>0</v>
          </cell>
        </row>
        <row r="1341">
          <cell r="B1341" t="str">
            <v>1A20-0222600</v>
          </cell>
          <cell r="C1341" t="str">
            <v>MLCC 7.5PF/50V(0402) NPO 0.1PF</v>
          </cell>
          <cell r="J1341" t="e">
            <v>#N/A</v>
          </cell>
        </row>
        <row r="1342">
          <cell r="B1342" t="str">
            <v>1A20-039N600</v>
          </cell>
          <cell r="C1342" t="str">
            <v>MLCC 7pF/50V 0402 NPO 0.1pF</v>
          </cell>
          <cell r="J1342" t="e">
            <v>#N/A</v>
          </cell>
        </row>
        <row r="1343">
          <cell r="B1343" t="str">
            <v>1A20-04AMFAR</v>
          </cell>
          <cell r="C1343" t="str">
            <v>MLCC 8.0pF/50V 0402 C0G 0.1pF</v>
          </cell>
          <cell r="J1343">
            <v>0</v>
          </cell>
        </row>
        <row r="1344">
          <cell r="B1344" t="str">
            <v>1A20-04ALEAR</v>
          </cell>
          <cell r="C1344" t="str">
            <v>MLCC 8.0pF/50V 0402 C0G 0.1pF</v>
          </cell>
          <cell r="J1344">
            <v>0</v>
          </cell>
        </row>
        <row r="1345">
          <cell r="B1345" t="str">
            <v>1A20-04ALE00</v>
          </cell>
          <cell r="C1345" t="str">
            <v>MLCC 8.0pF/50V 0402 C0G 0.1pF</v>
          </cell>
          <cell r="J1345" t="e">
            <v>#N/A</v>
          </cell>
        </row>
        <row r="1346">
          <cell r="B1346" t="str">
            <v>1A10-01Y8600</v>
          </cell>
          <cell r="C1346" t="str">
            <v>MLCC 8.2pF/25V 0201 C0G 0.1pF</v>
          </cell>
          <cell r="J1346" t="e">
            <v>#N/A</v>
          </cell>
        </row>
        <row r="1347">
          <cell r="B1347" t="str">
            <v>1A10-0140E00</v>
          </cell>
          <cell r="C1347" t="str">
            <v>MLCC 8.2pF/25V 0201 NPO 0.1pF</v>
          </cell>
          <cell r="J1347">
            <v>0</v>
          </cell>
        </row>
        <row r="1348">
          <cell r="B1348" t="str">
            <v>1A20-00YO600</v>
          </cell>
          <cell r="C1348" t="str">
            <v>MLCC 8.2PF/50V(0402) NPO 0.5PF</v>
          </cell>
          <cell r="J1348" t="e">
            <v>#N/A</v>
          </cell>
        </row>
        <row r="1349">
          <cell r="B1349" t="str">
            <v>1A20-00N8F00</v>
          </cell>
          <cell r="C1349" t="str">
            <v>MLCC 82PF/50V (0402) NPO 5%</v>
          </cell>
          <cell r="J1349" t="e">
            <v>#N/A</v>
          </cell>
        </row>
        <row r="1350">
          <cell r="B1350" t="str">
            <v>1A20-02336AR</v>
          </cell>
          <cell r="C1350" t="str">
            <v>MLCC 82pF/50V 0402 C0G 2%</v>
          </cell>
          <cell r="J1350">
            <v>0</v>
          </cell>
        </row>
        <row r="1351">
          <cell r="B1351" t="str">
            <v>1A20-03LBEAR</v>
          </cell>
          <cell r="C1351" t="str">
            <v>MLCC 82pF/50V 0402 NPO 2%</v>
          </cell>
          <cell r="J1351" t="e">
            <v>#N/A</v>
          </cell>
        </row>
        <row r="1352">
          <cell r="B1352" t="str">
            <v>1A20-03LBE00</v>
          </cell>
          <cell r="C1352" t="str">
            <v>MLCC 82pF/50V 0402 NPO 2%</v>
          </cell>
          <cell r="J1352" t="e">
            <v>#N/A</v>
          </cell>
        </row>
        <row r="1353">
          <cell r="B1353" t="str">
            <v>1A20-0233600</v>
          </cell>
          <cell r="C1353" t="str">
            <v>MLCC 82pF/50V 0402 NPO 2%</v>
          </cell>
          <cell r="J1353">
            <v>0</v>
          </cell>
        </row>
        <row r="1354">
          <cell r="B1354" t="str">
            <v>1A20-02P6F00</v>
          </cell>
          <cell r="C1354" t="str">
            <v>MLCC 8PF/50V (0402) NPO 0.5PF</v>
          </cell>
          <cell r="J1354" t="e">
            <v>#N/A</v>
          </cell>
        </row>
        <row r="1355">
          <cell r="B1355" t="str">
            <v>1A20-00Y2600</v>
          </cell>
          <cell r="C1355" t="str">
            <v>MLCC 8PF/50V (0402) NPO 0.5PF</v>
          </cell>
          <cell r="J1355">
            <v>0</v>
          </cell>
        </row>
        <row r="1356">
          <cell r="B1356" t="str">
            <v>1A20-00XKD00</v>
          </cell>
          <cell r="C1356" t="str">
            <v>MLCC 8PF/50V (0402) NPO 0.5PF</v>
          </cell>
          <cell r="J1356">
            <v>0</v>
          </cell>
        </row>
        <row r="1357">
          <cell r="B1357" t="str">
            <v>1A10-012Y600</v>
          </cell>
          <cell r="C1357" t="str">
            <v>MLCC 9pF/25V 0201 NPO 0.5pF</v>
          </cell>
          <cell r="J1357" t="e">
            <v>#N/A</v>
          </cell>
        </row>
        <row r="1358">
          <cell r="B1358" t="str">
            <v>1A20-02EWF00</v>
          </cell>
          <cell r="C1358" t="str">
            <v>MLCC 9PF/50V (0402) NPO 0.1PF</v>
          </cell>
          <cell r="J1358">
            <v>0</v>
          </cell>
        </row>
        <row r="1359">
          <cell r="B1359" t="str">
            <v>1A20-033N600</v>
          </cell>
          <cell r="C1359" t="str">
            <v>MLCC 9pF/50V 0402 NPO 0.1pF</v>
          </cell>
          <cell r="J1359" t="e">
            <v>#N/A</v>
          </cell>
        </row>
        <row r="1360">
          <cell r="B1360" t="str">
            <v>1A20-03PXE00</v>
          </cell>
          <cell r="C1360" t="str">
            <v>MLCC 9pF/50V 0402 NPO 0.1pF</v>
          </cell>
          <cell r="J1360">
            <v>0</v>
          </cell>
        </row>
        <row r="1361">
          <cell r="B1361" t="str">
            <v>1A70-003BF00</v>
          </cell>
          <cell r="C1361" t="str">
            <v>MLCC0.47UF/250V(1812)X7R10%</v>
          </cell>
          <cell r="J1361" t="e">
            <v>#N/A</v>
          </cell>
        </row>
        <row r="1362">
          <cell r="B1362" t="str">
            <v>0500-025H000</v>
          </cell>
          <cell r="C1362" t="str">
            <v>NAND FLASH 2Gb TSOP-48</v>
          </cell>
          <cell r="J1362">
            <v>0</v>
          </cell>
        </row>
        <row r="1363">
          <cell r="B1363" t="str">
            <v>0704-00OI000</v>
          </cell>
          <cell r="C1363" t="str">
            <v>N-MOSFET 20V SOT23</v>
          </cell>
          <cell r="J1363" t="e">
            <v>#N/A</v>
          </cell>
        </row>
        <row r="1364">
          <cell r="B1364" t="str">
            <v>0704-0001000</v>
          </cell>
          <cell r="C1364" t="str">
            <v>N-MOSFET 2N7002 SOT-23</v>
          </cell>
          <cell r="J1364">
            <v>0</v>
          </cell>
        </row>
        <row r="1365">
          <cell r="B1365" t="str">
            <v>0704-0006000</v>
          </cell>
          <cell r="C1365" t="str">
            <v>N-MOSFET 2N7002-7-F SOT-23</v>
          </cell>
          <cell r="J1365">
            <v>0</v>
          </cell>
        </row>
        <row r="1366">
          <cell r="B1366" t="str">
            <v>0704-0007000</v>
          </cell>
          <cell r="C1366" t="str">
            <v>N-MOSFET 2N7002-L        SOT23</v>
          </cell>
          <cell r="J1366" t="e">
            <v>#N/A</v>
          </cell>
        </row>
        <row r="1367">
          <cell r="B1367" t="str">
            <v>0704-003U000</v>
          </cell>
          <cell r="C1367" t="str">
            <v>N-MOSFET 2N7002LT1G SOT-23</v>
          </cell>
          <cell r="J1367">
            <v>0</v>
          </cell>
        </row>
        <row r="1368">
          <cell r="B1368" t="str">
            <v>0704-02D4000</v>
          </cell>
          <cell r="C1368" t="str">
            <v>N-MOSFET 2N7002-TP SOT-23</v>
          </cell>
          <cell r="J1368">
            <v>0</v>
          </cell>
        </row>
        <row r="1369">
          <cell r="B1369" t="str">
            <v>0704-04DL0AR</v>
          </cell>
          <cell r="C1369" t="str">
            <v>N-MOSFET 30V PDFN33</v>
          </cell>
          <cell r="J1369">
            <v>0</v>
          </cell>
        </row>
        <row r="1370">
          <cell r="B1370" t="str">
            <v>0704-000L000</v>
          </cell>
          <cell r="C1370" t="str">
            <v>N-MOSFET 50V SOT23</v>
          </cell>
          <cell r="J1370">
            <v>0</v>
          </cell>
        </row>
        <row r="1371">
          <cell r="B1371" t="str">
            <v>0704-04UX0AR</v>
          </cell>
          <cell r="C1371" t="str">
            <v>N-MOSFET 50V SOT-23</v>
          </cell>
          <cell r="J1371">
            <v>0</v>
          </cell>
        </row>
        <row r="1372">
          <cell r="B1372" t="str">
            <v>0704-04V5000</v>
          </cell>
          <cell r="C1372" t="str">
            <v>N-MOSFET 60V SOT23</v>
          </cell>
          <cell r="J1372">
            <v>0</v>
          </cell>
        </row>
        <row r="1373">
          <cell r="B1373" t="str">
            <v>0704-01FF0AR</v>
          </cell>
          <cell r="C1373" t="str">
            <v>N-MOSFET AON7408 DFN-8</v>
          </cell>
          <cell r="J1373" t="e">
            <v>#N/A</v>
          </cell>
        </row>
        <row r="1374">
          <cell r="B1374" t="str">
            <v>0704-003Z000</v>
          </cell>
          <cell r="C1374" t="str">
            <v>N-MOSFET BSS138-7-F SOT-23</v>
          </cell>
          <cell r="J1374" t="e">
            <v>#N/A</v>
          </cell>
        </row>
        <row r="1375">
          <cell r="B1375" t="str">
            <v>0704-0052000</v>
          </cell>
          <cell r="C1375" t="str">
            <v>N-MOSFET BSS138LT1G SOT-23</v>
          </cell>
          <cell r="J1375">
            <v>0</v>
          </cell>
        </row>
        <row r="1376">
          <cell r="B1376" t="str">
            <v>0704-01BG000</v>
          </cell>
          <cell r="C1376" t="str">
            <v>N-MOSFET DMG6968U-7 SOT-23</v>
          </cell>
          <cell r="J1376">
            <v>0</v>
          </cell>
        </row>
        <row r="1377">
          <cell r="B1377" t="str">
            <v>0704-00U4000</v>
          </cell>
          <cell r="C1377" t="str">
            <v>N-MOSFET FDMC8884 POWER 33</v>
          </cell>
          <cell r="J1377">
            <v>0</v>
          </cell>
        </row>
        <row r="1378">
          <cell r="B1378" t="str">
            <v>0704-03GN0AR</v>
          </cell>
          <cell r="C1378" t="str">
            <v>N-MOSFET IPB60R280P6 PG-TO263</v>
          </cell>
          <cell r="J1378" t="e">
            <v>#N/A</v>
          </cell>
        </row>
        <row r="1379">
          <cell r="B1379" t="str">
            <v>0704-03180AR</v>
          </cell>
          <cell r="C1379" t="str">
            <v>N-MOSFET MMD80R900PRH TO-252</v>
          </cell>
          <cell r="J1379" t="e">
            <v>#N/A</v>
          </cell>
        </row>
        <row r="1380">
          <cell r="B1380" t="str">
            <v>0704-03R10AR</v>
          </cell>
          <cell r="C1380" t="str">
            <v>N-MOSFET MME60R290PRH PG-TO263</v>
          </cell>
          <cell r="J1380">
            <v>0</v>
          </cell>
        </row>
        <row r="1381">
          <cell r="B1381" t="str">
            <v>0704-01Y0000</v>
          </cell>
          <cell r="C1381" t="str">
            <v>N-MOSFET SPD04N80C3 PG-TO252</v>
          </cell>
          <cell r="J1381" t="e">
            <v>#N/A</v>
          </cell>
        </row>
        <row r="1382">
          <cell r="B1382" t="str">
            <v>0704-01J00AR</v>
          </cell>
          <cell r="C1382" t="str">
            <v>N-MOSFET SPD06N80C3 TO252-3</v>
          </cell>
          <cell r="J1382" t="e">
            <v>#N/A</v>
          </cell>
        </row>
        <row r="1383">
          <cell r="B1383" t="str">
            <v>0704-03TK0AR</v>
          </cell>
          <cell r="C1383" t="str">
            <v>N-MOSFET STB18NM60ND D2PAK</v>
          </cell>
          <cell r="J1383">
            <v>0</v>
          </cell>
        </row>
        <row r="1384">
          <cell r="B1384" t="str">
            <v>1308-00QR000</v>
          </cell>
          <cell r="C1384" t="str">
            <v>NUT BRASS SB8200 3.4H</v>
          </cell>
          <cell r="J1384" t="e">
            <v>#N/A</v>
          </cell>
        </row>
        <row r="1385">
          <cell r="B1385" t="str">
            <v>1308-010X000</v>
          </cell>
          <cell r="C1385" t="str">
            <v>NUT RETAIL M2*4.2H</v>
          </cell>
          <cell r="J1385" t="e">
            <v>#N/A</v>
          </cell>
        </row>
        <row r="1386">
          <cell r="B1386" t="str">
            <v>1308-00YP000</v>
          </cell>
          <cell r="C1386" t="str">
            <v>NUT RETAIL M3*9H-11.2L</v>
          </cell>
          <cell r="J1386" t="e">
            <v>#N/A</v>
          </cell>
        </row>
        <row r="1387">
          <cell r="B1387" t="str">
            <v>0609-0033000</v>
          </cell>
          <cell r="C1387" t="str">
            <v>OP AMP. LM324ADG SOIC-14</v>
          </cell>
          <cell r="J1387">
            <v>0</v>
          </cell>
        </row>
        <row r="1388">
          <cell r="B1388" t="str">
            <v>0609-0035000</v>
          </cell>
          <cell r="C1388" t="str">
            <v>OP AMP. LM324ADR SO14</v>
          </cell>
          <cell r="J1388">
            <v>0</v>
          </cell>
        </row>
        <row r="1389">
          <cell r="B1389" t="str">
            <v>0609-0032000</v>
          </cell>
          <cell r="C1389" t="str">
            <v>OP AMP. LM324ADR2G     SOIC-14</v>
          </cell>
          <cell r="J1389" t="e">
            <v>#N/A</v>
          </cell>
        </row>
        <row r="1390">
          <cell r="B1390" t="str">
            <v>0609-00EG0AR</v>
          </cell>
          <cell r="C1390" t="str">
            <v>OP AMP. LM324ADT SO-14</v>
          </cell>
          <cell r="J1390" t="e">
            <v>#N/A</v>
          </cell>
        </row>
        <row r="1391">
          <cell r="B1391" t="str">
            <v>0609-0034000</v>
          </cell>
          <cell r="C1391" t="str">
            <v>OP AMP. LM324AM NOPB SO-14</v>
          </cell>
          <cell r="J1391">
            <v>0</v>
          </cell>
        </row>
        <row r="1392">
          <cell r="B1392" t="str">
            <v>0706-00T90AR</v>
          </cell>
          <cell r="C1392" t="str">
            <v>OSC 4.096MHZ 3.3V 15PF/25PPM</v>
          </cell>
          <cell r="J1392" t="e">
            <v>#N/A</v>
          </cell>
        </row>
        <row r="1393">
          <cell r="B1393" t="str">
            <v>0706-00UX0AR</v>
          </cell>
          <cell r="C1393" t="str">
            <v>OSC 4.096MHZ 3.3V 15PF/25PPM</v>
          </cell>
          <cell r="J1393">
            <v>0</v>
          </cell>
        </row>
        <row r="1394">
          <cell r="B1394" t="str">
            <v>0618-001O000</v>
          </cell>
          <cell r="C1394" t="str">
            <v>OVP TISP61089BDR-S       SO-8</v>
          </cell>
          <cell r="J1394" t="e">
            <v>#N/A</v>
          </cell>
        </row>
        <row r="1395">
          <cell r="B1395" t="str">
            <v>0618-001O0AR</v>
          </cell>
          <cell r="C1395" t="str">
            <v>OVP TISP61089BDR-S SO-8</v>
          </cell>
          <cell r="J1395" t="e">
            <v>#N/A</v>
          </cell>
        </row>
        <row r="1396">
          <cell r="B1396" t="str">
            <v>0651-004M000</v>
          </cell>
          <cell r="C1396" t="str">
            <v>PHOTOCOUPLE LTV-816S2-TP1-A-G</v>
          </cell>
          <cell r="J1396" t="e">
            <v>#N/A</v>
          </cell>
        </row>
        <row r="1397">
          <cell r="B1397" t="str">
            <v>0651-00430AR</v>
          </cell>
          <cell r="C1397" t="str">
            <v>PHOTOCOUPLE TLP785F(YH-TP7,F(C</v>
          </cell>
          <cell r="J1397">
            <v>0</v>
          </cell>
        </row>
        <row r="1398">
          <cell r="B1398" t="str">
            <v>0651-002V0AR</v>
          </cell>
          <cell r="C1398" t="str">
            <v>PHOTOCOUPLER EL817S2ATAARRIS-G</v>
          </cell>
          <cell r="J1398">
            <v>0</v>
          </cell>
        </row>
        <row r="1399">
          <cell r="B1399" t="str">
            <v>0651-002S0AR</v>
          </cell>
          <cell r="C1399" t="str">
            <v>PHOTOCOUPLER EL817S2ATA-G</v>
          </cell>
          <cell r="J1399">
            <v>0</v>
          </cell>
        </row>
        <row r="1400">
          <cell r="B1400" t="str">
            <v>0651-00380AR</v>
          </cell>
          <cell r="C1400" t="str">
            <v>PHOTOCOUPLER EL817S2ATDARRIS-G</v>
          </cell>
          <cell r="J1400" t="e">
            <v>#N/A</v>
          </cell>
        </row>
        <row r="1401">
          <cell r="B1401" t="str">
            <v>0664-00PH0AR</v>
          </cell>
          <cell r="C1401" t="str">
            <v>PMIC BD2650MWV-E2 UQFN68BV8080</v>
          </cell>
          <cell r="J1401" t="e">
            <v>#N/A</v>
          </cell>
        </row>
        <row r="1402">
          <cell r="B1402" t="str">
            <v>0704-00MR000</v>
          </cell>
          <cell r="C1402" t="str">
            <v>P-MOSFET 20V SOT23</v>
          </cell>
          <cell r="J1402">
            <v>0</v>
          </cell>
        </row>
        <row r="1403">
          <cell r="B1403" t="str">
            <v>0704-020P000</v>
          </cell>
          <cell r="C1403" t="str">
            <v>P-MOSFET 30V 1206-8</v>
          </cell>
          <cell r="J1403" t="e">
            <v>#N/A</v>
          </cell>
        </row>
        <row r="1404">
          <cell r="B1404" t="str">
            <v>0704-01DB0AR</v>
          </cell>
          <cell r="C1404" t="str">
            <v>P-MOSFET DMP2035U-7 SOT-23</v>
          </cell>
          <cell r="J1404" t="e">
            <v>#N/A</v>
          </cell>
        </row>
        <row r="1405">
          <cell r="B1405" t="str">
            <v>0704-01S4000</v>
          </cell>
          <cell r="C1405" t="str">
            <v>P-MOSFET SI5435BDC-T1-GE3</v>
          </cell>
          <cell r="J1405">
            <v>0</v>
          </cell>
        </row>
        <row r="1406">
          <cell r="B1406" t="str">
            <v>0704-020W000</v>
          </cell>
          <cell r="C1406" t="str">
            <v>P-MOSFET TPCF8107 VS-8</v>
          </cell>
          <cell r="J1406" t="e">
            <v>#N/A</v>
          </cell>
        </row>
        <row r="1407">
          <cell r="B1407" t="str">
            <v>0704-03770AR</v>
          </cell>
          <cell r="C1407" t="str">
            <v>P-MOSFET TPCF8107,LF</v>
          </cell>
          <cell r="J1407" t="e">
            <v>#N/A</v>
          </cell>
        </row>
        <row r="1408">
          <cell r="B1408" t="str">
            <v>0647-00AH0AR</v>
          </cell>
          <cell r="C1408" t="str">
            <v>POWER AMP. SKY85405-11 QFN-20</v>
          </cell>
          <cell r="J1408" t="e">
            <v>#N/A</v>
          </cell>
        </row>
        <row r="1409">
          <cell r="B1409" t="str">
            <v>0629-006H0AR</v>
          </cell>
          <cell r="C1409" t="str">
            <v>POWER SW. TPS2552DRVR SON-6</v>
          </cell>
          <cell r="J1409" t="e">
            <v>#N/A</v>
          </cell>
        </row>
        <row r="1410">
          <cell r="B1410" t="str">
            <v>0629-006H000</v>
          </cell>
          <cell r="C1410" t="str">
            <v>POWER SW. TPS2552DRVR SON-6</v>
          </cell>
          <cell r="J1410">
            <v>0</v>
          </cell>
        </row>
        <row r="1411">
          <cell r="B1411" t="str">
            <v>0695-00MW0AR</v>
          </cell>
          <cell r="C1411" t="str">
            <v>PWM CONTROLLER AP3105HAKTR-G1</v>
          </cell>
          <cell r="J1411" t="e">
            <v>#N/A</v>
          </cell>
        </row>
        <row r="1412">
          <cell r="B1412" t="str">
            <v>0695-000I000</v>
          </cell>
          <cell r="C1412" t="str">
            <v>PWM CONTROLLER LD7531 GL</v>
          </cell>
          <cell r="J1412" t="e">
            <v>#N/A</v>
          </cell>
        </row>
        <row r="1413">
          <cell r="B1413" t="str">
            <v>0695-00Q00AR</v>
          </cell>
          <cell r="C1413" t="str">
            <v>PWM CONTROLLER NCP1380DDR2G</v>
          </cell>
          <cell r="J1413" t="e">
            <v>#N/A</v>
          </cell>
        </row>
        <row r="1414">
          <cell r="B1414" t="str">
            <v>1054-000B300</v>
          </cell>
          <cell r="C1414" t="str">
            <v>RES  0 OHM 1/4W(1206)JUMP</v>
          </cell>
          <cell r="J1414" t="e">
            <v>#N/A</v>
          </cell>
        </row>
        <row r="1415">
          <cell r="B1415" t="str">
            <v>1034-0004300</v>
          </cell>
          <cell r="C1415" t="str">
            <v>RES 0 OHM 1/10W (0603) JUMP</v>
          </cell>
          <cell r="J1415" t="e">
            <v>#N/A</v>
          </cell>
        </row>
        <row r="1416">
          <cell r="B1416" t="str">
            <v>1034-00HUN00</v>
          </cell>
          <cell r="C1416" t="str">
            <v>RES 0 OHM 1/10W (0603) JUMP</v>
          </cell>
          <cell r="J1416">
            <v>0</v>
          </cell>
        </row>
        <row r="1417">
          <cell r="B1417" t="str">
            <v>1034-0003000</v>
          </cell>
          <cell r="C1417" t="str">
            <v>RES 0 OHM 1/10W (0603) JUMP</v>
          </cell>
          <cell r="J1417">
            <v>0</v>
          </cell>
        </row>
        <row r="1418">
          <cell r="B1418" t="str">
            <v>1034-004O200</v>
          </cell>
          <cell r="C1418" t="str">
            <v>RES 0 OHM 1/10W (0603) JUMP</v>
          </cell>
          <cell r="J1418">
            <v>0</v>
          </cell>
        </row>
        <row r="1419">
          <cell r="B1419" t="str">
            <v>1034-005GD00</v>
          </cell>
          <cell r="C1419" t="str">
            <v>RES 0 OHM 1/10W (0603)JUMP</v>
          </cell>
          <cell r="J1419">
            <v>0</v>
          </cell>
        </row>
        <row r="1420">
          <cell r="B1420" t="str">
            <v>1034-005FM00</v>
          </cell>
          <cell r="C1420" t="str">
            <v>RES 0 OHM 1/10W(0603)JUMP</v>
          </cell>
          <cell r="J1420">
            <v>0</v>
          </cell>
        </row>
        <row r="1421">
          <cell r="B1421" t="str">
            <v>1024-005E400</v>
          </cell>
          <cell r="C1421" t="str">
            <v>RES 0 OHM 1/16W (0402) 5%</v>
          </cell>
          <cell r="J1421">
            <v>0</v>
          </cell>
        </row>
        <row r="1422">
          <cell r="B1422" t="str">
            <v>1024-0004300</v>
          </cell>
          <cell r="C1422" t="str">
            <v>RES 0 OHM 1/16W (0402) JUMP</v>
          </cell>
          <cell r="J1422" t="e">
            <v>#N/A</v>
          </cell>
        </row>
        <row r="1423">
          <cell r="B1423" t="str">
            <v>1024-0002000</v>
          </cell>
          <cell r="C1423" t="str">
            <v>RES 0 OHM 1/16W (0402) JUMP</v>
          </cell>
          <cell r="J1423" t="e">
            <v>#N/A</v>
          </cell>
        </row>
        <row r="1424">
          <cell r="B1424" t="str">
            <v>1024-007CM00</v>
          </cell>
          <cell r="C1424" t="str">
            <v>RES 0 OHM 1/16W(0402)JUMP</v>
          </cell>
          <cell r="J1424">
            <v>0</v>
          </cell>
        </row>
        <row r="1425">
          <cell r="B1425" t="str">
            <v>1014-005S200</v>
          </cell>
          <cell r="C1425" t="str">
            <v>RES 0 OHM 1/20W (0201) JUMP</v>
          </cell>
          <cell r="J1425">
            <v>0</v>
          </cell>
        </row>
        <row r="1426">
          <cell r="B1426" t="str">
            <v>1014-0001100</v>
          </cell>
          <cell r="C1426" t="str">
            <v>RES 0 OHM 1/20W (0201) JUMP</v>
          </cell>
          <cell r="J1426">
            <v>0</v>
          </cell>
        </row>
        <row r="1427">
          <cell r="B1427" t="str">
            <v>1054-0032700</v>
          </cell>
          <cell r="C1427" t="str">
            <v>RES 0 OHM 1/4W (1206) JUMP</v>
          </cell>
          <cell r="J1427">
            <v>0</v>
          </cell>
        </row>
        <row r="1428">
          <cell r="B1428" t="str">
            <v>1054-0035600</v>
          </cell>
          <cell r="C1428" t="str">
            <v>RES 0 OHM 1/4W (1206) JUMP</v>
          </cell>
          <cell r="J1428">
            <v>0</v>
          </cell>
        </row>
        <row r="1429">
          <cell r="B1429" t="str">
            <v>1054-0002000</v>
          </cell>
          <cell r="C1429" t="str">
            <v>RES 0 OHM 1/4W(1206)JUMP</v>
          </cell>
          <cell r="J1429">
            <v>0</v>
          </cell>
        </row>
        <row r="1430">
          <cell r="B1430" t="str">
            <v>1054-000A200</v>
          </cell>
          <cell r="C1430" t="str">
            <v>RES 0 OHM 1/4W(1206)JUMP</v>
          </cell>
          <cell r="J1430">
            <v>0</v>
          </cell>
        </row>
        <row r="1431">
          <cell r="B1431" t="str">
            <v>1042-000T100</v>
          </cell>
          <cell r="C1431" t="str">
            <v>RES 0 OHM 1/8W (0805) 1%</v>
          </cell>
          <cell r="J1431">
            <v>0</v>
          </cell>
        </row>
        <row r="1432">
          <cell r="B1432" t="str">
            <v>1044-0005300</v>
          </cell>
          <cell r="C1432" t="str">
            <v>RES 0 OHM 1/8W (0805) JUMP</v>
          </cell>
          <cell r="J1432" t="e">
            <v>#N/A</v>
          </cell>
        </row>
        <row r="1433">
          <cell r="B1433" t="str">
            <v>1044-000P200</v>
          </cell>
          <cell r="C1433" t="str">
            <v>RES 0 OHM 1/8W (0805)JUMP</v>
          </cell>
          <cell r="J1433">
            <v>0</v>
          </cell>
        </row>
        <row r="1434">
          <cell r="B1434" t="str">
            <v>1044-0002100</v>
          </cell>
          <cell r="C1434" t="str">
            <v>RES 0 OHM 1/8W(0805)JUMP</v>
          </cell>
          <cell r="J1434" t="e">
            <v>#N/A</v>
          </cell>
        </row>
        <row r="1435">
          <cell r="B1435" t="str">
            <v>1044-0004000</v>
          </cell>
          <cell r="C1435" t="str">
            <v>RES 0 OHM 1/8W(0805)JUMP</v>
          </cell>
          <cell r="J1435">
            <v>0</v>
          </cell>
        </row>
        <row r="1436">
          <cell r="B1436" t="str">
            <v>1044-0013M00</v>
          </cell>
          <cell r="C1436" t="str">
            <v>RES 0 OHM 1/8W(0805)JUMP</v>
          </cell>
          <cell r="J1436">
            <v>0</v>
          </cell>
        </row>
        <row r="1437">
          <cell r="B1437" t="str">
            <v>1062-001A200</v>
          </cell>
          <cell r="C1437" t="str">
            <v>RES 0.1 OHM 1/2W (1210) 1%</v>
          </cell>
          <cell r="J1437" t="e">
            <v>#N/A</v>
          </cell>
        </row>
        <row r="1438">
          <cell r="B1438" t="str">
            <v>1062-001B000</v>
          </cell>
          <cell r="C1438" t="str">
            <v>RES 0.1 OHM 1/2W (1210) 1%</v>
          </cell>
          <cell r="J1438">
            <v>0</v>
          </cell>
        </row>
        <row r="1439">
          <cell r="B1439" t="str">
            <v>1062-0019100</v>
          </cell>
          <cell r="C1439" t="str">
            <v>RES 0.1 OHM 1/2W (1210) 1%</v>
          </cell>
          <cell r="J1439">
            <v>0</v>
          </cell>
        </row>
        <row r="1440">
          <cell r="B1440" t="str">
            <v>1032-0064100</v>
          </cell>
          <cell r="C1440" t="str">
            <v>RES 1 OHM 1/10W (0603)1%</v>
          </cell>
          <cell r="J1440">
            <v>0</v>
          </cell>
        </row>
        <row r="1441">
          <cell r="B1441" t="str">
            <v>1032-0065000</v>
          </cell>
          <cell r="C1441" t="str">
            <v>RES 1 OHM 1/10W(0603)1%</v>
          </cell>
          <cell r="J1441" t="e">
            <v>#N/A</v>
          </cell>
        </row>
        <row r="1442">
          <cell r="B1442" t="str">
            <v>1032-00K7300</v>
          </cell>
          <cell r="C1442" t="str">
            <v>RES 1 OHM 1/10W(0603)1%</v>
          </cell>
          <cell r="J1442" t="e">
            <v>#N/A</v>
          </cell>
        </row>
        <row r="1443">
          <cell r="B1443" t="str">
            <v>1022-005F000</v>
          </cell>
          <cell r="C1443" t="str">
            <v>RES 1 OHM 1/16W (0402) 1%</v>
          </cell>
          <cell r="J1443" t="e">
            <v>#N/A</v>
          </cell>
        </row>
        <row r="1444">
          <cell r="B1444" t="str">
            <v>1022-005E100</v>
          </cell>
          <cell r="C1444" t="str">
            <v>RES 1 OHM 1/16W (0402) 1%</v>
          </cell>
          <cell r="J1444">
            <v>0</v>
          </cell>
        </row>
        <row r="1445">
          <cell r="B1445" t="str">
            <v>1052-006G000</v>
          </cell>
          <cell r="C1445" t="str">
            <v>RES 1 OHM 1/4W (1206) 1%</v>
          </cell>
          <cell r="J1445" t="e">
            <v>#N/A</v>
          </cell>
        </row>
        <row r="1446">
          <cell r="B1446" t="str">
            <v>1032-00N9300</v>
          </cell>
          <cell r="C1446" t="str">
            <v>RES 1.1K OHM 1/10W (0603)1%</v>
          </cell>
          <cell r="J1446" t="e">
            <v>#N/A</v>
          </cell>
        </row>
        <row r="1447">
          <cell r="B1447" t="str">
            <v>1032-0016100</v>
          </cell>
          <cell r="C1447" t="str">
            <v>RES 1.1K OHM 1/10W (0603)1%</v>
          </cell>
          <cell r="J1447">
            <v>0</v>
          </cell>
        </row>
        <row r="1448">
          <cell r="B1448" t="str">
            <v>1032-00N7000</v>
          </cell>
          <cell r="C1448" t="str">
            <v>RES 1.1K OHM 1/10W (0603)1%</v>
          </cell>
          <cell r="J1448">
            <v>0</v>
          </cell>
        </row>
        <row r="1449">
          <cell r="B1449" t="str">
            <v>1052-006M200</v>
          </cell>
          <cell r="C1449" t="str">
            <v>RES 1.21 OHM 1/4W (1206) 1%</v>
          </cell>
          <cell r="J1449">
            <v>0</v>
          </cell>
        </row>
        <row r="1450">
          <cell r="B1450" t="str">
            <v>1052-004R000</v>
          </cell>
          <cell r="C1450" t="str">
            <v>RES 1.21 OHM 1/4W(1206)1%</v>
          </cell>
          <cell r="J1450" t="e">
            <v>#N/A</v>
          </cell>
        </row>
        <row r="1451">
          <cell r="B1451" t="str">
            <v>1032-01JJ300</v>
          </cell>
          <cell r="C1451" t="str">
            <v>RES 1.21K OHM 1/10W(0603) 1%</v>
          </cell>
          <cell r="J1451" t="e">
            <v>#N/A</v>
          </cell>
        </row>
        <row r="1452">
          <cell r="B1452" t="str">
            <v>1032-01JH000</v>
          </cell>
          <cell r="C1452" t="str">
            <v>RES 1.21K OHM 1/10W(0603) 1%</v>
          </cell>
          <cell r="J1452" t="e">
            <v>#N/A</v>
          </cell>
        </row>
        <row r="1453">
          <cell r="B1453" t="str">
            <v>1032-01JF100</v>
          </cell>
          <cell r="C1453" t="str">
            <v>RES 1.21K OHM 1/10W(0603) 1%</v>
          </cell>
          <cell r="J1453">
            <v>0</v>
          </cell>
        </row>
        <row r="1454">
          <cell r="B1454" t="str">
            <v>1022-00JT300</v>
          </cell>
          <cell r="C1454" t="str">
            <v>RES 1.24K OHM 1/16W (0402) 1%</v>
          </cell>
          <cell r="J1454" t="e">
            <v>#N/A</v>
          </cell>
        </row>
        <row r="1455">
          <cell r="B1455" t="str">
            <v>1022-00JS000</v>
          </cell>
          <cell r="C1455" t="str">
            <v>RES 1.24K OHM 1/16W (0402) 1%</v>
          </cell>
          <cell r="J1455">
            <v>0</v>
          </cell>
        </row>
        <row r="1456">
          <cell r="B1456" t="str">
            <v>1022-01KN200</v>
          </cell>
          <cell r="C1456" t="str">
            <v>RES 1.24K OHM 1/16W(0402)1%</v>
          </cell>
          <cell r="J1456">
            <v>0</v>
          </cell>
        </row>
        <row r="1457">
          <cell r="B1457" t="str">
            <v>1022-001V100</v>
          </cell>
          <cell r="C1457" t="str">
            <v>RES 1.24K OHM 1/16W(0402)1%</v>
          </cell>
          <cell r="J1457">
            <v>0</v>
          </cell>
        </row>
        <row r="1458">
          <cell r="B1458" t="str">
            <v>1052-005R000</v>
          </cell>
          <cell r="C1458" t="str">
            <v>RES 1.2M OHM 1/4W(1206)1%</v>
          </cell>
          <cell r="J1458" t="e">
            <v>#N/A</v>
          </cell>
        </row>
        <row r="1459">
          <cell r="B1459" t="str">
            <v>1032-00R1300</v>
          </cell>
          <cell r="C1459" t="str">
            <v>RES 1.47K OHM 1/10W(0603) 1%</v>
          </cell>
          <cell r="J1459" t="e">
            <v>#N/A</v>
          </cell>
        </row>
        <row r="1460">
          <cell r="B1460" t="str">
            <v>1032-00QZ100</v>
          </cell>
          <cell r="C1460" t="str">
            <v>RES 1.47K OHM 1/10W(0603) 1%</v>
          </cell>
          <cell r="J1460">
            <v>0</v>
          </cell>
        </row>
        <row r="1461">
          <cell r="B1461" t="str">
            <v>1032-003H000</v>
          </cell>
          <cell r="C1461" t="str">
            <v>RES 1.47K OHM 1/10W(0603)1%</v>
          </cell>
          <cell r="J1461" t="e">
            <v>#N/A</v>
          </cell>
        </row>
        <row r="1462">
          <cell r="B1462" t="str">
            <v>1032-01KG300</v>
          </cell>
          <cell r="C1462" t="str">
            <v>RES 1.54K OHM 1/10W (0603) 1%</v>
          </cell>
          <cell r="J1462" t="e">
            <v>#N/A</v>
          </cell>
        </row>
        <row r="1463">
          <cell r="B1463" t="str">
            <v>1032-01KC100</v>
          </cell>
          <cell r="C1463" t="str">
            <v>RES 1.54K OHM 1/10W(0603)1%</v>
          </cell>
          <cell r="J1463">
            <v>0</v>
          </cell>
        </row>
        <row r="1464">
          <cell r="B1464" t="str">
            <v>1032-01KE000</v>
          </cell>
          <cell r="C1464" t="str">
            <v>RES 1.54K OHM 1/10W(0603)1%</v>
          </cell>
          <cell r="J1464">
            <v>0</v>
          </cell>
        </row>
        <row r="1465">
          <cell r="B1465" t="str">
            <v>1022-00TV300</v>
          </cell>
          <cell r="C1465" t="str">
            <v>RES 1.5K OHM 1/16W (0402) 1%</v>
          </cell>
          <cell r="J1465" t="e">
            <v>#N/A</v>
          </cell>
        </row>
        <row r="1466">
          <cell r="B1466" t="str">
            <v>1022-0036000</v>
          </cell>
          <cell r="C1466" t="str">
            <v>RES 1.5K OHM 1/16W (0402) 1%</v>
          </cell>
          <cell r="J1466">
            <v>0</v>
          </cell>
        </row>
        <row r="1467">
          <cell r="B1467" t="str">
            <v>1022-00TZ400</v>
          </cell>
          <cell r="C1467" t="str">
            <v>RES 1.5K OHM 1/16W (0402) 1%</v>
          </cell>
          <cell r="J1467">
            <v>0</v>
          </cell>
        </row>
        <row r="1468">
          <cell r="B1468" t="str">
            <v>1022-00TQ200</v>
          </cell>
          <cell r="C1468" t="str">
            <v>RES 1.5K OHM 1/16W (0402)1%</v>
          </cell>
          <cell r="J1468">
            <v>0</v>
          </cell>
        </row>
        <row r="1469">
          <cell r="B1469" t="str">
            <v>1022-0035100</v>
          </cell>
          <cell r="C1469" t="str">
            <v>RES 1.5K OHM 1/16W (0402)1%</v>
          </cell>
          <cell r="J1469" t="e">
            <v>#N/A</v>
          </cell>
        </row>
        <row r="1470">
          <cell r="B1470" t="str">
            <v>1012-005G000</v>
          </cell>
          <cell r="C1470" t="str">
            <v>RES 1.5K OHM 1/20W(0201)1%</v>
          </cell>
          <cell r="J1470">
            <v>0</v>
          </cell>
        </row>
        <row r="1471">
          <cell r="B1471" t="str">
            <v>1022-00KD300</v>
          </cell>
          <cell r="C1471" t="str">
            <v>RES 1.69K OHM 1/16W (0402) 1%</v>
          </cell>
          <cell r="J1471" t="e">
            <v>#N/A</v>
          </cell>
        </row>
        <row r="1472">
          <cell r="B1472" t="str">
            <v>1022-00KC000</v>
          </cell>
          <cell r="C1472" t="str">
            <v>RES 1.69K OHM 1/16W (0402) 1%</v>
          </cell>
          <cell r="J1472" t="e">
            <v>#N/A</v>
          </cell>
        </row>
        <row r="1473">
          <cell r="B1473" t="str">
            <v>1022-01Y8100</v>
          </cell>
          <cell r="C1473" t="str">
            <v>RES 1.69K OHM 1/16W (0402)1%</v>
          </cell>
          <cell r="J1473">
            <v>0</v>
          </cell>
        </row>
        <row r="1474">
          <cell r="B1474" t="str">
            <v>1022-00VO300</v>
          </cell>
          <cell r="C1474" t="str">
            <v>RES 1.78K OHM 1/16W (0402) 1%</v>
          </cell>
          <cell r="J1474" t="e">
            <v>#N/A</v>
          </cell>
        </row>
        <row r="1475">
          <cell r="B1475" t="str">
            <v>1022-004K100</v>
          </cell>
          <cell r="C1475" t="str">
            <v>RES 1.78K OHM 1/16W (0402) 1%</v>
          </cell>
          <cell r="J1475">
            <v>0</v>
          </cell>
        </row>
        <row r="1476">
          <cell r="B1476" t="str">
            <v>1022-00VM000</v>
          </cell>
          <cell r="C1476" t="str">
            <v>RES 1.78K OHM 1/16W (0402) 1%</v>
          </cell>
          <cell r="J1476">
            <v>0</v>
          </cell>
        </row>
        <row r="1477">
          <cell r="B1477" t="str">
            <v>1022-00PN700</v>
          </cell>
          <cell r="C1477" t="str">
            <v>RES 10 ohm 1/10W (0402) 1%</v>
          </cell>
          <cell r="J1477">
            <v>0</v>
          </cell>
        </row>
        <row r="1478">
          <cell r="B1478" t="str">
            <v>1022-02IA600</v>
          </cell>
          <cell r="C1478" t="str">
            <v>RES 10 ohm 1/10W (0402) 1%</v>
          </cell>
          <cell r="J1478">
            <v>0</v>
          </cell>
        </row>
        <row r="1479">
          <cell r="B1479" t="str">
            <v>1032-000Z100</v>
          </cell>
          <cell r="C1479" t="str">
            <v>RES 10 OHM 1/10W (0603) 1%</v>
          </cell>
          <cell r="J1479">
            <v>0</v>
          </cell>
        </row>
        <row r="1480">
          <cell r="B1480" t="str">
            <v>1032-00N2200</v>
          </cell>
          <cell r="C1480" t="str">
            <v>RES 10 OHM 1/10W (0603) 1%</v>
          </cell>
          <cell r="J1480">
            <v>0</v>
          </cell>
        </row>
        <row r="1481">
          <cell r="B1481" t="str">
            <v>1032-0010000</v>
          </cell>
          <cell r="C1481" t="str">
            <v>RES 10 OHM 1/10W(0603)1%</v>
          </cell>
          <cell r="J1481" t="e">
            <v>#N/A</v>
          </cell>
        </row>
        <row r="1482">
          <cell r="B1482" t="str">
            <v>1032-0012300</v>
          </cell>
          <cell r="C1482" t="str">
            <v>RES 10 OHM 1/10W(0603)1%</v>
          </cell>
          <cell r="J1482" t="e">
            <v>#N/A</v>
          </cell>
        </row>
        <row r="1483">
          <cell r="B1483" t="str">
            <v>1032-00N3M00</v>
          </cell>
          <cell r="C1483" t="str">
            <v>RES 10 OHM 1/10W(0603)1%</v>
          </cell>
          <cell r="J1483">
            <v>0</v>
          </cell>
        </row>
        <row r="1484">
          <cell r="B1484" t="str">
            <v>1022-000U000</v>
          </cell>
          <cell r="C1484" t="str">
            <v>RES 10 OHM 1/16W (0402) 1%</v>
          </cell>
          <cell r="J1484" t="e">
            <v>#N/A</v>
          </cell>
        </row>
        <row r="1485">
          <cell r="B1485" t="str">
            <v>1022-000V300</v>
          </cell>
          <cell r="C1485" t="str">
            <v>RES 10 OHM 1/16W (0402) 1%</v>
          </cell>
          <cell r="J1485" t="e">
            <v>#N/A</v>
          </cell>
        </row>
        <row r="1486">
          <cell r="B1486" t="str">
            <v>1022-02IJD00</v>
          </cell>
          <cell r="C1486" t="str">
            <v>RES 10 OHM 1/16W (0402) 1%</v>
          </cell>
          <cell r="J1486">
            <v>0</v>
          </cell>
        </row>
        <row r="1487">
          <cell r="B1487" t="str">
            <v>1022-00PJ200</v>
          </cell>
          <cell r="C1487" t="str">
            <v>RES 10 OHM 1/16W (0402) 1%</v>
          </cell>
          <cell r="J1487">
            <v>0</v>
          </cell>
        </row>
        <row r="1488">
          <cell r="B1488" t="str">
            <v>1022-000T100</v>
          </cell>
          <cell r="C1488" t="str">
            <v>RES 10 OHM 1/16W (0402) 1%</v>
          </cell>
          <cell r="J1488">
            <v>0</v>
          </cell>
        </row>
        <row r="1489">
          <cell r="B1489" t="str">
            <v>1024-0008300</v>
          </cell>
          <cell r="C1489" t="str">
            <v>RES 10 OHM 1/16W (0402) 5%</v>
          </cell>
          <cell r="J1489" t="e">
            <v>#N/A</v>
          </cell>
        </row>
        <row r="1490">
          <cell r="B1490" t="str">
            <v>1024-0006100</v>
          </cell>
          <cell r="C1490" t="str">
            <v>RES 10 OHM 1/16W (0402) 5%</v>
          </cell>
          <cell r="J1490">
            <v>0</v>
          </cell>
        </row>
        <row r="1491">
          <cell r="B1491" t="str">
            <v>1024-005F200</v>
          </cell>
          <cell r="C1491" t="str">
            <v>RES 10 OHM 1/16W (0402) 5%</v>
          </cell>
          <cell r="J1491">
            <v>0</v>
          </cell>
        </row>
        <row r="1492">
          <cell r="B1492" t="str">
            <v>1012-002K100</v>
          </cell>
          <cell r="C1492" t="str">
            <v>RES 10 OHM 1/20W (0201) 1%</v>
          </cell>
          <cell r="J1492">
            <v>0</v>
          </cell>
        </row>
        <row r="1493">
          <cell r="B1493" t="str">
            <v>1052-005Q300</v>
          </cell>
          <cell r="C1493" t="str">
            <v>RES 10 OHM 1/4W (1206) 1%</v>
          </cell>
          <cell r="J1493" t="e">
            <v>#N/A</v>
          </cell>
        </row>
        <row r="1494">
          <cell r="B1494" t="str">
            <v>1052-005M100</v>
          </cell>
          <cell r="C1494" t="str">
            <v>RES 10 OHM 1/4W (1206) 1%</v>
          </cell>
          <cell r="J1494" t="e">
            <v>#N/A</v>
          </cell>
        </row>
        <row r="1495">
          <cell r="B1495" t="str">
            <v>1052-005O000</v>
          </cell>
          <cell r="C1495" t="str">
            <v>RES 10 OHM 1/4W (1206) 1%</v>
          </cell>
          <cell r="J1495" t="e">
            <v>#N/A</v>
          </cell>
        </row>
        <row r="1496">
          <cell r="B1496" t="str">
            <v>1052-005N200</v>
          </cell>
          <cell r="C1496" t="str">
            <v>RES 10 OHM 1/4W (1206) 1%</v>
          </cell>
          <cell r="J1496">
            <v>0</v>
          </cell>
        </row>
        <row r="1497">
          <cell r="B1497" t="str">
            <v>1042-000I300</v>
          </cell>
          <cell r="C1497" t="str">
            <v>RES 10 OHM 1/8W  (0805) 1%</v>
          </cell>
          <cell r="J1497" t="e">
            <v>#N/A</v>
          </cell>
        </row>
        <row r="1498">
          <cell r="B1498" t="str">
            <v>1042-0003000</v>
          </cell>
          <cell r="C1498" t="str">
            <v>RES 10 OHM 1/8W (0805) 1%</v>
          </cell>
          <cell r="J1498">
            <v>0</v>
          </cell>
        </row>
        <row r="1499">
          <cell r="B1499" t="str">
            <v>1042-0002100</v>
          </cell>
          <cell r="C1499" t="str">
            <v>RES 10 OHM 1/8W (0805)1%</v>
          </cell>
          <cell r="J1499">
            <v>0</v>
          </cell>
        </row>
        <row r="1500">
          <cell r="B1500" t="str">
            <v>1042-000B200</v>
          </cell>
          <cell r="C1500" t="str">
            <v>RES 10 OHM 1/8W(0805)1%</v>
          </cell>
          <cell r="J1500">
            <v>0</v>
          </cell>
        </row>
        <row r="1501">
          <cell r="B1501" t="str">
            <v>1022-000L300</v>
          </cell>
          <cell r="C1501" t="str">
            <v>RES 10.2K OHM 1/16W (0402) 1%</v>
          </cell>
          <cell r="J1501" t="e">
            <v>#N/A</v>
          </cell>
        </row>
        <row r="1502">
          <cell r="B1502" t="str">
            <v>1022-000K000</v>
          </cell>
          <cell r="C1502" t="str">
            <v>RES 10.2K OHM 1/16W (0402) 1%</v>
          </cell>
          <cell r="J1502">
            <v>0</v>
          </cell>
        </row>
        <row r="1503">
          <cell r="B1503" t="str">
            <v>1022-00OZ200</v>
          </cell>
          <cell r="C1503" t="str">
            <v>RES 10.2K OHM 1/16W (0402) 1%</v>
          </cell>
          <cell r="J1503">
            <v>0</v>
          </cell>
        </row>
        <row r="1504">
          <cell r="B1504" t="str">
            <v>1022-000J100</v>
          </cell>
          <cell r="C1504" t="str">
            <v>RES 10.2K OHM 1/16W (0402) 1%</v>
          </cell>
          <cell r="J1504">
            <v>0</v>
          </cell>
        </row>
        <row r="1505">
          <cell r="B1505" t="str">
            <v>1022-00J8300</v>
          </cell>
          <cell r="C1505" t="str">
            <v>RES 10.5K OHM 1/16W (0402) 1%</v>
          </cell>
          <cell r="J1505" t="e">
            <v>#N/A</v>
          </cell>
        </row>
        <row r="1506">
          <cell r="B1506" t="str">
            <v>1022-000P100</v>
          </cell>
          <cell r="C1506" t="str">
            <v>RES 10.5K OHM 1/16W (0402) 1%</v>
          </cell>
          <cell r="J1506">
            <v>0</v>
          </cell>
        </row>
        <row r="1507">
          <cell r="B1507" t="str">
            <v>1022-00J7000</v>
          </cell>
          <cell r="C1507" t="str">
            <v>RES 10.5K OHM 1/16W (0402) 1%</v>
          </cell>
          <cell r="J1507">
            <v>0</v>
          </cell>
        </row>
        <row r="1508">
          <cell r="B1508" t="str">
            <v>1022-00NZ700</v>
          </cell>
          <cell r="C1508" t="str">
            <v>RES 100 ohm 1/10W (0402) 1%</v>
          </cell>
          <cell r="J1508">
            <v>0</v>
          </cell>
        </row>
        <row r="1509">
          <cell r="B1509" t="str">
            <v>1032-00JM200</v>
          </cell>
          <cell r="C1509" t="str">
            <v>RES 100 OHM 1/10W (0603)1%</v>
          </cell>
          <cell r="J1509">
            <v>0</v>
          </cell>
        </row>
        <row r="1510">
          <cell r="B1510" t="str">
            <v>1032-00M0300</v>
          </cell>
          <cell r="C1510" t="str">
            <v>RES 100 OHM 1/10W(0603)1%</v>
          </cell>
          <cell r="J1510" t="e">
            <v>#N/A</v>
          </cell>
        </row>
        <row r="1511">
          <cell r="B1511" t="str">
            <v>1032-0004000</v>
          </cell>
          <cell r="C1511" t="str">
            <v>RES 100 OHM 1/10W(0603)1%</v>
          </cell>
          <cell r="J1511" t="e">
            <v>#N/A</v>
          </cell>
        </row>
        <row r="1512">
          <cell r="B1512" t="str">
            <v>1032-0003100</v>
          </cell>
          <cell r="C1512" t="str">
            <v>RES 100 OHM 1/10W(0603)1%</v>
          </cell>
          <cell r="J1512" t="e">
            <v>#N/A</v>
          </cell>
        </row>
        <row r="1513">
          <cell r="B1513" t="str">
            <v>1022-0002000</v>
          </cell>
          <cell r="C1513" t="str">
            <v>RES 100 OHM 1/16W (0402) 1%</v>
          </cell>
          <cell r="J1513" t="e">
            <v>#N/A</v>
          </cell>
        </row>
        <row r="1514">
          <cell r="B1514" t="str">
            <v>1022-0003300</v>
          </cell>
          <cell r="C1514" t="str">
            <v>RES 100 OHM 1/16W (0402) 1%</v>
          </cell>
          <cell r="J1514" t="e">
            <v>#N/A</v>
          </cell>
        </row>
        <row r="1515">
          <cell r="B1515" t="str">
            <v>1022-0001100</v>
          </cell>
          <cell r="C1515" t="str">
            <v>RES 100 OHM 1/16W (0402) 1%</v>
          </cell>
          <cell r="J1515" t="e">
            <v>#N/A</v>
          </cell>
        </row>
        <row r="1516">
          <cell r="B1516" t="str">
            <v>1024-000A000</v>
          </cell>
          <cell r="C1516" t="str">
            <v>RES 100 OHM 1/16W (0402) 5%</v>
          </cell>
          <cell r="J1516">
            <v>0</v>
          </cell>
        </row>
        <row r="1517">
          <cell r="B1517" t="str">
            <v>1024-007PM00</v>
          </cell>
          <cell r="C1517" t="str">
            <v>RES 100 OHM 1/16W (0402) 5%</v>
          </cell>
          <cell r="J1517">
            <v>0</v>
          </cell>
        </row>
        <row r="1518">
          <cell r="B1518" t="str">
            <v>1022-00NYM00</v>
          </cell>
          <cell r="C1518" t="str">
            <v>RES 100 OHM 1/16W (0402)1%</v>
          </cell>
          <cell r="J1518">
            <v>0</v>
          </cell>
        </row>
        <row r="1519">
          <cell r="B1519" t="str">
            <v>1024-005I300</v>
          </cell>
          <cell r="C1519" t="str">
            <v>RES 100 OHM 1/16W(0402)5%</v>
          </cell>
          <cell r="J1519" t="e">
            <v>#N/A</v>
          </cell>
        </row>
        <row r="1520">
          <cell r="B1520" t="str">
            <v>1024-0009100</v>
          </cell>
          <cell r="C1520" t="str">
            <v>RES 100 OHM 1/16W(0402)5%</v>
          </cell>
          <cell r="J1520">
            <v>0</v>
          </cell>
        </row>
        <row r="1521">
          <cell r="B1521" t="str">
            <v>1012-002I100</v>
          </cell>
          <cell r="C1521" t="str">
            <v>RES 100 OHM 1/20W (0201) 1%</v>
          </cell>
          <cell r="J1521" t="e">
            <v>#N/A</v>
          </cell>
        </row>
        <row r="1522">
          <cell r="B1522" t="str">
            <v>1012-008M300</v>
          </cell>
          <cell r="C1522" t="str">
            <v>RES 100 OHM 1/20W (0201) 1%</v>
          </cell>
          <cell r="J1522">
            <v>0</v>
          </cell>
        </row>
        <row r="1523">
          <cell r="B1523" t="str">
            <v>1012-004N000</v>
          </cell>
          <cell r="C1523" t="str">
            <v>RES 100 OHM 1/20W(0201) 1%</v>
          </cell>
          <cell r="J1523">
            <v>0</v>
          </cell>
        </row>
        <row r="1524">
          <cell r="B1524" t="str">
            <v>1042-004G100</v>
          </cell>
          <cell r="C1524" t="str">
            <v>RES 100 OHM 1/8W (0805) 1%</v>
          </cell>
          <cell r="J1524" t="e">
            <v>#N/A</v>
          </cell>
        </row>
        <row r="1525">
          <cell r="B1525" t="str">
            <v>1042-004H000</v>
          </cell>
          <cell r="C1525" t="str">
            <v>RES 100 OHM 1/8W (0805) 1%</v>
          </cell>
          <cell r="J1525" t="e">
            <v>#N/A</v>
          </cell>
        </row>
        <row r="1526">
          <cell r="B1526" t="str">
            <v>1042-004K300</v>
          </cell>
          <cell r="C1526" t="str">
            <v>RES 100 OHM 1/8W (0805) 1%</v>
          </cell>
          <cell r="J1526">
            <v>0</v>
          </cell>
        </row>
        <row r="1527">
          <cell r="B1527" t="str">
            <v>1022-00OG700</v>
          </cell>
          <cell r="C1527" t="str">
            <v>RES 100K ohm 1/10W (0402) 1%</v>
          </cell>
          <cell r="J1527">
            <v>0</v>
          </cell>
        </row>
        <row r="1528">
          <cell r="B1528" t="str">
            <v>10A0-000D000</v>
          </cell>
          <cell r="C1528" t="str">
            <v>RES 100K OHM 1/10W (0603) 0.1%</v>
          </cell>
          <cell r="J1528" t="e">
            <v>#N/A</v>
          </cell>
        </row>
        <row r="1529">
          <cell r="B1529" t="str">
            <v>1031-000J300</v>
          </cell>
          <cell r="C1529" t="str">
            <v>RES 100K OHM 1/10W (0603) 0.5%</v>
          </cell>
          <cell r="J1529" t="e">
            <v>#N/A</v>
          </cell>
        </row>
        <row r="1530">
          <cell r="B1530" t="str">
            <v>1031-0004000</v>
          </cell>
          <cell r="C1530" t="str">
            <v>RES 100K OHM 1/10W (0603) 0.5%</v>
          </cell>
          <cell r="J1530">
            <v>0</v>
          </cell>
        </row>
        <row r="1531">
          <cell r="B1531" t="str">
            <v>1031-000H100</v>
          </cell>
          <cell r="C1531" t="str">
            <v>RES 100K OHM 1/10W (0603) 0.5%</v>
          </cell>
          <cell r="J1531">
            <v>0</v>
          </cell>
        </row>
        <row r="1532">
          <cell r="B1532" t="str">
            <v>1040-0006300</v>
          </cell>
          <cell r="C1532" t="str">
            <v>RES 100K OHM 1/10W (0805)0.1%</v>
          </cell>
          <cell r="J1532" t="e">
            <v>#N/A</v>
          </cell>
        </row>
        <row r="1533">
          <cell r="B1533" t="str">
            <v>1032-000B000</v>
          </cell>
          <cell r="C1533" t="str">
            <v>RES 100K OHM 1/10W(0603)1%</v>
          </cell>
          <cell r="J1533" t="e">
            <v>#N/A</v>
          </cell>
        </row>
        <row r="1534">
          <cell r="B1534" t="str">
            <v>1032-00M7M00</v>
          </cell>
          <cell r="C1534" t="str">
            <v>RES 100K OHM 1/10W(0603)1%</v>
          </cell>
          <cell r="J1534">
            <v>0</v>
          </cell>
        </row>
        <row r="1535">
          <cell r="B1535" t="str">
            <v>1032-000A100</v>
          </cell>
          <cell r="C1535" t="str">
            <v>RES 100K OHM 1/10W(0603)1%</v>
          </cell>
          <cell r="J1535">
            <v>0</v>
          </cell>
        </row>
        <row r="1536">
          <cell r="B1536" t="str">
            <v>1022-000E300</v>
          </cell>
          <cell r="C1536" t="str">
            <v>RES 100K OHM 1/16W (0402) 1%</v>
          </cell>
          <cell r="J1536" t="e">
            <v>#N/A</v>
          </cell>
        </row>
        <row r="1537">
          <cell r="B1537" t="str">
            <v>1022-00J1200</v>
          </cell>
          <cell r="C1537" t="str">
            <v>RES 100K OHM 1/16W (0402) 1%</v>
          </cell>
          <cell r="J1537">
            <v>0</v>
          </cell>
        </row>
        <row r="1538">
          <cell r="B1538" t="str">
            <v>1022-00OJ400</v>
          </cell>
          <cell r="C1538" t="str">
            <v>RES 100K OHM 1/16W (0402) 1%</v>
          </cell>
          <cell r="J1538">
            <v>0</v>
          </cell>
        </row>
        <row r="1539">
          <cell r="B1539" t="str">
            <v>1022-000D000</v>
          </cell>
          <cell r="C1539" t="str">
            <v>RES 100K OHM 1/16W (0402) 1%</v>
          </cell>
          <cell r="J1539">
            <v>0</v>
          </cell>
        </row>
        <row r="1540">
          <cell r="B1540" t="str">
            <v>1022-000C100</v>
          </cell>
          <cell r="C1540" t="str">
            <v>RES 100K OHM 1/16W (0402) 1%</v>
          </cell>
          <cell r="J1540">
            <v>0</v>
          </cell>
        </row>
        <row r="1541">
          <cell r="B1541" t="str">
            <v>1022-00OEM00</v>
          </cell>
          <cell r="C1541" t="str">
            <v>RES 100K OHM 1/16W (0402) 1%</v>
          </cell>
          <cell r="J1541">
            <v>0</v>
          </cell>
        </row>
        <row r="1542">
          <cell r="B1542" t="str">
            <v>1012-00EE300</v>
          </cell>
          <cell r="C1542" t="str">
            <v>RES 100K OHM 1/20W (0201) 1%</v>
          </cell>
          <cell r="J1542" t="e">
            <v>#N/A</v>
          </cell>
        </row>
        <row r="1543">
          <cell r="B1543" t="str">
            <v>1012-002E100</v>
          </cell>
          <cell r="C1543" t="str">
            <v>RES 100K OHM 1/20W (0201) 1%</v>
          </cell>
          <cell r="J1543">
            <v>0</v>
          </cell>
        </row>
        <row r="1544">
          <cell r="B1544" t="str">
            <v>1014-005X300</v>
          </cell>
          <cell r="C1544" t="str">
            <v>RES 100K OHM 1/20W (0201) 5%</v>
          </cell>
          <cell r="J1544" t="e">
            <v>#N/A</v>
          </cell>
        </row>
        <row r="1545">
          <cell r="B1545" t="str">
            <v>1014-005T200</v>
          </cell>
          <cell r="C1545" t="str">
            <v>RES 100K OHM 1/20W (0201) 5%</v>
          </cell>
          <cell r="J1545">
            <v>0</v>
          </cell>
        </row>
        <row r="1546">
          <cell r="B1546" t="str">
            <v>1014-000Y000</v>
          </cell>
          <cell r="C1546" t="str">
            <v>RES 100K OHM 1/20W (0201) 5%</v>
          </cell>
          <cell r="J1546">
            <v>0</v>
          </cell>
        </row>
        <row r="1547">
          <cell r="B1547" t="str">
            <v>1012-008T000</v>
          </cell>
          <cell r="C1547" t="str">
            <v>RES 100K OHM 1/20W (0201)1%</v>
          </cell>
          <cell r="J1547">
            <v>0</v>
          </cell>
        </row>
        <row r="1548">
          <cell r="B1548" t="str">
            <v>1014-0005100</v>
          </cell>
          <cell r="C1548" t="str">
            <v>RES 100K OHM 1/20W (0201)5%</v>
          </cell>
          <cell r="J1548">
            <v>0</v>
          </cell>
        </row>
        <row r="1549">
          <cell r="B1549" t="str">
            <v>1040-0004900</v>
          </cell>
          <cell r="C1549" t="str">
            <v>RES 100K OHM 1/8W (0805) 0.1%</v>
          </cell>
          <cell r="J1549" t="e">
            <v>#N/A</v>
          </cell>
        </row>
        <row r="1550">
          <cell r="B1550" t="str">
            <v>10B0-0008000</v>
          </cell>
          <cell r="C1550" t="str">
            <v>RES 100K OHM 1/8W(0805) 0.1%</v>
          </cell>
          <cell r="J1550">
            <v>0</v>
          </cell>
        </row>
        <row r="1551">
          <cell r="B1551" t="str">
            <v>1052-009Y200</v>
          </cell>
          <cell r="C1551" t="str">
            <v>RES 100m OHM 1/4W (1206) 1%</v>
          </cell>
          <cell r="J1551" t="e">
            <v>#N/A</v>
          </cell>
        </row>
        <row r="1552">
          <cell r="B1552" t="str">
            <v>1032-00MQ300</v>
          </cell>
          <cell r="C1552" t="str">
            <v>RES 105K OHM 1/10W (0603) 1%</v>
          </cell>
          <cell r="J1552" t="e">
            <v>#N/A</v>
          </cell>
        </row>
        <row r="1553">
          <cell r="B1553" t="str">
            <v>1032-000T000</v>
          </cell>
          <cell r="C1553" t="str">
            <v>RES 105K OHM 1/10W(0603)1%</v>
          </cell>
          <cell r="J1553" t="e">
            <v>#N/A</v>
          </cell>
        </row>
        <row r="1554">
          <cell r="B1554" t="str">
            <v>1022-00P8300</v>
          </cell>
          <cell r="C1554" t="str">
            <v>RES 105K OHM 1/16W (0402) 1%</v>
          </cell>
          <cell r="J1554" t="e">
            <v>#N/A</v>
          </cell>
        </row>
        <row r="1555">
          <cell r="B1555" t="str">
            <v>1022-000Q000</v>
          </cell>
          <cell r="C1555" t="str">
            <v>RES 105K OHM 1/16W (0402) 1%</v>
          </cell>
          <cell r="J1555">
            <v>0</v>
          </cell>
        </row>
        <row r="1556">
          <cell r="B1556" t="str">
            <v>1022-00P5100</v>
          </cell>
          <cell r="C1556" t="str">
            <v>RES 105K OHM 1/16W (0402) 1%</v>
          </cell>
          <cell r="J1556">
            <v>0</v>
          </cell>
        </row>
        <row r="1557">
          <cell r="B1557" t="str">
            <v>1031-0002000</v>
          </cell>
          <cell r="C1557" t="str">
            <v>RES 10K OHM 1/10W (0603) 0.5%</v>
          </cell>
          <cell r="J1557" t="e">
            <v>#N/A</v>
          </cell>
        </row>
        <row r="1558">
          <cell r="B1558" t="str">
            <v>1031-0001100</v>
          </cell>
          <cell r="C1558" t="str">
            <v>RES 10K OHM 1/10W (0603) 0.5%</v>
          </cell>
          <cell r="J1558" t="e">
            <v>#N/A</v>
          </cell>
        </row>
        <row r="1559">
          <cell r="B1559" t="str">
            <v>1031-0003300</v>
          </cell>
          <cell r="C1559" t="str">
            <v>RES 10K OHM 1/10W (0603) 0.5%</v>
          </cell>
          <cell r="J1559" t="e">
            <v>#N/A</v>
          </cell>
        </row>
        <row r="1560">
          <cell r="B1560" t="str">
            <v>1031-000D200</v>
          </cell>
          <cell r="C1560" t="str">
            <v>RES 10K OHM 1/10W (0603) 0.5%</v>
          </cell>
          <cell r="J1560">
            <v>0</v>
          </cell>
        </row>
        <row r="1561">
          <cell r="B1561" t="str">
            <v>1032-0009300</v>
          </cell>
          <cell r="C1561" t="str">
            <v>RES 10K OHM 1/10W (0603) 1%</v>
          </cell>
          <cell r="J1561" t="e">
            <v>#N/A</v>
          </cell>
        </row>
        <row r="1562">
          <cell r="B1562" t="str">
            <v>1032-0008000</v>
          </cell>
          <cell r="C1562" t="str">
            <v>RES 10K OHM 1/10W (0603) 1%</v>
          </cell>
          <cell r="J1562" t="e">
            <v>#N/A</v>
          </cell>
        </row>
        <row r="1563">
          <cell r="B1563" t="str">
            <v>1040-0001300</v>
          </cell>
          <cell r="C1563" t="str">
            <v>RES 10K OHM 1/10W (0805)0.1%</v>
          </cell>
          <cell r="J1563" t="e">
            <v>#N/A</v>
          </cell>
        </row>
        <row r="1564">
          <cell r="B1564" t="str">
            <v>1032-0007100</v>
          </cell>
          <cell r="C1564" t="str">
            <v>RES 10K OHM 1/10W(0603)1%</v>
          </cell>
          <cell r="J1564" t="e">
            <v>#N/A</v>
          </cell>
        </row>
        <row r="1565">
          <cell r="B1565" t="str">
            <v>1022-000B300</v>
          </cell>
          <cell r="C1565" t="str">
            <v>RES 10K OHM 1/16W (0402) 1%</v>
          </cell>
          <cell r="J1565" t="e">
            <v>#N/A</v>
          </cell>
        </row>
        <row r="1566">
          <cell r="B1566" t="str">
            <v>1022-00OB400</v>
          </cell>
          <cell r="C1566" t="str">
            <v>RES 10K OHM 1/16W (0402) 1%</v>
          </cell>
          <cell r="J1566">
            <v>0</v>
          </cell>
        </row>
        <row r="1567">
          <cell r="B1567" t="str">
            <v>1022-0009000</v>
          </cell>
          <cell r="C1567" t="str">
            <v>RES 10K OHM 1/16W (0402) 1%</v>
          </cell>
          <cell r="J1567">
            <v>0</v>
          </cell>
        </row>
        <row r="1568">
          <cell r="B1568" t="str">
            <v>1024-000H300</v>
          </cell>
          <cell r="C1568" t="str">
            <v>RES 10K OHM 1/16W (0402) 5%</v>
          </cell>
          <cell r="J1568" t="e">
            <v>#N/A</v>
          </cell>
        </row>
        <row r="1569">
          <cell r="B1569" t="str">
            <v>1024-005L200</v>
          </cell>
          <cell r="C1569" t="str">
            <v>RES 10K OHM 1/16W (0402) 5%</v>
          </cell>
          <cell r="J1569">
            <v>0</v>
          </cell>
        </row>
        <row r="1570">
          <cell r="B1570" t="str">
            <v>1024-000F100</v>
          </cell>
          <cell r="C1570" t="str">
            <v>RES 10K OHM 1/16W (0402) 5%</v>
          </cell>
          <cell r="J1570">
            <v>0</v>
          </cell>
        </row>
        <row r="1571">
          <cell r="B1571" t="str">
            <v>1022-00J0200</v>
          </cell>
          <cell r="C1571" t="str">
            <v>RES 10K OHM 1/16W(0402)1%</v>
          </cell>
          <cell r="J1571" t="e">
            <v>#N/A</v>
          </cell>
        </row>
        <row r="1572">
          <cell r="B1572" t="str">
            <v>1022-0008100</v>
          </cell>
          <cell r="C1572" t="str">
            <v>RES 10K OHM 1/16W(0402)1%</v>
          </cell>
          <cell r="J1572">
            <v>0</v>
          </cell>
        </row>
        <row r="1573">
          <cell r="B1573" t="str">
            <v>1022-00O8M00</v>
          </cell>
          <cell r="C1573" t="str">
            <v>RES 10K OHM 1/16W(0402)1%</v>
          </cell>
          <cell r="J1573" t="e">
            <v>#N/A</v>
          </cell>
        </row>
        <row r="1574">
          <cell r="B1574" t="str">
            <v>1012-002J100</v>
          </cell>
          <cell r="C1574" t="str">
            <v>RES 10K OHM 1/20W (0201) 1%</v>
          </cell>
          <cell r="J1574" t="e">
            <v>#N/A</v>
          </cell>
        </row>
        <row r="1575">
          <cell r="B1575" t="str">
            <v>1012-0001000</v>
          </cell>
          <cell r="C1575" t="str">
            <v>RES 10K OHM 1/20W (0201) 1%</v>
          </cell>
          <cell r="J1575">
            <v>0</v>
          </cell>
        </row>
        <row r="1576">
          <cell r="B1576" t="str">
            <v>1012-008C300</v>
          </cell>
          <cell r="C1576" t="str">
            <v>RES 10K OHM 1/20W (0201) 1%</v>
          </cell>
          <cell r="J1576" t="e">
            <v>#N/A</v>
          </cell>
        </row>
        <row r="1577">
          <cell r="B1577" t="str">
            <v>1012-008D200</v>
          </cell>
          <cell r="C1577" t="str">
            <v>RES 10K OHM 1/20W (0201) 1%</v>
          </cell>
          <cell r="J1577">
            <v>0</v>
          </cell>
        </row>
        <row r="1578">
          <cell r="B1578" t="str">
            <v>10B0-0006000</v>
          </cell>
          <cell r="C1578" t="str">
            <v>RES 10K OHM 1/8W (0805) 0.1%</v>
          </cell>
          <cell r="J1578" t="e">
            <v>#N/A</v>
          </cell>
        </row>
        <row r="1579">
          <cell r="B1579" t="str">
            <v>1042-004Y300</v>
          </cell>
          <cell r="C1579" t="str">
            <v>RES 10K OHM 1/8W (0805) 1%</v>
          </cell>
          <cell r="J1579" t="e">
            <v>#N/A</v>
          </cell>
        </row>
        <row r="1580">
          <cell r="B1580" t="str">
            <v>1042-004V000</v>
          </cell>
          <cell r="C1580" t="str">
            <v>RES 10K OHM 1/8W (0805)1%</v>
          </cell>
          <cell r="J1580" t="e">
            <v>#N/A</v>
          </cell>
        </row>
        <row r="1581">
          <cell r="B1581" t="str">
            <v>1042-004T100</v>
          </cell>
          <cell r="C1581" t="str">
            <v>RES 10K OHM 1/8W (0805)1%</v>
          </cell>
          <cell r="J1581">
            <v>0</v>
          </cell>
        </row>
        <row r="1582">
          <cell r="B1582" t="str">
            <v>1022-03P2100</v>
          </cell>
          <cell r="C1582" t="str">
            <v>RES 10M OHM 1/16W (0402) 1%</v>
          </cell>
          <cell r="J1582">
            <v>0</v>
          </cell>
        </row>
        <row r="1583">
          <cell r="B1583" t="str">
            <v>1022-03HB000</v>
          </cell>
          <cell r="C1583" t="str">
            <v>RES 10M OHM 1/16W(0402)1%</v>
          </cell>
          <cell r="J1583">
            <v>0</v>
          </cell>
        </row>
        <row r="1584">
          <cell r="B1584" t="str">
            <v>1022-0017000</v>
          </cell>
          <cell r="C1584" t="str">
            <v>RES 11.3K OHM 1/16W (0402) 1%</v>
          </cell>
          <cell r="J1584">
            <v>0</v>
          </cell>
        </row>
        <row r="1585">
          <cell r="B1585" t="str">
            <v>1022-00Q5300</v>
          </cell>
          <cell r="C1585" t="str">
            <v>RES 11.3K OHM 1/16W (0402) 1%</v>
          </cell>
          <cell r="J1585" t="e">
            <v>#N/A</v>
          </cell>
        </row>
        <row r="1586">
          <cell r="B1586" t="str">
            <v>1022-0016100</v>
          </cell>
          <cell r="C1586" t="str">
            <v>RES 11.3K OHM 1/16W(0402)1%</v>
          </cell>
          <cell r="J1586">
            <v>0</v>
          </cell>
        </row>
        <row r="1587">
          <cell r="B1587" t="str">
            <v>1022-02YY300</v>
          </cell>
          <cell r="C1587" t="str">
            <v>RES 115K OHM 1/16W (0402) 1%</v>
          </cell>
          <cell r="J1587" t="e">
            <v>#N/A</v>
          </cell>
        </row>
        <row r="1588">
          <cell r="B1588" t="str">
            <v>1022-00NT000</v>
          </cell>
          <cell r="C1588" t="str">
            <v>RES 118K OHM 1/16W (0402) 1%</v>
          </cell>
          <cell r="J1588">
            <v>0</v>
          </cell>
        </row>
        <row r="1589">
          <cell r="B1589" t="str">
            <v>1022-023S100</v>
          </cell>
          <cell r="C1589" t="str">
            <v>RES 118K OHM 1/16W (0402) 1%</v>
          </cell>
          <cell r="J1589">
            <v>0</v>
          </cell>
        </row>
        <row r="1590">
          <cell r="B1590" t="str">
            <v>1022-00JL300</v>
          </cell>
          <cell r="C1590" t="str">
            <v>RES 118K OHM 1/16W (0402) 1%</v>
          </cell>
          <cell r="J1590" t="e">
            <v>#N/A</v>
          </cell>
        </row>
        <row r="1591">
          <cell r="B1591" t="str">
            <v>1032-00OP300</v>
          </cell>
          <cell r="C1591" t="str">
            <v>RES 12.1K OHM 1/10W(0603)1%</v>
          </cell>
          <cell r="J1591" t="e">
            <v>#N/A</v>
          </cell>
        </row>
        <row r="1592">
          <cell r="B1592" t="str">
            <v>1032-0022100</v>
          </cell>
          <cell r="C1592" t="str">
            <v>RES 12.1K OHM 1/10W(0603)1%</v>
          </cell>
          <cell r="J1592" t="e">
            <v>#N/A</v>
          </cell>
        </row>
        <row r="1593">
          <cell r="B1593" t="str">
            <v>1032-0023000</v>
          </cell>
          <cell r="C1593" t="str">
            <v>RES 12.1K OHM 1/10W(0603)1%</v>
          </cell>
          <cell r="J1593">
            <v>0</v>
          </cell>
        </row>
        <row r="1594">
          <cell r="B1594" t="str">
            <v>1052-005Y300</v>
          </cell>
          <cell r="C1594" t="str">
            <v>RES 12.4 OHM 1/4W(1206)1%</v>
          </cell>
          <cell r="J1594" t="e">
            <v>#N/A</v>
          </cell>
        </row>
        <row r="1595">
          <cell r="B1595" t="str">
            <v>1052-005W000</v>
          </cell>
          <cell r="C1595" t="str">
            <v>RES 12.4 OHM 1/4W(1206)1%</v>
          </cell>
          <cell r="J1595" t="e">
            <v>#N/A</v>
          </cell>
        </row>
        <row r="1596">
          <cell r="B1596" t="str">
            <v>1022-001W100</v>
          </cell>
          <cell r="C1596" t="str">
            <v>RES 12.4K OHM 1/16W (0402) 1%</v>
          </cell>
          <cell r="J1596" t="e">
            <v>#N/A</v>
          </cell>
        </row>
        <row r="1597">
          <cell r="B1597" t="str">
            <v>1022-00R5200</v>
          </cell>
          <cell r="C1597" t="str">
            <v>RES 12.4K OHM 1/16W (0402) 1%</v>
          </cell>
          <cell r="J1597" t="e">
            <v>#N/A</v>
          </cell>
        </row>
        <row r="1598">
          <cell r="B1598" t="str">
            <v>1022-00JU000</v>
          </cell>
          <cell r="C1598" t="str">
            <v>RES 12.4K OHM 1/16W(0402) 1%</v>
          </cell>
          <cell r="J1598" t="e">
            <v>#N/A</v>
          </cell>
        </row>
        <row r="1599">
          <cell r="B1599" t="str">
            <v>1022-00JV300</v>
          </cell>
          <cell r="C1599" t="str">
            <v>RES 12.4K OHM 1/16W(0402)1%</v>
          </cell>
          <cell r="J1599" t="e">
            <v>#N/A</v>
          </cell>
        </row>
        <row r="1600">
          <cell r="B1600" t="str">
            <v>1022-00RN300</v>
          </cell>
          <cell r="C1600" t="str">
            <v>RES 12.7K OHM 1/16W (0402)1%</v>
          </cell>
          <cell r="J1600" t="e">
            <v>#N/A</v>
          </cell>
        </row>
        <row r="1601">
          <cell r="B1601" t="str">
            <v>1022-00JN300</v>
          </cell>
          <cell r="C1601" t="str">
            <v>RES 120 OHM 1/16W (0402) 1%</v>
          </cell>
          <cell r="J1601" t="e">
            <v>#N/A</v>
          </cell>
        </row>
        <row r="1602">
          <cell r="B1602" t="str">
            <v>1022-001G000</v>
          </cell>
          <cell r="C1602" t="str">
            <v>RES 120 OHM 1/16W (0402) 1%</v>
          </cell>
          <cell r="J1602" t="e">
            <v>#N/A</v>
          </cell>
        </row>
        <row r="1603">
          <cell r="B1603" t="str">
            <v>1022-001F100</v>
          </cell>
          <cell r="C1603" t="str">
            <v>RES 120 OHM 1/16W (0402) 1%</v>
          </cell>
          <cell r="J1603">
            <v>0</v>
          </cell>
        </row>
        <row r="1604">
          <cell r="B1604" t="str">
            <v>1022-00QHM00</v>
          </cell>
          <cell r="C1604" t="str">
            <v>RES 120 OHM 1/16W (0402)1%</v>
          </cell>
          <cell r="J1604">
            <v>0</v>
          </cell>
        </row>
        <row r="1605">
          <cell r="B1605" t="str">
            <v>1012-000U000</v>
          </cell>
          <cell r="C1605" t="str">
            <v>RES 120 OHM 1/20W (0201) 1%</v>
          </cell>
          <cell r="J1605">
            <v>0</v>
          </cell>
        </row>
        <row r="1606">
          <cell r="B1606" t="str">
            <v>1022-00QU300</v>
          </cell>
          <cell r="C1606" t="str">
            <v>RES 120K OHM 1/16W (0402) 1%</v>
          </cell>
          <cell r="J1606" t="e">
            <v>#N/A</v>
          </cell>
        </row>
        <row r="1607">
          <cell r="B1607" t="str">
            <v>1022-00JP200</v>
          </cell>
          <cell r="C1607" t="str">
            <v>RES 120K OHM 1/16W (0402) 1%</v>
          </cell>
          <cell r="J1607">
            <v>0</v>
          </cell>
        </row>
        <row r="1608">
          <cell r="B1608" t="str">
            <v>1022-001N100</v>
          </cell>
          <cell r="C1608" t="str">
            <v>RES 120K OHM 1/16W (0402) 1%</v>
          </cell>
          <cell r="J1608">
            <v>0</v>
          </cell>
        </row>
        <row r="1609">
          <cell r="B1609" t="str">
            <v>1022-001O000</v>
          </cell>
          <cell r="C1609" t="str">
            <v>RES 120K OHM 1/16W (0402) 1%</v>
          </cell>
          <cell r="J1609">
            <v>0</v>
          </cell>
        </row>
        <row r="1610">
          <cell r="B1610" t="str">
            <v>1022-001P100</v>
          </cell>
          <cell r="C1610" t="str">
            <v>RES 121 OHM 1/16W (0402) 1%</v>
          </cell>
          <cell r="J1610" t="e">
            <v>#N/A</v>
          </cell>
        </row>
        <row r="1611">
          <cell r="B1611" t="str">
            <v>1022-00JQ300</v>
          </cell>
          <cell r="C1611" t="str">
            <v>RES 121 OHM 1/16W (0402) 1%</v>
          </cell>
          <cell r="J1611" t="e">
            <v>#N/A</v>
          </cell>
        </row>
        <row r="1612">
          <cell r="B1612" t="str">
            <v>1022-001Q000</v>
          </cell>
          <cell r="C1612" t="str">
            <v>RES 121 OHM 1/16W (0402)1%</v>
          </cell>
          <cell r="J1612">
            <v>0</v>
          </cell>
        </row>
        <row r="1613">
          <cell r="B1613" t="str">
            <v>1022-00R9300</v>
          </cell>
          <cell r="C1613" t="str">
            <v>RES 124K OHM 1/16W (0402) 1%</v>
          </cell>
          <cell r="J1613" t="e">
            <v>#N/A</v>
          </cell>
        </row>
        <row r="1614">
          <cell r="B1614" t="str">
            <v>1022-001X100</v>
          </cell>
          <cell r="C1614" t="str">
            <v>RES 124K OHM 1/16W (0402) 1%</v>
          </cell>
          <cell r="J1614">
            <v>0</v>
          </cell>
        </row>
        <row r="1615">
          <cell r="B1615" t="str">
            <v>1022-001Y000</v>
          </cell>
          <cell r="C1615" t="str">
            <v>RES 124K OHM 1/16W (0402) 1%</v>
          </cell>
          <cell r="J1615">
            <v>0</v>
          </cell>
        </row>
        <row r="1616">
          <cell r="B1616" t="str">
            <v>1022-00R7200</v>
          </cell>
          <cell r="C1616" t="str">
            <v>RES 124K OHM 1/16W (0402) 1%</v>
          </cell>
          <cell r="J1616">
            <v>0</v>
          </cell>
        </row>
        <row r="1617">
          <cell r="B1617" t="str">
            <v>1044-007R300</v>
          </cell>
          <cell r="C1617" t="str">
            <v>RES 13 OHM 1/8W (0805) 5%</v>
          </cell>
          <cell r="J1617" t="e">
            <v>#N/A</v>
          </cell>
        </row>
        <row r="1618">
          <cell r="B1618" t="str">
            <v>1044-007Q000</v>
          </cell>
          <cell r="C1618" t="str">
            <v>RES 13 OHM 1/8W (0805) 5%</v>
          </cell>
          <cell r="J1618" t="e">
            <v>#N/A</v>
          </cell>
        </row>
        <row r="1619">
          <cell r="B1619" t="str">
            <v>1042-0063000</v>
          </cell>
          <cell r="C1619" t="str">
            <v>RES 13 OHM 1/8W (0805)1%</v>
          </cell>
          <cell r="J1619">
            <v>0</v>
          </cell>
        </row>
        <row r="1620">
          <cell r="B1620" t="str">
            <v>1042-0062100</v>
          </cell>
          <cell r="C1620" t="str">
            <v>RES 13 OHM 1/8W (0805)1%</v>
          </cell>
          <cell r="J1620">
            <v>0</v>
          </cell>
        </row>
        <row r="1621">
          <cell r="B1621" t="str">
            <v>1042-0064300</v>
          </cell>
          <cell r="C1621" t="str">
            <v>RES 13 OHM 1/8W(0805) 1%</v>
          </cell>
          <cell r="J1621" t="e">
            <v>#N/A</v>
          </cell>
        </row>
        <row r="1622">
          <cell r="B1622" t="str">
            <v>1032-0032000</v>
          </cell>
          <cell r="C1622" t="str">
            <v>RES 13.7K OHM 1/10W (0603)1%</v>
          </cell>
          <cell r="J1622">
            <v>0</v>
          </cell>
        </row>
        <row r="1623">
          <cell r="B1623" t="str">
            <v>1032-0033300</v>
          </cell>
          <cell r="C1623" t="str">
            <v>RES 13.7K OHM 1/10W (0603)1%</v>
          </cell>
          <cell r="J1623">
            <v>0</v>
          </cell>
        </row>
        <row r="1624">
          <cell r="B1624" t="str">
            <v>1032-0031100</v>
          </cell>
          <cell r="C1624" t="str">
            <v>RES 13.7K OHM 1/10W (0603)1%</v>
          </cell>
          <cell r="J1624" t="e">
            <v>#N/A</v>
          </cell>
        </row>
        <row r="1625">
          <cell r="B1625" t="str">
            <v>1022-01KV300</v>
          </cell>
          <cell r="C1625" t="str">
            <v>RES 137 OHM 1/16W (0402)1%</v>
          </cell>
          <cell r="J1625" t="e">
            <v>#N/A</v>
          </cell>
        </row>
        <row r="1626">
          <cell r="B1626" t="str">
            <v>1022-01KT000</v>
          </cell>
          <cell r="C1626" t="str">
            <v>RES 137 OHM 1/16W (0402)1%</v>
          </cell>
          <cell r="J1626" t="e">
            <v>#N/A</v>
          </cell>
        </row>
        <row r="1627">
          <cell r="B1627" t="str">
            <v>1022-01KR100</v>
          </cell>
          <cell r="C1627" t="str">
            <v>RES 137 OHM 1/16W (0402)1%</v>
          </cell>
          <cell r="J1627">
            <v>0</v>
          </cell>
        </row>
        <row r="1628">
          <cell r="B1628" t="str">
            <v>1022-002B000</v>
          </cell>
          <cell r="C1628" t="str">
            <v>RES 13K OHM 1/16W (0402) 1%</v>
          </cell>
          <cell r="J1628" t="e">
            <v>#N/A</v>
          </cell>
        </row>
        <row r="1629">
          <cell r="B1629" t="str">
            <v>1022-00JX300</v>
          </cell>
          <cell r="C1629" t="str">
            <v>RES 13K OHM 1/16W (0402) 1%</v>
          </cell>
          <cell r="J1629" t="e">
            <v>#N/A</v>
          </cell>
        </row>
        <row r="1630">
          <cell r="B1630" t="str">
            <v>1022-00S3200</v>
          </cell>
          <cell r="C1630" t="str">
            <v>RES 13K OHM 1/16W (0402) 1%</v>
          </cell>
          <cell r="J1630">
            <v>0</v>
          </cell>
        </row>
        <row r="1631">
          <cell r="B1631" t="str">
            <v>1022-00S2100</v>
          </cell>
          <cell r="C1631" t="str">
            <v>RES 13K OHM 1/16W(0402)1%</v>
          </cell>
          <cell r="J1631" t="e">
            <v>#N/A</v>
          </cell>
        </row>
        <row r="1632">
          <cell r="B1632" t="str">
            <v>1022-00T2300</v>
          </cell>
          <cell r="C1632" t="str">
            <v>RES 14.3K OHM 1/16W (0402) 1%</v>
          </cell>
          <cell r="J1632" t="e">
            <v>#N/A</v>
          </cell>
        </row>
        <row r="1633">
          <cell r="B1633" t="str">
            <v>1032-00QO300</v>
          </cell>
          <cell r="C1633" t="str">
            <v>RES 140K OHM 1/10W (0603) 1%</v>
          </cell>
          <cell r="J1633" t="e">
            <v>#N/A</v>
          </cell>
        </row>
        <row r="1634">
          <cell r="B1634" t="str">
            <v>1032-003C000</v>
          </cell>
          <cell r="C1634" t="str">
            <v>RES 140K OHM 1/10W (0603) 1%</v>
          </cell>
          <cell r="J1634">
            <v>0</v>
          </cell>
        </row>
        <row r="1635">
          <cell r="B1635" t="str">
            <v>1032-00QK100</v>
          </cell>
          <cell r="C1635" t="str">
            <v>RES 140K OHM 1/10W(0603) 1%</v>
          </cell>
          <cell r="J1635" t="e">
            <v>#N/A</v>
          </cell>
        </row>
        <row r="1636">
          <cell r="B1636" t="str">
            <v>1022-00K1300</v>
          </cell>
          <cell r="C1636" t="str">
            <v>RES 14K OHM 1/16W (0402) 1%</v>
          </cell>
          <cell r="J1636" t="e">
            <v>#N/A</v>
          </cell>
        </row>
        <row r="1637">
          <cell r="B1637" t="str">
            <v>1022-00K0000</v>
          </cell>
          <cell r="C1637" t="str">
            <v>RES 14K OHM 1/16W (0402) 1%</v>
          </cell>
          <cell r="J1637">
            <v>0</v>
          </cell>
        </row>
        <row r="1638">
          <cell r="B1638" t="str">
            <v>1022-002R100</v>
          </cell>
          <cell r="C1638" t="str">
            <v>RES 14K OHM 1/16W (0402)1%</v>
          </cell>
          <cell r="J1638">
            <v>0</v>
          </cell>
        </row>
        <row r="1639">
          <cell r="B1639" t="str">
            <v>1032-00S8100</v>
          </cell>
          <cell r="C1639" t="str">
            <v>RES 15 OHM 1/10W (0603) 1%</v>
          </cell>
          <cell r="J1639" t="e">
            <v>#N/A</v>
          </cell>
        </row>
        <row r="1640">
          <cell r="B1640" t="str">
            <v>1032-00SC300</v>
          </cell>
          <cell r="C1640" t="str">
            <v>RES 15 OHM 1/10W (0603) 1%</v>
          </cell>
          <cell r="J1640" t="e">
            <v>#N/A</v>
          </cell>
        </row>
        <row r="1641">
          <cell r="B1641" t="str">
            <v>1032-00SA000</v>
          </cell>
          <cell r="C1641" t="str">
            <v>RES 15 OHM 1/10W (0603) 1%</v>
          </cell>
          <cell r="J1641">
            <v>0</v>
          </cell>
        </row>
        <row r="1642">
          <cell r="B1642" t="str">
            <v>1032-00S9200</v>
          </cell>
          <cell r="C1642" t="str">
            <v>RES 15 OHM 1/10W (0603) 1%</v>
          </cell>
          <cell r="J1642">
            <v>0</v>
          </cell>
        </row>
        <row r="1643">
          <cell r="B1643" t="str">
            <v>1012-002O000</v>
          </cell>
          <cell r="C1643" t="str">
            <v>RES 15 OHM 1/20W (0201) 1%</v>
          </cell>
          <cell r="J1643" t="e">
            <v>#N/A</v>
          </cell>
        </row>
        <row r="1644">
          <cell r="B1644" t="str">
            <v>1032-00RV000</v>
          </cell>
          <cell r="C1644" t="str">
            <v>RES 15.4K OHM 1/10W(0603)1%</v>
          </cell>
          <cell r="J1644" t="e">
            <v>#N/A</v>
          </cell>
        </row>
        <row r="1645">
          <cell r="B1645" t="str">
            <v>1032-0040300</v>
          </cell>
          <cell r="C1645" t="str">
            <v>RES 15.4K OHM 1/10W(0603)1%</v>
          </cell>
          <cell r="J1645">
            <v>0</v>
          </cell>
        </row>
        <row r="1646">
          <cell r="B1646" t="str">
            <v>1032-003Z100</v>
          </cell>
          <cell r="C1646" t="str">
            <v>RES 15.4K OHM 1/10W(0603)1%</v>
          </cell>
          <cell r="J1646">
            <v>0</v>
          </cell>
        </row>
        <row r="1647">
          <cell r="B1647" t="str">
            <v>1022-02EH100</v>
          </cell>
          <cell r="C1647" t="str">
            <v>RES 15.4K OHM 1/16W (0402) 1%</v>
          </cell>
          <cell r="J1647" t="e">
            <v>#N/A</v>
          </cell>
        </row>
        <row r="1648">
          <cell r="B1648" t="str">
            <v>1022-02EI000</v>
          </cell>
          <cell r="C1648" t="str">
            <v>RES 15.4K OHM 1/16W (0402) 1%</v>
          </cell>
          <cell r="J1648">
            <v>0</v>
          </cell>
        </row>
        <row r="1649">
          <cell r="B1649" t="str">
            <v>1022-00K7300</v>
          </cell>
          <cell r="C1649" t="str">
            <v>RES 150 OHM 1/16W (0402) 1%</v>
          </cell>
          <cell r="J1649" t="e">
            <v>#N/A</v>
          </cell>
        </row>
        <row r="1650">
          <cell r="B1650" t="str">
            <v>1022-0034000</v>
          </cell>
          <cell r="C1650" t="str">
            <v>RES 150 OHM 1/16W (0402) 1%</v>
          </cell>
          <cell r="J1650" t="e">
            <v>#N/A</v>
          </cell>
        </row>
        <row r="1651">
          <cell r="B1651" t="str">
            <v>1022-0033100</v>
          </cell>
          <cell r="C1651" t="str">
            <v>RES 150 OHM 1/16W (0402) 1%</v>
          </cell>
          <cell r="J1651">
            <v>0</v>
          </cell>
        </row>
        <row r="1652">
          <cell r="B1652" t="str">
            <v>1022-00K6200</v>
          </cell>
          <cell r="C1652" t="str">
            <v>RES 150 OHM 1/16W (0402) 1%</v>
          </cell>
          <cell r="J1652">
            <v>0</v>
          </cell>
        </row>
        <row r="1653">
          <cell r="B1653" t="str">
            <v>1032-003Y300</v>
          </cell>
          <cell r="C1653" t="str">
            <v>RES 150K OHM 1/10W(0603) 1%</v>
          </cell>
          <cell r="J1653" t="e">
            <v>#N/A</v>
          </cell>
        </row>
        <row r="1654">
          <cell r="B1654" t="str">
            <v>1032-003V100</v>
          </cell>
          <cell r="C1654" t="str">
            <v>RES 150K OHM 1/10W(0603) 1%</v>
          </cell>
          <cell r="J1654">
            <v>0</v>
          </cell>
        </row>
        <row r="1655">
          <cell r="B1655" t="str">
            <v>1032-003X000</v>
          </cell>
          <cell r="C1655" t="str">
            <v>RES 150K OHM 1/10W(0603)1%</v>
          </cell>
          <cell r="J1655">
            <v>0</v>
          </cell>
        </row>
        <row r="1656">
          <cell r="B1656" t="str">
            <v>1022-003D300</v>
          </cell>
          <cell r="C1656" t="str">
            <v>RES 150K OHM 1/16W (0402)1%</v>
          </cell>
          <cell r="J1656" t="e">
            <v>#N/A</v>
          </cell>
        </row>
        <row r="1657">
          <cell r="B1657" t="str">
            <v>1022-003C000</v>
          </cell>
          <cell r="C1657" t="str">
            <v>RES 150K OHM 1/16W (0402)1%</v>
          </cell>
          <cell r="J1657">
            <v>0</v>
          </cell>
        </row>
        <row r="1658">
          <cell r="B1658" t="str">
            <v>1022-003A100</v>
          </cell>
          <cell r="C1658" t="str">
            <v>RES 150K OHM 1/16W(0402)1%</v>
          </cell>
          <cell r="J1658">
            <v>0</v>
          </cell>
        </row>
        <row r="1659">
          <cell r="B1659" t="str">
            <v>1052-0065300</v>
          </cell>
          <cell r="C1659" t="str">
            <v>RES 150K OHM 1/4W (1206) 1%</v>
          </cell>
          <cell r="J1659" t="e">
            <v>#N/A</v>
          </cell>
        </row>
        <row r="1660">
          <cell r="B1660" t="str">
            <v>1052-0064000</v>
          </cell>
          <cell r="C1660" t="str">
            <v>RES 150K OHM 1/4W (1206) 1%</v>
          </cell>
          <cell r="J1660">
            <v>0</v>
          </cell>
        </row>
        <row r="1661">
          <cell r="B1661" t="str">
            <v>1022-01LO300</v>
          </cell>
          <cell r="C1661" t="str">
            <v>RES 154 OHM 1/16W(0402)1%</v>
          </cell>
          <cell r="J1661" t="e">
            <v>#N/A</v>
          </cell>
        </row>
        <row r="1662">
          <cell r="B1662" t="str">
            <v>1022-01LK100</v>
          </cell>
          <cell r="C1662" t="str">
            <v>RES 154 OHM 1/16W(0402)1%</v>
          </cell>
          <cell r="J1662">
            <v>0</v>
          </cell>
        </row>
        <row r="1663">
          <cell r="B1663" t="str">
            <v>1022-01LM000</v>
          </cell>
          <cell r="C1663" t="str">
            <v>RES 154 OHM 1/16W(0402)1%</v>
          </cell>
          <cell r="J1663">
            <v>0</v>
          </cell>
        </row>
        <row r="1664">
          <cell r="B1664" t="str">
            <v>1032-003T100</v>
          </cell>
          <cell r="C1664" t="str">
            <v>RES 15K OHM 1/10W(0603)1%</v>
          </cell>
          <cell r="J1664" t="e">
            <v>#N/A</v>
          </cell>
        </row>
        <row r="1665">
          <cell r="B1665" t="str">
            <v>1032-00RL300</v>
          </cell>
          <cell r="C1665" t="str">
            <v>RES 15K OHM 1/10W(0603)1%</v>
          </cell>
          <cell r="J1665" t="e">
            <v>#N/A</v>
          </cell>
        </row>
        <row r="1666">
          <cell r="B1666" t="str">
            <v>1032-003U000</v>
          </cell>
          <cell r="C1666" t="str">
            <v>RES 15K OHM 1/10W(0603)1%</v>
          </cell>
          <cell r="J1666">
            <v>0</v>
          </cell>
        </row>
        <row r="1667">
          <cell r="B1667" t="str">
            <v>1022-0039300</v>
          </cell>
          <cell r="C1667" t="str">
            <v>RES 15K OHM 1/16W (0402) 1%</v>
          </cell>
          <cell r="J1667" t="e">
            <v>#N/A</v>
          </cell>
        </row>
        <row r="1668">
          <cell r="B1668" t="str">
            <v>1022-0037100</v>
          </cell>
          <cell r="C1668" t="str">
            <v>RES 15K OHM 1/16W (0402) 1%</v>
          </cell>
          <cell r="J1668">
            <v>0</v>
          </cell>
        </row>
        <row r="1669">
          <cell r="B1669" t="str">
            <v>1022-0038000</v>
          </cell>
          <cell r="C1669" t="str">
            <v>RES 15K OHM 1/16W (0402) 1%</v>
          </cell>
          <cell r="J1669">
            <v>0</v>
          </cell>
        </row>
        <row r="1670">
          <cell r="B1670" t="str">
            <v>1022-02CP300</v>
          </cell>
          <cell r="C1670" t="str">
            <v>RES 16.9K OHM 1/16W (0402) 1%</v>
          </cell>
          <cell r="J1670" t="e">
            <v>#N/A</v>
          </cell>
        </row>
        <row r="1671">
          <cell r="B1671" t="str">
            <v>1022-004B000</v>
          </cell>
          <cell r="C1671" t="str">
            <v>RES 16.9K OHM 1/16W (0402) 1%</v>
          </cell>
          <cell r="J1671">
            <v>0</v>
          </cell>
        </row>
        <row r="1672">
          <cell r="B1672" t="str">
            <v>1022-004A100</v>
          </cell>
          <cell r="C1672" t="str">
            <v>RES 16.9K OHM 1/16W (0402) 1%</v>
          </cell>
          <cell r="J1672" t="e">
            <v>#N/A</v>
          </cell>
        </row>
        <row r="1673">
          <cell r="B1673" t="str">
            <v>1022-003T100</v>
          </cell>
          <cell r="C1673" t="str">
            <v>RES 160K OHM 1/16W (0402) 1%</v>
          </cell>
          <cell r="J1673" t="e">
            <v>#N/A</v>
          </cell>
        </row>
        <row r="1674">
          <cell r="B1674" t="str">
            <v>1022-003U000</v>
          </cell>
          <cell r="C1674" t="str">
            <v>RES 160K OHM 1/16W (0402) 1%</v>
          </cell>
          <cell r="J1674" t="e">
            <v>#N/A</v>
          </cell>
        </row>
        <row r="1675">
          <cell r="B1675" t="str">
            <v>1022-01LR300</v>
          </cell>
          <cell r="C1675" t="str">
            <v>RES 165 OHM 1/16W (0402) 1%</v>
          </cell>
          <cell r="J1675" t="e">
            <v>#N/A</v>
          </cell>
        </row>
        <row r="1676">
          <cell r="B1676" t="str">
            <v>1022-0040000</v>
          </cell>
          <cell r="C1676" t="str">
            <v>RES 165 OHM 1/16W (0402) 1%</v>
          </cell>
          <cell r="J1676" t="e">
            <v>#N/A</v>
          </cell>
        </row>
        <row r="1677">
          <cell r="B1677" t="str">
            <v>1022-003Z100</v>
          </cell>
          <cell r="C1677" t="str">
            <v>RES 165 OHM 1/16W (0402) 1%</v>
          </cell>
          <cell r="J1677">
            <v>0</v>
          </cell>
        </row>
        <row r="1678">
          <cell r="B1678" t="str">
            <v>1022-01LZ200</v>
          </cell>
          <cell r="C1678" t="str">
            <v>RES 174K OHM 1/16W (0402) 1%</v>
          </cell>
          <cell r="J1678">
            <v>0</v>
          </cell>
        </row>
        <row r="1679">
          <cell r="B1679" t="str">
            <v>1022-01LY100</v>
          </cell>
          <cell r="C1679" t="str">
            <v>RES 174K OHM 1/16W (0402) 1%</v>
          </cell>
          <cell r="J1679">
            <v>0</v>
          </cell>
        </row>
        <row r="1680">
          <cell r="B1680" t="str">
            <v>1022-004J300</v>
          </cell>
          <cell r="C1680" t="str">
            <v>RES 174K OHM 1/16W (0402)1%</v>
          </cell>
          <cell r="J1680" t="e">
            <v>#N/A</v>
          </cell>
        </row>
        <row r="1681">
          <cell r="B1681" t="str">
            <v>1022-004I000</v>
          </cell>
          <cell r="C1681" t="str">
            <v>RES 174K OHM 1/16W (0402)1%</v>
          </cell>
          <cell r="J1681" t="e">
            <v>#N/A</v>
          </cell>
        </row>
        <row r="1682">
          <cell r="B1682" t="str">
            <v>1012-00MD000</v>
          </cell>
          <cell r="C1682" t="str">
            <v>RES 18 OHM 1/20W (0201) 1%</v>
          </cell>
          <cell r="J1682" t="e">
            <v>#N/A</v>
          </cell>
        </row>
        <row r="1683">
          <cell r="B1683" t="str">
            <v>1022-01M3300</v>
          </cell>
          <cell r="C1683" t="str">
            <v>RES 18.2K OHM 1/16W (0402) 1%</v>
          </cell>
          <cell r="J1683" t="e">
            <v>#N/A</v>
          </cell>
        </row>
        <row r="1684">
          <cell r="B1684" t="str">
            <v>1022-004W100</v>
          </cell>
          <cell r="C1684" t="str">
            <v>RES 18.2K OHM 1/16W (0402) 1%</v>
          </cell>
          <cell r="J1684">
            <v>0</v>
          </cell>
        </row>
        <row r="1685">
          <cell r="B1685" t="str">
            <v>1022-004X000</v>
          </cell>
          <cell r="C1685" t="str">
            <v>RES 18.2K OHM 1/16W (0402) 1%</v>
          </cell>
          <cell r="J1685">
            <v>0</v>
          </cell>
        </row>
        <row r="1686">
          <cell r="B1686" t="str">
            <v>1022-00W4300</v>
          </cell>
          <cell r="C1686" t="str">
            <v>RES 180K OHM 1/16W (0402) 1%</v>
          </cell>
          <cell r="J1686" t="e">
            <v>#N/A</v>
          </cell>
        </row>
        <row r="1687">
          <cell r="B1687" t="str">
            <v>1022-004T100</v>
          </cell>
          <cell r="C1687" t="str">
            <v>RES 180K OHM 1/16W (0402) 1%</v>
          </cell>
          <cell r="J1687">
            <v>0</v>
          </cell>
        </row>
        <row r="1688">
          <cell r="B1688" t="str">
            <v>1022-004U000</v>
          </cell>
          <cell r="C1688" t="str">
            <v>RES 180K OHM 1/16W (0402) 1%</v>
          </cell>
          <cell r="J1688">
            <v>0</v>
          </cell>
        </row>
        <row r="1689">
          <cell r="B1689" t="str">
            <v>1022-02JX300</v>
          </cell>
          <cell r="C1689" t="str">
            <v>RES 182 OHM 1/16W (0402) 1%</v>
          </cell>
          <cell r="J1689" t="e">
            <v>#N/A</v>
          </cell>
        </row>
        <row r="1690">
          <cell r="B1690" t="str">
            <v>1022-02JV000</v>
          </cell>
          <cell r="C1690" t="str">
            <v>RES 182 OHM 1/16W (0402) 1%</v>
          </cell>
          <cell r="J1690">
            <v>0</v>
          </cell>
        </row>
        <row r="1691">
          <cell r="B1691" t="str">
            <v>1032-005B100</v>
          </cell>
          <cell r="C1691" t="str">
            <v>RES 18K OHM 1/10W (0603 ) 1%</v>
          </cell>
          <cell r="J1691">
            <v>0</v>
          </cell>
        </row>
        <row r="1692">
          <cell r="B1692" t="str">
            <v>1032-005D300</v>
          </cell>
          <cell r="C1692" t="str">
            <v>RES 18K OHM 1/10W (0603 )1%</v>
          </cell>
          <cell r="J1692" t="e">
            <v>#N/A</v>
          </cell>
        </row>
        <row r="1693">
          <cell r="B1693" t="str">
            <v>1032-005C000</v>
          </cell>
          <cell r="C1693" t="str">
            <v>RES 18K OHM 1/10W (0603) 1%</v>
          </cell>
          <cell r="J1693">
            <v>0</v>
          </cell>
        </row>
        <row r="1694">
          <cell r="B1694" t="str">
            <v>1022-004S000</v>
          </cell>
          <cell r="C1694" t="str">
            <v>RES 18K OHM 1/16W (0402) 1%</v>
          </cell>
          <cell r="J1694">
            <v>0</v>
          </cell>
        </row>
        <row r="1695">
          <cell r="B1695" t="str">
            <v>1022-00W0300</v>
          </cell>
          <cell r="C1695" t="str">
            <v>RES 18K OHM 1/16W (0402) 1%</v>
          </cell>
          <cell r="J1695" t="e">
            <v>#N/A</v>
          </cell>
        </row>
        <row r="1696">
          <cell r="B1696" t="str">
            <v>1022-004R100</v>
          </cell>
          <cell r="C1696" t="str">
            <v>RES 18K OHM 1/16W (0402) 1%</v>
          </cell>
          <cell r="J1696">
            <v>0</v>
          </cell>
        </row>
        <row r="1697">
          <cell r="B1697" t="str">
            <v>1032-00JN200</v>
          </cell>
          <cell r="C1697" t="str">
            <v>RES 1K OHM 1/10W (0603)1%</v>
          </cell>
          <cell r="J1697">
            <v>0</v>
          </cell>
        </row>
        <row r="1698">
          <cell r="B1698" t="str">
            <v>1032-0005100</v>
          </cell>
          <cell r="C1698" t="str">
            <v>RES 1K OHM 1/10W(0603)1%</v>
          </cell>
          <cell r="J1698">
            <v>0</v>
          </cell>
        </row>
        <row r="1699">
          <cell r="B1699" t="str">
            <v>1032-0006000</v>
          </cell>
          <cell r="C1699" t="str">
            <v>RES 1K OHM 1/10W(0603)1%</v>
          </cell>
          <cell r="J1699">
            <v>0</v>
          </cell>
        </row>
        <row r="1700">
          <cell r="B1700" t="str">
            <v>1032-00M3300</v>
          </cell>
          <cell r="C1700" t="str">
            <v>RES 1K OHM 1/10W(0603)1%</v>
          </cell>
          <cell r="J1700" t="e">
            <v>#N/A</v>
          </cell>
        </row>
        <row r="1701">
          <cell r="B1701" t="str">
            <v>1022-0005000</v>
          </cell>
          <cell r="C1701" t="str">
            <v>RES 1K OHM 1/16W (0402) 1%</v>
          </cell>
          <cell r="J1701">
            <v>0</v>
          </cell>
        </row>
        <row r="1702">
          <cell r="B1702" t="str">
            <v>1024-000E300</v>
          </cell>
          <cell r="C1702" t="str">
            <v>RES 1K OHM 1/16W (0402) 5%</v>
          </cell>
          <cell r="J1702" t="e">
            <v>#N/A</v>
          </cell>
        </row>
        <row r="1703">
          <cell r="B1703" t="str">
            <v>1024-000C000</v>
          </cell>
          <cell r="C1703" t="str">
            <v>RES 1K OHM 1/16W (0402) 5%</v>
          </cell>
          <cell r="J1703">
            <v>0</v>
          </cell>
        </row>
        <row r="1704">
          <cell r="B1704" t="str">
            <v>1024-015YD00</v>
          </cell>
          <cell r="C1704" t="str">
            <v>RES 1K OHM 1/16W (0402) 5%</v>
          </cell>
          <cell r="J1704">
            <v>0</v>
          </cell>
        </row>
        <row r="1705">
          <cell r="B1705" t="str">
            <v>1024-007SM00</v>
          </cell>
          <cell r="C1705" t="str">
            <v>RES 1K OHM 1/16W (0402) 5%</v>
          </cell>
          <cell r="J1705">
            <v>0</v>
          </cell>
        </row>
        <row r="1706">
          <cell r="B1706" t="str">
            <v>1022-00O1200</v>
          </cell>
          <cell r="C1706" t="str">
            <v>RES 1K OHM 1/16W (0402)1%</v>
          </cell>
          <cell r="J1706">
            <v>0</v>
          </cell>
        </row>
        <row r="1707">
          <cell r="B1707" t="str">
            <v>1022-00O2M00</v>
          </cell>
          <cell r="C1707" t="str">
            <v>RES 1K OHM 1/16W (0402)1%</v>
          </cell>
          <cell r="J1707">
            <v>0</v>
          </cell>
        </row>
        <row r="1708">
          <cell r="B1708" t="str">
            <v>1022-00O7400</v>
          </cell>
          <cell r="C1708" t="str">
            <v>RES 1K OHM 1/16W (0402)1%</v>
          </cell>
          <cell r="J1708">
            <v>0</v>
          </cell>
        </row>
        <row r="1709">
          <cell r="B1709" t="str">
            <v>1024-000B100</v>
          </cell>
          <cell r="C1709" t="str">
            <v>RES 1K OHM 1/16W(0402) 5%</v>
          </cell>
          <cell r="J1709">
            <v>0</v>
          </cell>
        </row>
        <row r="1710">
          <cell r="B1710" t="str">
            <v>1022-0004100</v>
          </cell>
          <cell r="C1710" t="str">
            <v>RES 1K OHM 1/16W(0402)1%</v>
          </cell>
          <cell r="J1710">
            <v>0</v>
          </cell>
        </row>
        <row r="1711">
          <cell r="B1711" t="str">
            <v>1012-002V000</v>
          </cell>
          <cell r="C1711" t="str">
            <v>RES 1K OHM 1/20W (0201) 1%</v>
          </cell>
          <cell r="J1711" t="e">
            <v>#N/A</v>
          </cell>
        </row>
        <row r="1712">
          <cell r="B1712" t="str">
            <v>1012-008K300</v>
          </cell>
          <cell r="C1712" t="str">
            <v>RES 1K OHM 1/20W (0201) 1%</v>
          </cell>
          <cell r="J1712">
            <v>0</v>
          </cell>
        </row>
        <row r="1713">
          <cell r="B1713" t="str">
            <v>1012-0046100</v>
          </cell>
          <cell r="C1713" t="str">
            <v>RES 1K OHM 1/20W (0201) 1%</v>
          </cell>
          <cell r="J1713" t="e">
            <v>#N/A</v>
          </cell>
        </row>
        <row r="1714">
          <cell r="B1714" t="str">
            <v>1012-008N200</v>
          </cell>
          <cell r="C1714" t="str">
            <v>RES 1K OHM 1/20W (0201) 1%</v>
          </cell>
          <cell r="J1714">
            <v>0</v>
          </cell>
        </row>
        <row r="1715">
          <cell r="B1715" t="str">
            <v>1032-000F300</v>
          </cell>
          <cell r="C1715" t="str">
            <v>RES 1M OHM 1/10W (0603) 1%</v>
          </cell>
          <cell r="J1715" t="e">
            <v>#N/A</v>
          </cell>
        </row>
        <row r="1716">
          <cell r="B1716" t="str">
            <v>1032-000D100</v>
          </cell>
          <cell r="C1716" t="str">
            <v>RES 1M OHM 1/10W (0603) 1%</v>
          </cell>
          <cell r="J1716" t="e">
            <v>#N/A</v>
          </cell>
        </row>
        <row r="1717">
          <cell r="B1717" t="str">
            <v>1032-000E000</v>
          </cell>
          <cell r="C1717" t="str">
            <v>RES 1M OHM 1/10W (0603) 1%</v>
          </cell>
          <cell r="J1717">
            <v>0</v>
          </cell>
        </row>
        <row r="1718">
          <cell r="B1718" t="str">
            <v>1022-00J3300</v>
          </cell>
          <cell r="C1718" t="str">
            <v>RES 1M OHM 1/16W (0402)1%</v>
          </cell>
          <cell r="J1718" t="e">
            <v>#N/A</v>
          </cell>
        </row>
        <row r="1719">
          <cell r="B1719" t="str">
            <v>1022-000G000</v>
          </cell>
          <cell r="C1719" t="str">
            <v>RES 1M OHM 1/16W (0402)1%</v>
          </cell>
          <cell r="J1719">
            <v>0</v>
          </cell>
        </row>
        <row r="1720">
          <cell r="B1720" t="str">
            <v>1022-000F100</v>
          </cell>
          <cell r="C1720" t="str">
            <v>RES 1M OHM 1/16W(0402)1%</v>
          </cell>
          <cell r="J1720">
            <v>0</v>
          </cell>
        </row>
        <row r="1721">
          <cell r="B1721" t="str">
            <v>1052-005H300</v>
          </cell>
          <cell r="C1721" t="str">
            <v>RES 1M OHM 1/4W (1206) 1%</v>
          </cell>
          <cell r="J1721" t="e">
            <v>#N/A</v>
          </cell>
        </row>
        <row r="1722">
          <cell r="B1722" t="str">
            <v>1052-001Q100</v>
          </cell>
          <cell r="C1722" t="str">
            <v>RES 1M OHM 1/4W (1206) 1%</v>
          </cell>
          <cell r="J1722">
            <v>0</v>
          </cell>
        </row>
        <row r="1723">
          <cell r="B1723" t="str">
            <v>1052-005G000</v>
          </cell>
          <cell r="C1723" t="str">
            <v>RES 1M OHM 1/4W(1206)1%</v>
          </cell>
          <cell r="J1723">
            <v>0</v>
          </cell>
        </row>
        <row r="1724">
          <cell r="B1724" t="str">
            <v>1042-0052000</v>
          </cell>
          <cell r="C1724" t="str">
            <v>RES 1M OHM 1/8W (0805) 1%</v>
          </cell>
          <cell r="J1724" t="e">
            <v>#N/A</v>
          </cell>
        </row>
        <row r="1725">
          <cell r="B1725" t="str">
            <v>1042-0054300</v>
          </cell>
          <cell r="C1725" t="str">
            <v>RES 1M OHM 1/8W (0805) 1%</v>
          </cell>
          <cell r="J1725" t="e">
            <v>#N/A</v>
          </cell>
        </row>
        <row r="1726">
          <cell r="B1726" t="str">
            <v>1042-003S100</v>
          </cell>
          <cell r="C1726" t="str">
            <v>RES 1M OHM 1/8W (0805) 1%</v>
          </cell>
          <cell r="J1726">
            <v>0</v>
          </cell>
        </row>
        <row r="1727">
          <cell r="B1727" t="str">
            <v>1014-0063000</v>
          </cell>
          <cell r="C1727" t="str">
            <v>RES 2.2 OHM 1/20W (0201) 5%</v>
          </cell>
          <cell r="J1727" t="e">
            <v>#N/A</v>
          </cell>
        </row>
        <row r="1728">
          <cell r="B1728" t="str">
            <v>1052-00C3000</v>
          </cell>
          <cell r="C1728" t="str">
            <v>RES 2.21 OHM 1/4W (1206) 1%</v>
          </cell>
          <cell r="J1728" t="e">
            <v>#N/A</v>
          </cell>
        </row>
        <row r="1729">
          <cell r="B1729" t="str">
            <v>1052-00A8200</v>
          </cell>
          <cell r="C1729" t="str">
            <v>RES 2.21 OHM 1/4W (1206) 1%</v>
          </cell>
          <cell r="J1729">
            <v>0</v>
          </cell>
        </row>
        <row r="1730">
          <cell r="B1730" t="str">
            <v>1052-00AA300</v>
          </cell>
          <cell r="C1730" t="str">
            <v>RES 2.21 OHM 1/4W (1206) 1%</v>
          </cell>
          <cell r="J1730">
            <v>0</v>
          </cell>
        </row>
        <row r="1731">
          <cell r="B1731" t="str">
            <v>1012-007K000</v>
          </cell>
          <cell r="C1731" t="str">
            <v>RES 2.21K OHM 1/20W (0201) 1%</v>
          </cell>
          <cell r="J1731">
            <v>0</v>
          </cell>
        </row>
        <row r="1732">
          <cell r="B1732" t="str">
            <v>1012-001X000</v>
          </cell>
          <cell r="C1732" t="str">
            <v>RES 2.2K OHM 1/20W (0201) 1%</v>
          </cell>
          <cell r="J1732">
            <v>0</v>
          </cell>
        </row>
        <row r="1733">
          <cell r="B1733" t="str">
            <v>1022-00L4300</v>
          </cell>
          <cell r="C1733" t="str">
            <v>RES 2.43K OHM 1/16W (0402)1%</v>
          </cell>
          <cell r="J1733" t="e">
            <v>#N/A</v>
          </cell>
        </row>
        <row r="1734">
          <cell r="B1734" t="str">
            <v>1022-007C000</v>
          </cell>
          <cell r="C1734" t="str">
            <v>RES 2.43K OHM 1/16W (0402)1%</v>
          </cell>
          <cell r="J1734">
            <v>0</v>
          </cell>
        </row>
        <row r="1735">
          <cell r="B1735" t="str">
            <v>1022-0106100</v>
          </cell>
          <cell r="C1735" t="str">
            <v>RES 2.43K OHM 1/16W (0402)1%</v>
          </cell>
          <cell r="J1735">
            <v>0</v>
          </cell>
        </row>
        <row r="1736">
          <cell r="B1736" t="str">
            <v>1022-007K000</v>
          </cell>
          <cell r="C1736" t="str">
            <v>RES 2.49K OHM 1/16W (0402) 1%</v>
          </cell>
          <cell r="J1736">
            <v>0</v>
          </cell>
        </row>
        <row r="1737">
          <cell r="B1737" t="str">
            <v>1022-007J100</v>
          </cell>
          <cell r="C1737" t="str">
            <v>RES 2.49K OHM 1/16W (0402) 1%</v>
          </cell>
          <cell r="J1737">
            <v>0</v>
          </cell>
        </row>
        <row r="1738">
          <cell r="B1738" t="str">
            <v>1022-010N300</v>
          </cell>
          <cell r="C1738" t="str">
            <v>RES 2.49K OHM 1/16W (0402) 1%</v>
          </cell>
          <cell r="J1738" t="e">
            <v>#N/A</v>
          </cell>
        </row>
        <row r="1739">
          <cell r="B1739" t="str">
            <v>1012-0004000</v>
          </cell>
          <cell r="C1739" t="str">
            <v>RES 2.49K OHM 1/20W (0201) 1%</v>
          </cell>
          <cell r="J1739">
            <v>0</v>
          </cell>
        </row>
        <row r="1740">
          <cell r="B1740" t="str">
            <v>1012-00E0100</v>
          </cell>
          <cell r="C1740" t="str">
            <v>RES 2.49K OHM 1/20W (0201) 1%</v>
          </cell>
          <cell r="J1740">
            <v>0</v>
          </cell>
        </row>
        <row r="1741">
          <cell r="B1741" t="str">
            <v>1032-007W000</v>
          </cell>
          <cell r="C1741" t="str">
            <v>RES 2.4K OHM 1/10W(0603)1%</v>
          </cell>
          <cell r="J1741">
            <v>0</v>
          </cell>
        </row>
        <row r="1742">
          <cell r="B1742" t="str">
            <v>1032-007X300</v>
          </cell>
          <cell r="C1742" t="str">
            <v>RES 2.4K OHM 1/10W(0603)1%</v>
          </cell>
          <cell r="J1742" t="e">
            <v>#N/A</v>
          </cell>
        </row>
        <row r="1743">
          <cell r="B1743" t="str">
            <v>1022-01Z7300</v>
          </cell>
          <cell r="C1743" t="str">
            <v>RES 2.55K OHM 1/16W (0402) 1%</v>
          </cell>
          <cell r="J1743" t="e">
            <v>#N/A</v>
          </cell>
        </row>
        <row r="1744">
          <cell r="B1744" t="str">
            <v>1022-01Z6000</v>
          </cell>
          <cell r="C1744" t="str">
            <v>RES 2.55K OHM 1/16W (0402) 1%</v>
          </cell>
          <cell r="J1744">
            <v>0</v>
          </cell>
        </row>
        <row r="1745">
          <cell r="B1745" t="str">
            <v>1022-01Z4100</v>
          </cell>
          <cell r="C1745" t="str">
            <v>RES 2.55K OHM 1/16W (0402) 1%</v>
          </cell>
          <cell r="J1745">
            <v>0</v>
          </cell>
        </row>
        <row r="1746">
          <cell r="B1746" t="str">
            <v>1032-008X300</v>
          </cell>
          <cell r="C1746" t="str">
            <v>RES 2.61K OHM 1/10W (0603) 1%</v>
          </cell>
          <cell r="J1746" t="e">
            <v>#N/A</v>
          </cell>
        </row>
        <row r="1747">
          <cell r="B1747" t="str">
            <v>1032-006O100</v>
          </cell>
          <cell r="C1747" t="str">
            <v>RES 20 OHM 1/10W(0603) 1%</v>
          </cell>
          <cell r="J1747" t="e">
            <v>#N/A</v>
          </cell>
        </row>
        <row r="1748">
          <cell r="B1748" t="str">
            <v>1032-006P000</v>
          </cell>
          <cell r="C1748" t="str">
            <v>RES 20 OHM 1/10W(0603) 1%</v>
          </cell>
          <cell r="J1748" t="e">
            <v>#N/A</v>
          </cell>
        </row>
        <row r="1749">
          <cell r="B1749" t="str">
            <v>1032-006Q300</v>
          </cell>
          <cell r="C1749" t="str">
            <v>RES 20 OHM 1/10W(0603) 1%</v>
          </cell>
          <cell r="J1749">
            <v>0</v>
          </cell>
        </row>
        <row r="1750">
          <cell r="B1750" t="str">
            <v>1022-00KN300</v>
          </cell>
          <cell r="C1750" t="str">
            <v>RES 20 OHM 1/16W (0402) 1%</v>
          </cell>
          <cell r="J1750" t="e">
            <v>#N/A</v>
          </cell>
        </row>
        <row r="1751">
          <cell r="B1751" t="str">
            <v>1022-0061000</v>
          </cell>
          <cell r="C1751" t="str">
            <v>RES 20 OHM 1/16W (0402) 1%</v>
          </cell>
          <cell r="J1751">
            <v>0</v>
          </cell>
        </row>
        <row r="1752">
          <cell r="B1752" t="str">
            <v>1022-0060100</v>
          </cell>
          <cell r="C1752" t="str">
            <v>RES 20 OHM 1/16W (0402) 1%</v>
          </cell>
          <cell r="J1752">
            <v>0</v>
          </cell>
        </row>
        <row r="1753">
          <cell r="B1753" t="str">
            <v>1042-00PB100</v>
          </cell>
          <cell r="C1753" t="str">
            <v>RES 20 OHM 1/8W (0805) 1%</v>
          </cell>
          <cell r="J1753" t="e">
            <v>#N/A</v>
          </cell>
        </row>
        <row r="1754">
          <cell r="B1754" t="str">
            <v>1022-005Z300</v>
          </cell>
          <cell r="C1754" t="str">
            <v>RES 20.5K OHM 1/16W (0402) 1%</v>
          </cell>
          <cell r="J1754" t="e">
            <v>#N/A</v>
          </cell>
        </row>
        <row r="1755">
          <cell r="B1755" t="str">
            <v>1022-005X100</v>
          </cell>
          <cell r="C1755" t="str">
            <v>RES 20.5K OHM 1/16W (0402) 1%</v>
          </cell>
          <cell r="J1755">
            <v>0</v>
          </cell>
        </row>
        <row r="1756">
          <cell r="B1756" t="str">
            <v>1022-005Y000</v>
          </cell>
          <cell r="C1756" t="str">
            <v>RES 20.5K OHM 1/16W (0402) 1%</v>
          </cell>
          <cell r="J1756">
            <v>0</v>
          </cell>
        </row>
        <row r="1757">
          <cell r="B1757" t="str">
            <v>1022-00KH300</v>
          </cell>
          <cell r="C1757" t="str">
            <v>RES 200 OHM 1/16W (0402) 1%</v>
          </cell>
          <cell r="J1757" t="e">
            <v>#N/A</v>
          </cell>
        </row>
        <row r="1758">
          <cell r="B1758" t="str">
            <v>1022-005H000</v>
          </cell>
          <cell r="C1758" t="str">
            <v>RES 200 OHM 1/16W (0402) 1%</v>
          </cell>
          <cell r="J1758" t="e">
            <v>#N/A</v>
          </cell>
        </row>
        <row r="1759">
          <cell r="B1759" t="str">
            <v>1022-00WY200</v>
          </cell>
          <cell r="C1759" t="str">
            <v>RES 200 OHM 1/16W (0402) 1%</v>
          </cell>
          <cell r="J1759">
            <v>0</v>
          </cell>
        </row>
        <row r="1760">
          <cell r="B1760" t="str">
            <v>1022-005G100</v>
          </cell>
          <cell r="C1760" t="str">
            <v>RES 200 OHM 1/16W (0402) 1%</v>
          </cell>
          <cell r="J1760">
            <v>0</v>
          </cell>
        </row>
        <row r="1761">
          <cell r="B1761" t="str">
            <v>1022-005Q300</v>
          </cell>
          <cell r="C1761" t="str">
            <v>RES 200K OHM 1/16W (0402) 1%</v>
          </cell>
          <cell r="J1761" t="e">
            <v>#N/A</v>
          </cell>
        </row>
        <row r="1762">
          <cell r="B1762" t="str">
            <v>1022-005O100</v>
          </cell>
          <cell r="C1762" t="str">
            <v>RES 200K OHM 1/16W (0402) 1%</v>
          </cell>
          <cell r="J1762">
            <v>0</v>
          </cell>
        </row>
        <row r="1763">
          <cell r="B1763" t="str">
            <v>1022-005P000</v>
          </cell>
          <cell r="C1763" t="str">
            <v>RES 200K OHM 1/16W (0402) 1%</v>
          </cell>
          <cell r="J1763">
            <v>0</v>
          </cell>
        </row>
        <row r="1764">
          <cell r="B1764" t="str">
            <v>1022-025S600</v>
          </cell>
          <cell r="C1764" t="str">
            <v>RES 20K ohm 1/10W (0402) 1%</v>
          </cell>
          <cell r="J1764">
            <v>0</v>
          </cell>
        </row>
        <row r="1765">
          <cell r="B1765" t="str">
            <v>1022-005N300</v>
          </cell>
          <cell r="C1765" t="str">
            <v>RES 20K OHM 1/16W (0402) 1%</v>
          </cell>
          <cell r="J1765" t="e">
            <v>#N/A</v>
          </cell>
        </row>
        <row r="1766">
          <cell r="B1766" t="str">
            <v>1022-005L100</v>
          </cell>
          <cell r="C1766" t="str">
            <v>RES 20K OHM 1/16W (0402) 1%</v>
          </cell>
          <cell r="J1766" t="e">
            <v>#N/A</v>
          </cell>
        </row>
        <row r="1767">
          <cell r="B1767" t="str">
            <v>1022-005M000</v>
          </cell>
          <cell r="C1767" t="str">
            <v>RES 20K OHM 1/16W (0402) 1%</v>
          </cell>
          <cell r="J1767" t="e">
            <v>#N/A</v>
          </cell>
        </row>
        <row r="1768">
          <cell r="B1768" t="str">
            <v>1012-002G100</v>
          </cell>
          <cell r="C1768" t="str">
            <v>RES 20K OHM 1/20W (0201) 1%</v>
          </cell>
          <cell r="J1768" t="e">
            <v>#N/A</v>
          </cell>
        </row>
        <row r="1769">
          <cell r="B1769" t="str">
            <v>1022-0065100</v>
          </cell>
          <cell r="C1769" t="str">
            <v>RES 21K OHM 1/16W (0402) 1%</v>
          </cell>
          <cell r="J1769">
            <v>0</v>
          </cell>
        </row>
        <row r="1770">
          <cell r="B1770" t="str">
            <v>1022-00XZ300</v>
          </cell>
          <cell r="C1770" t="str">
            <v>RES 21K OHM 1/16W (0402) 1%</v>
          </cell>
          <cell r="J1770" t="e">
            <v>#N/A</v>
          </cell>
        </row>
        <row r="1771">
          <cell r="B1771" t="str">
            <v>1022-00KP200</v>
          </cell>
          <cell r="C1771" t="str">
            <v>RES 21K OHM 1/16W (0402) 1%</v>
          </cell>
          <cell r="J1771">
            <v>0</v>
          </cell>
        </row>
        <row r="1772">
          <cell r="B1772" t="str">
            <v>1022-0066000</v>
          </cell>
          <cell r="C1772" t="str">
            <v>RES 21K OHM 1/16W (0402) 1%</v>
          </cell>
          <cell r="J1772">
            <v>0</v>
          </cell>
        </row>
        <row r="1773">
          <cell r="B1773" t="str">
            <v>1024-0067300</v>
          </cell>
          <cell r="C1773" t="str">
            <v>RES 22 OHM 1/16W (0402) 5%</v>
          </cell>
          <cell r="J1773" t="e">
            <v>#N/A</v>
          </cell>
        </row>
        <row r="1774">
          <cell r="B1774" t="str">
            <v>1024-00AS200</v>
          </cell>
          <cell r="C1774" t="str">
            <v>RES 22 OHM 1/16W (0402) 5%</v>
          </cell>
          <cell r="J1774">
            <v>0</v>
          </cell>
        </row>
        <row r="1775">
          <cell r="B1775" t="str">
            <v>1024-0022100</v>
          </cell>
          <cell r="C1775" t="str">
            <v>RES 22 OHM 1/16W (0402) 5%</v>
          </cell>
          <cell r="J1775">
            <v>0</v>
          </cell>
        </row>
        <row r="1776">
          <cell r="B1776" t="str">
            <v>1024-0023000</v>
          </cell>
          <cell r="C1776" t="str">
            <v>RES 22 OHM 1/16W (0402) 5%</v>
          </cell>
          <cell r="J1776">
            <v>0</v>
          </cell>
        </row>
        <row r="1777">
          <cell r="B1777" t="str">
            <v>1012-00PL100</v>
          </cell>
          <cell r="C1777" t="str">
            <v>RES 22 OHM 1/20W (0201) 1%</v>
          </cell>
          <cell r="J1777" t="e">
            <v>#N/A</v>
          </cell>
        </row>
        <row r="1778">
          <cell r="B1778" t="str">
            <v>1012-00AU000</v>
          </cell>
          <cell r="C1778" t="str">
            <v>RES 22 OHM 1/20W (0201) 1%</v>
          </cell>
          <cell r="J1778">
            <v>0</v>
          </cell>
        </row>
        <row r="1779">
          <cell r="B1779" t="str">
            <v>1022-00YX300</v>
          </cell>
          <cell r="C1779" t="str">
            <v>RES 22.1 OHM 1/16W (0402) 1%</v>
          </cell>
          <cell r="J1779" t="e">
            <v>#N/A</v>
          </cell>
        </row>
        <row r="1780">
          <cell r="B1780" t="str">
            <v>1022-006T000</v>
          </cell>
          <cell r="C1780" t="str">
            <v>RES 22.1 OHM 1/16W (0402) 1%</v>
          </cell>
          <cell r="J1780">
            <v>0</v>
          </cell>
        </row>
        <row r="1781">
          <cell r="B1781" t="str">
            <v>1022-00YU100</v>
          </cell>
          <cell r="C1781" t="str">
            <v>RES 22.1 OHM 1/16W (0402)1%</v>
          </cell>
          <cell r="J1781">
            <v>0</v>
          </cell>
        </row>
        <row r="1782">
          <cell r="B1782" t="str">
            <v>1022-00Z1300</v>
          </cell>
          <cell r="C1782" t="str">
            <v>RES 22.6 OHM 1/16W (0402) 1%</v>
          </cell>
          <cell r="J1782" t="e">
            <v>#N/A</v>
          </cell>
        </row>
        <row r="1783">
          <cell r="B1783" t="str">
            <v>1022-006U100</v>
          </cell>
          <cell r="C1783" t="str">
            <v>RES 22.6 OHM 1/16W (0402) 1%</v>
          </cell>
          <cell r="J1783">
            <v>0</v>
          </cell>
        </row>
        <row r="1784">
          <cell r="B1784" t="str">
            <v>1022-006V000</v>
          </cell>
          <cell r="C1784" t="str">
            <v>RES 22.6 OHM 1/16W (0402) 1%</v>
          </cell>
          <cell r="J1784">
            <v>0</v>
          </cell>
        </row>
        <row r="1785">
          <cell r="B1785" t="str">
            <v>1022-02KL300</v>
          </cell>
          <cell r="C1785" t="str">
            <v>RES 220 OHM 1/16W (0402) 1%</v>
          </cell>
          <cell r="J1785" t="e">
            <v>#N/A</v>
          </cell>
        </row>
        <row r="1786">
          <cell r="B1786" t="str">
            <v>1022-00Y4100</v>
          </cell>
          <cell r="C1786" t="str">
            <v>RES 220 OHM 1/16W (0402) 1%</v>
          </cell>
          <cell r="J1786">
            <v>0</v>
          </cell>
        </row>
        <row r="1787">
          <cell r="B1787" t="str">
            <v>1022-0068000</v>
          </cell>
          <cell r="C1787" t="str">
            <v>RES 220 OHM 1/16W (0402) 1%</v>
          </cell>
          <cell r="J1787">
            <v>0</v>
          </cell>
        </row>
        <row r="1788">
          <cell r="B1788" t="str">
            <v>1012-00KY000</v>
          </cell>
          <cell r="C1788" t="str">
            <v>RES 221 OHM 1/20W (0201) 1%</v>
          </cell>
          <cell r="J1788" t="e">
            <v>#N/A</v>
          </cell>
        </row>
        <row r="1789">
          <cell r="B1789" t="str">
            <v>1032-0260000</v>
          </cell>
          <cell r="C1789" t="str">
            <v>RES 221K OHM 1/10W(0603)1%</v>
          </cell>
          <cell r="J1789">
            <v>0</v>
          </cell>
        </row>
        <row r="1790">
          <cell r="B1790" t="str">
            <v>1032-025Z100</v>
          </cell>
          <cell r="C1790" t="str">
            <v>RES 221K OHM 1/10W(0603)1%</v>
          </cell>
          <cell r="J1790">
            <v>0</v>
          </cell>
        </row>
        <row r="1791">
          <cell r="B1791" t="str">
            <v>1032-0261300</v>
          </cell>
          <cell r="C1791" t="str">
            <v>RES 221K OHM 1/10W(0603)1%</v>
          </cell>
          <cell r="J1791" t="e">
            <v>#N/A</v>
          </cell>
        </row>
        <row r="1792">
          <cell r="B1792" t="str">
            <v>1022-006C100</v>
          </cell>
          <cell r="C1792" t="str">
            <v>RES 22K OHM 1/16W (0402) 1%</v>
          </cell>
          <cell r="J1792" t="e">
            <v>#N/A</v>
          </cell>
        </row>
        <row r="1793">
          <cell r="B1793" t="str">
            <v>1022-00YB300</v>
          </cell>
          <cell r="C1793" t="str">
            <v>RES 22K OHM 1/16W (0402) 1%</v>
          </cell>
          <cell r="J1793">
            <v>0</v>
          </cell>
        </row>
        <row r="1794">
          <cell r="B1794" t="str">
            <v>1022-006D000</v>
          </cell>
          <cell r="C1794" t="str">
            <v>RES 22K OHM 1/16W (0402) 1%</v>
          </cell>
          <cell r="J1794">
            <v>0</v>
          </cell>
        </row>
        <row r="1795">
          <cell r="B1795" t="str">
            <v>1032-007K300</v>
          </cell>
          <cell r="C1795" t="str">
            <v>RES 23.2K OHM 1/10W(0603)1%</v>
          </cell>
          <cell r="J1795" t="e">
            <v>#N/A</v>
          </cell>
        </row>
        <row r="1796">
          <cell r="B1796" t="str">
            <v>1032-00KG000</v>
          </cell>
          <cell r="C1796" t="str">
            <v>RES 23.2K OHM 1/10W(0603)1%</v>
          </cell>
          <cell r="J1796" t="e">
            <v>#N/A</v>
          </cell>
        </row>
        <row r="1797">
          <cell r="B1797" t="str">
            <v>1032-007J100</v>
          </cell>
          <cell r="C1797" t="str">
            <v>RES 23.2K OHM 1/10W(0603)1%</v>
          </cell>
          <cell r="J1797" t="e">
            <v>#N/A</v>
          </cell>
        </row>
        <row r="1798">
          <cell r="B1798" t="str">
            <v>1022-00ZD300</v>
          </cell>
          <cell r="C1798" t="str">
            <v>RES 23.2K OHM 1/16W (0402) 1%</v>
          </cell>
          <cell r="J1798" t="e">
            <v>#N/A</v>
          </cell>
        </row>
        <row r="1799">
          <cell r="B1799" t="str">
            <v>1022-006Y000</v>
          </cell>
          <cell r="C1799" t="str">
            <v>RES 23.2K OHM 1/16W (0402) 1%</v>
          </cell>
          <cell r="J1799">
            <v>0</v>
          </cell>
        </row>
        <row r="1800">
          <cell r="B1800" t="str">
            <v>1022-006X100</v>
          </cell>
          <cell r="C1800" t="str">
            <v>RES 23.2K OHM 1/16W (0402) 1%</v>
          </cell>
          <cell r="J1800">
            <v>0</v>
          </cell>
        </row>
        <row r="1801">
          <cell r="B1801" t="str">
            <v>1022-01NO300</v>
          </cell>
          <cell r="C1801" t="str">
            <v>RES 23.7K OHM 1/16W (0402) 1%</v>
          </cell>
          <cell r="J1801" t="e">
            <v>#N/A</v>
          </cell>
        </row>
        <row r="1802">
          <cell r="B1802" t="str">
            <v>1022-0072000</v>
          </cell>
          <cell r="C1802" t="str">
            <v>RES 23.7K OHM 1/16W (0402) 1%</v>
          </cell>
          <cell r="J1802">
            <v>0</v>
          </cell>
        </row>
        <row r="1803">
          <cell r="B1803" t="str">
            <v>1022-0071100</v>
          </cell>
          <cell r="C1803" t="str">
            <v>RES 23.7K OHM 1/16W(0402) 1%</v>
          </cell>
          <cell r="J1803">
            <v>0</v>
          </cell>
        </row>
        <row r="1804">
          <cell r="B1804" t="str">
            <v>1042-0084300</v>
          </cell>
          <cell r="C1804" t="str">
            <v>RES 24.9 OHM 1/8W (0805) 1%</v>
          </cell>
          <cell r="J1804">
            <v>0</v>
          </cell>
        </row>
        <row r="1805">
          <cell r="B1805" t="str">
            <v>1042-0082000</v>
          </cell>
          <cell r="C1805" t="str">
            <v>RES 24.9 OHM 1/8W (0805)1%</v>
          </cell>
          <cell r="J1805" t="e">
            <v>#N/A</v>
          </cell>
        </row>
        <row r="1806">
          <cell r="B1806" t="str">
            <v>1031-0097000</v>
          </cell>
          <cell r="C1806" t="str">
            <v>RES 24.9K OHM 1/10W(0603) 0.5%</v>
          </cell>
          <cell r="J1806" t="e">
            <v>#N/A</v>
          </cell>
        </row>
        <row r="1807">
          <cell r="B1807" t="str">
            <v>1022-00KX300</v>
          </cell>
          <cell r="C1807" t="str">
            <v>RES 240 OHM 1/16W (0402) 1%</v>
          </cell>
          <cell r="J1807" t="e">
            <v>#N/A</v>
          </cell>
        </row>
        <row r="1808">
          <cell r="B1808" t="str">
            <v>1022-00ZQ200</v>
          </cell>
          <cell r="C1808" t="str">
            <v>RES 240 OHM 1/16W (0402) 1%</v>
          </cell>
          <cell r="J1808">
            <v>0</v>
          </cell>
        </row>
        <row r="1809">
          <cell r="B1809" t="str">
            <v>1022-0073100</v>
          </cell>
          <cell r="C1809" t="str">
            <v>RES 240 OHM 1/16W (0402) 1%</v>
          </cell>
          <cell r="J1809">
            <v>0</v>
          </cell>
        </row>
        <row r="1810">
          <cell r="B1810" t="str">
            <v>1022-0074000</v>
          </cell>
          <cell r="C1810" t="str">
            <v>RES 240 OHM 1/16W (0402) 1%</v>
          </cell>
          <cell r="J1810">
            <v>0</v>
          </cell>
        </row>
        <row r="1811">
          <cell r="B1811" t="str">
            <v>1012-00UJ300</v>
          </cell>
          <cell r="C1811" t="str">
            <v>RES 240 OHM 1/20W (0201) 1%</v>
          </cell>
          <cell r="J1811" t="e">
            <v>#N/A</v>
          </cell>
        </row>
        <row r="1812">
          <cell r="B1812" t="str">
            <v>1022-0079100</v>
          </cell>
          <cell r="C1812" t="str">
            <v>RES 240K OHM 1/16W (0402) 1%</v>
          </cell>
          <cell r="J1812">
            <v>0</v>
          </cell>
        </row>
        <row r="1813">
          <cell r="B1813" t="str">
            <v>1022-00L0300</v>
          </cell>
          <cell r="C1813" t="str">
            <v>RES 240K OHM 1/16W (0402) 1%</v>
          </cell>
          <cell r="J1813" t="e">
            <v>#N/A</v>
          </cell>
        </row>
        <row r="1814">
          <cell r="B1814" t="str">
            <v>1022-00ZM200</v>
          </cell>
          <cell r="C1814" t="str">
            <v>RES 240K OHM 1/16W (0402) 1%</v>
          </cell>
          <cell r="J1814">
            <v>0</v>
          </cell>
        </row>
        <row r="1815">
          <cell r="B1815" t="str">
            <v>1022-00KZ000</v>
          </cell>
          <cell r="C1815" t="str">
            <v>RES 240K OHM 1/16W (0402) 1%</v>
          </cell>
          <cell r="J1815">
            <v>0</v>
          </cell>
        </row>
        <row r="1816">
          <cell r="B1816" t="str">
            <v>1032-00Y7300</v>
          </cell>
          <cell r="C1816" t="str">
            <v>RES 243 OHM 1/10W (0603) 1%</v>
          </cell>
          <cell r="J1816" t="e">
            <v>#N/A</v>
          </cell>
        </row>
        <row r="1817">
          <cell r="B1817" t="str">
            <v>1032-0083000</v>
          </cell>
          <cell r="C1817" t="str">
            <v>RES 243 OHM 1/10W(0603) 1%</v>
          </cell>
          <cell r="J1817" t="e">
            <v>#N/A</v>
          </cell>
        </row>
        <row r="1818">
          <cell r="B1818" t="str">
            <v>1022-00L2300</v>
          </cell>
          <cell r="C1818" t="str">
            <v>RES 243 OHM 1/16W (0402) 1%</v>
          </cell>
          <cell r="J1818" t="e">
            <v>#N/A</v>
          </cell>
        </row>
        <row r="1819">
          <cell r="B1819" t="str">
            <v>1022-007B000</v>
          </cell>
          <cell r="C1819" t="str">
            <v>RES 243 OHM 1/16W (0402) 1%</v>
          </cell>
          <cell r="J1819">
            <v>0</v>
          </cell>
        </row>
        <row r="1820">
          <cell r="B1820" t="str">
            <v>1022-007A100</v>
          </cell>
          <cell r="C1820" t="str">
            <v>RES 243 OHM 1/16W (0402) 1%</v>
          </cell>
          <cell r="J1820">
            <v>0</v>
          </cell>
        </row>
        <row r="1821">
          <cell r="B1821" t="str">
            <v>1022-007I000</v>
          </cell>
          <cell r="C1821" t="str">
            <v>RES 249 OHM 1/16W (0402) 1%</v>
          </cell>
          <cell r="J1821" t="e">
            <v>#N/A</v>
          </cell>
        </row>
        <row r="1822">
          <cell r="B1822" t="str">
            <v>1022-00L6300</v>
          </cell>
          <cell r="C1822" t="str">
            <v>RES 249 OHM 1/16W (0402) 1%</v>
          </cell>
          <cell r="J1822" t="e">
            <v>#N/A</v>
          </cell>
        </row>
        <row r="1823">
          <cell r="B1823" t="str">
            <v>1022-007H100</v>
          </cell>
          <cell r="C1823" t="str">
            <v>RES 249 OHM 1/16W (0402) 1%</v>
          </cell>
          <cell r="J1823">
            <v>0</v>
          </cell>
        </row>
        <row r="1824">
          <cell r="B1824" t="str">
            <v>1022-00ZZ000</v>
          </cell>
          <cell r="C1824" t="str">
            <v>RES 24K OHM 1/16W (0402) 1%</v>
          </cell>
          <cell r="J1824">
            <v>0</v>
          </cell>
        </row>
        <row r="1825">
          <cell r="B1825" t="str">
            <v>1022-0078300</v>
          </cell>
          <cell r="C1825" t="str">
            <v>RES 24K OHM 1/16W(0402)1%</v>
          </cell>
          <cell r="J1825" t="e">
            <v>#N/A</v>
          </cell>
        </row>
        <row r="1826">
          <cell r="B1826" t="str">
            <v>1022-0077100</v>
          </cell>
          <cell r="C1826" t="str">
            <v>RES 24K OHM 1/16W(0402)1%</v>
          </cell>
          <cell r="J1826">
            <v>0</v>
          </cell>
        </row>
        <row r="1827">
          <cell r="B1827" t="str">
            <v>1032-00ZB300</v>
          </cell>
          <cell r="C1827" t="str">
            <v>RES 25.5K OHM 1/10W(0603)1%</v>
          </cell>
          <cell r="J1827" t="e">
            <v>#N/A</v>
          </cell>
        </row>
        <row r="1828">
          <cell r="B1828" t="str">
            <v>1032-008Q100</v>
          </cell>
          <cell r="C1828" t="str">
            <v>RES 25.5K OHM 1/10W(0603)1%</v>
          </cell>
          <cell r="J1828">
            <v>0</v>
          </cell>
        </row>
        <row r="1829">
          <cell r="B1829" t="str">
            <v>1032-008R000</v>
          </cell>
          <cell r="C1829" t="str">
            <v>RES 25.5K OHM 1/10W(0603)1%</v>
          </cell>
          <cell r="J1829">
            <v>0</v>
          </cell>
        </row>
        <row r="1830">
          <cell r="B1830" t="str">
            <v>1022-007W000</v>
          </cell>
          <cell r="C1830" t="str">
            <v>RES 25.5K OHM 1/16W (0402) 1%</v>
          </cell>
          <cell r="J1830">
            <v>0</v>
          </cell>
        </row>
        <row r="1831">
          <cell r="B1831" t="str">
            <v>1022-0119300</v>
          </cell>
          <cell r="C1831" t="str">
            <v>RES 25.5K OHM 1/16W (0402) 1%</v>
          </cell>
          <cell r="J1831" t="e">
            <v>#N/A</v>
          </cell>
        </row>
        <row r="1832">
          <cell r="B1832" t="str">
            <v>1022-0117100</v>
          </cell>
          <cell r="C1832" t="str">
            <v>RES 25.5K OHM 1/16W (0402) 1%</v>
          </cell>
          <cell r="J1832">
            <v>0</v>
          </cell>
        </row>
        <row r="1833">
          <cell r="B1833" t="str">
            <v>1022-007U000</v>
          </cell>
          <cell r="C1833" t="str">
            <v>RES 255 OHM 1/16W (0402) 1%</v>
          </cell>
          <cell r="J1833" t="e">
            <v>#N/A</v>
          </cell>
        </row>
        <row r="1834">
          <cell r="B1834" t="str">
            <v>1022-011K100</v>
          </cell>
          <cell r="C1834" t="str">
            <v>RES 267K OHM 1/16W (0402)1%</v>
          </cell>
          <cell r="J1834">
            <v>0</v>
          </cell>
        </row>
        <row r="1835">
          <cell r="B1835" t="str">
            <v>1022-011O300</v>
          </cell>
          <cell r="C1835" t="str">
            <v>RES 267K OHM 1/16W (0402)1%</v>
          </cell>
          <cell r="J1835" t="e">
            <v>#N/A</v>
          </cell>
        </row>
        <row r="1836">
          <cell r="B1836" t="str">
            <v>1022-0083000</v>
          </cell>
          <cell r="C1836" t="str">
            <v>RES 267K OHM 1/16W (0402)1%</v>
          </cell>
          <cell r="J1836">
            <v>0</v>
          </cell>
        </row>
        <row r="1837">
          <cell r="B1837" t="str">
            <v>1022-02LE300</v>
          </cell>
          <cell r="C1837" t="str">
            <v>RES 274 OHM 1/16W (0402) 1%</v>
          </cell>
          <cell r="J1837" t="e">
            <v>#N/A</v>
          </cell>
        </row>
        <row r="1838">
          <cell r="B1838" t="str">
            <v>1022-02LD100</v>
          </cell>
          <cell r="C1838" t="str">
            <v>RES 274 OHM 1/16W (0402) 1%</v>
          </cell>
          <cell r="J1838">
            <v>0</v>
          </cell>
        </row>
        <row r="1839">
          <cell r="B1839" t="str">
            <v>1022-008B300</v>
          </cell>
          <cell r="C1839" t="str">
            <v>RES 27K OHM 1/16W (0402) 1%</v>
          </cell>
          <cell r="J1839" t="e">
            <v>#N/A</v>
          </cell>
        </row>
        <row r="1840">
          <cell r="B1840" t="str">
            <v>1022-008A000</v>
          </cell>
          <cell r="C1840" t="str">
            <v>RES 27K OHM 1/16W (0402) 1%</v>
          </cell>
          <cell r="J1840" t="e">
            <v>#N/A</v>
          </cell>
        </row>
        <row r="1841">
          <cell r="B1841" t="str">
            <v>1022-0089100</v>
          </cell>
          <cell r="C1841" t="str">
            <v>RES 27K OHM 1/16W (0402) 1%</v>
          </cell>
          <cell r="J1841">
            <v>0</v>
          </cell>
        </row>
        <row r="1842">
          <cell r="B1842" t="str">
            <v>1022-01OJ200</v>
          </cell>
          <cell r="C1842" t="str">
            <v>RES 29.4K OHM 1/16W (0402) 1%</v>
          </cell>
          <cell r="J1842">
            <v>0</v>
          </cell>
        </row>
        <row r="1843">
          <cell r="B1843" t="str">
            <v>1022-02V2300</v>
          </cell>
          <cell r="C1843" t="str">
            <v>RES 29.4K OHM 1/16W(0402) 1%</v>
          </cell>
          <cell r="J1843">
            <v>0</v>
          </cell>
        </row>
        <row r="1844">
          <cell r="B1844" t="str">
            <v>1022-01OK000</v>
          </cell>
          <cell r="C1844" t="str">
            <v>RES 29.4K OHM 1/16W(0402)1%</v>
          </cell>
          <cell r="J1844" t="e">
            <v>#N/A</v>
          </cell>
        </row>
        <row r="1845">
          <cell r="B1845" t="str">
            <v>1022-008S100</v>
          </cell>
          <cell r="C1845" t="str">
            <v>RES 29.4K OHM 1/16W(0402)1%</v>
          </cell>
          <cell r="J1845" t="e">
            <v>#N/A</v>
          </cell>
        </row>
        <row r="1846">
          <cell r="B1846" t="str">
            <v>1022-005K300</v>
          </cell>
          <cell r="C1846" t="str">
            <v>RES 2K OHM 1/16W (0402) 1%</v>
          </cell>
          <cell r="J1846" t="e">
            <v>#N/A</v>
          </cell>
        </row>
        <row r="1847">
          <cell r="B1847" t="str">
            <v>1022-005J000</v>
          </cell>
          <cell r="C1847" t="str">
            <v>RES 2K OHM 1/16W (0402) 1%</v>
          </cell>
          <cell r="J1847">
            <v>0</v>
          </cell>
        </row>
        <row r="1848">
          <cell r="B1848" t="str">
            <v>1024-0062300</v>
          </cell>
          <cell r="C1848" t="str">
            <v>RES 2K OHM 1/16W (0402) 5%</v>
          </cell>
          <cell r="J1848" t="e">
            <v>#N/A</v>
          </cell>
        </row>
        <row r="1849">
          <cell r="B1849" t="str">
            <v>1024-001S000</v>
          </cell>
          <cell r="C1849" t="str">
            <v>RES 2K OHM 1/16W (0402) 5%</v>
          </cell>
          <cell r="J1849" t="e">
            <v>#N/A</v>
          </cell>
        </row>
        <row r="1850">
          <cell r="B1850" t="str">
            <v>1024-001R100</v>
          </cell>
          <cell r="C1850" t="str">
            <v>RES 2K OHM 1/16W (0402) 5%</v>
          </cell>
          <cell r="J1850">
            <v>0</v>
          </cell>
        </row>
        <row r="1851">
          <cell r="B1851" t="str">
            <v>1022-00KI200</v>
          </cell>
          <cell r="C1851" t="str">
            <v>RES 2K OHM 1/16W (0402)1%</v>
          </cell>
          <cell r="J1851" t="e">
            <v>#N/A</v>
          </cell>
        </row>
        <row r="1852">
          <cell r="B1852" t="str">
            <v>1022-005I100</v>
          </cell>
          <cell r="C1852" t="str">
            <v>RES 2K OHM 1/16W (0402)1%</v>
          </cell>
          <cell r="J1852" t="e">
            <v>#N/A</v>
          </cell>
        </row>
        <row r="1853">
          <cell r="B1853" t="str">
            <v>1012-0047000</v>
          </cell>
          <cell r="C1853" t="str">
            <v>RES 2K OHM 1/20W (0201) 1%</v>
          </cell>
          <cell r="J1853">
            <v>0</v>
          </cell>
        </row>
        <row r="1854">
          <cell r="B1854" t="str">
            <v>1042-00P8000</v>
          </cell>
          <cell r="C1854" t="str">
            <v>RES 2K OHM 1/8W (0805) 1%</v>
          </cell>
          <cell r="J1854" t="e">
            <v>#N/A</v>
          </cell>
        </row>
        <row r="1855">
          <cell r="B1855" t="str">
            <v>1042-0092000</v>
          </cell>
          <cell r="C1855" t="str">
            <v>RES 3.01K OHM 1/8W(0805)1%</v>
          </cell>
          <cell r="J1855" t="e">
            <v>#N/A</v>
          </cell>
        </row>
        <row r="1856">
          <cell r="B1856" t="str">
            <v>1032-00VR300</v>
          </cell>
          <cell r="C1856" t="str">
            <v>RES 3.09K OHM 1/10W(0603)1%</v>
          </cell>
          <cell r="J1856" t="e">
            <v>#N/A</v>
          </cell>
        </row>
        <row r="1857">
          <cell r="B1857" t="str">
            <v>1032-006N000</v>
          </cell>
          <cell r="C1857" t="str">
            <v>RES 3.09K OHM 1/10W(0603)1%</v>
          </cell>
          <cell r="J1857">
            <v>0</v>
          </cell>
        </row>
        <row r="1858">
          <cell r="B1858" t="str">
            <v>1032-0121200</v>
          </cell>
          <cell r="C1858" t="str">
            <v>RES 3.09K OHM 1/10W(0603)1%</v>
          </cell>
          <cell r="J1858">
            <v>0</v>
          </cell>
        </row>
        <row r="1859">
          <cell r="B1859" t="str">
            <v>1032-00VQ100</v>
          </cell>
          <cell r="C1859" t="str">
            <v>RES 3.09K OHM 1/10W(0603)1%</v>
          </cell>
          <cell r="J1859">
            <v>0</v>
          </cell>
        </row>
        <row r="1860">
          <cell r="B1860" t="str">
            <v>1012-00J5000</v>
          </cell>
          <cell r="C1860" t="str">
            <v>RES 3.09K OHM 1/20W (0201) 1%</v>
          </cell>
          <cell r="J1860">
            <v>0</v>
          </cell>
        </row>
        <row r="1861">
          <cell r="B1861" t="str">
            <v>1032-012I300</v>
          </cell>
          <cell r="C1861" t="str">
            <v>RES 3.16K OHM 1/10W (0603) 1%</v>
          </cell>
          <cell r="J1861" t="e">
            <v>#N/A</v>
          </cell>
        </row>
        <row r="1862">
          <cell r="B1862" t="str">
            <v>1032-00AE100</v>
          </cell>
          <cell r="C1862" t="str">
            <v>RES 3.16K OHM 1/10W (0603) 1%</v>
          </cell>
          <cell r="J1862">
            <v>0</v>
          </cell>
        </row>
        <row r="1863">
          <cell r="B1863" t="str">
            <v>1032-012F000</v>
          </cell>
          <cell r="C1863" t="str">
            <v>RES 3.16K OHM 1/10W(0603) 1%</v>
          </cell>
          <cell r="J1863">
            <v>0</v>
          </cell>
        </row>
        <row r="1864">
          <cell r="B1864" t="str">
            <v>1031-009K000</v>
          </cell>
          <cell r="C1864" t="str">
            <v>RES 3.24K OHM 1/10W(0603) 0.5%</v>
          </cell>
          <cell r="J1864" t="e">
            <v>#N/A</v>
          </cell>
        </row>
        <row r="1865">
          <cell r="B1865" t="str">
            <v>1032-013B300</v>
          </cell>
          <cell r="C1865" t="str">
            <v>RES 3.32K OHM 1/10W(0603) 1%</v>
          </cell>
          <cell r="J1865" t="e">
            <v>#N/A</v>
          </cell>
        </row>
        <row r="1866">
          <cell r="B1866" t="str">
            <v>1032-00AW000</v>
          </cell>
          <cell r="C1866" t="str">
            <v>RES 3.32K OHM 1/10W(0603)1%</v>
          </cell>
          <cell r="J1866">
            <v>0</v>
          </cell>
        </row>
        <row r="1867">
          <cell r="B1867" t="str">
            <v>1032-0138100</v>
          </cell>
          <cell r="C1867" t="str">
            <v>RES 3.32K OHM 1/10W(0603)1%</v>
          </cell>
          <cell r="J1867">
            <v>0</v>
          </cell>
        </row>
        <row r="1868">
          <cell r="B1868" t="str">
            <v>1032-0139200</v>
          </cell>
          <cell r="C1868" t="str">
            <v>RES 3.32K OHM 1/10W(0603)1%</v>
          </cell>
          <cell r="J1868">
            <v>0</v>
          </cell>
        </row>
        <row r="1869">
          <cell r="B1869" t="str">
            <v>1022-013N700</v>
          </cell>
          <cell r="C1869" t="str">
            <v>RES 3.3K ohm 1/10W (0402) 1%</v>
          </cell>
          <cell r="J1869">
            <v>0</v>
          </cell>
        </row>
        <row r="1870">
          <cell r="B1870" t="str">
            <v>1022-00LM000</v>
          </cell>
          <cell r="C1870" t="str">
            <v>RES 3.3K OHM 1/16W (0402) 1%</v>
          </cell>
          <cell r="J1870">
            <v>0</v>
          </cell>
        </row>
        <row r="1871">
          <cell r="B1871" t="str">
            <v>1022-009Y100</v>
          </cell>
          <cell r="C1871" t="str">
            <v>RES 3.3K OHM 1/16W (0402) 1%</v>
          </cell>
          <cell r="J1871" t="e">
            <v>#N/A</v>
          </cell>
        </row>
        <row r="1872">
          <cell r="B1872" t="str">
            <v>1022-009Z300</v>
          </cell>
          <cell r="C1872" t="str">
            <v>RES 3.3K OHM 1/16W(0402)1%</v>
          </cell>
          <cell r="J1872" t="e">
            <v>#N/A</v>
          </cell>
        </row>
        <row r="1873">
          <cell r="B1873" t="str">
            <v>1014-0008100</v>
          </cell>
          <cell r="C1873" t="str">
            <v>RES 3.3K OHM 1/20W (0201) 5%</v>
          </cell>
          <cell r="J1873">
            <v>0</v>
          </cell>
        </row>
        <row r="1874">
          <cell r="B1874" t="str">
            <v>1014-0095200</v>
          </cell>
          <cell r="C1874" t="str">
            <v>RES 3.3K OHM 1/20W (0201) 5%</v>
          </cell>
          <cell r="J1874">
            <v>0</v>
          </cell>
        </row>
        <row r="1875">
          <cell r="B1875" t="str">
            <v>1014-004K000</v>
          </cell>
          <cell r="C1875" t="str">
            <v>RES 3.3K OHM 1/20W (0201) 5%</v>
          </cell>
          <cell r="J1875">
            <v>0</v>
          </cell>
        </row>
        <row r="1876">
          <cell r="B1876" t="str">
            <v>1032-00BW300</v>
          </cell>
          <cell r="C1876" t="str">
            <v>RES 3.74K OHM 1/10W(0603) 1%</v>
          </cell>
          <cell r="J1876" t="e">
            <v>#N/A</v>
          </cell>
        </row>
        <row r="1877">
          <cell r="B1877" t="str">
            <v>1032-00BU000</v>
          </cell>
          <cell r="C1877" t="str">
            <v>RES 3.74K OHM 1/10W(0603) 1%</v>
          </cell>
          <cell r="J1877">
            <v>0</v>
          </cell>
        </row>
        <row r="1878">
          <cell r="B1878" t="str">
            <v>1032-00BT100</v>
          </cell>
          <cell r="C1878" t="str">
            <v>RES 3.74K OHM 1/10W(0603)1%</v>
          </cell>
          <cell r="J1878">
            <v>0</v>
          </cell>
        </row>
        <row r="1879">
          <cell r="B1879" t="str">
            <v>1052-0082000</v>
          </cell>
          <cell r="C1879" t="str">
            <v>RES 3.74M OHM 1/4W (1206) 1%</v>
          </cell>
          <cell r="J1879" t="e">
            <v>#N/A</v>
          </cell>
        </row>
        <row r="1880">
          <cell r="B1880" t="str">
            <v>1052-0081100</v>
          </cell>
          <cell r="C1880" t="str">
            <v>RES 3.74M OHM 1/4W (1206) 1%</v>
          </cell>
          <cell r="J1880">
            <v>0</v>
          </cell>
        </row>
        <row r="1881">
          <cell r="B1881" t="str">
            <v>1032-00KQ300</v>
          </cell>
          <cell r="C1881" t="str">
            <v>RES 30.1K OHM 1/10W(0603) 1%</v>
          </cell>
          <cell r="J1881" t="e">
            <v>#N/A</v>
          </cell>
        </row>
        <row r="1882">
          <cell r="B1882" t="str">
            <v>1032-00A9000</v>
          </cell>
          <cell r="C1882" t="str">
            <v>RES 30.1K OHM 1/10W(0603)1%</v>
          </cell>
          <cell r="J1882" t="e">
            <v>#N/A</v>
          </cell>
        </row>
        <row r="1883">
          <cell r="B1883" t="str">
            <v>1032-00A8100</v>
          </cell>
          <cell r="C1883" t="str">
            <v>RES 30.1K OHM 1/10W(0603)1%</v>
          </cell>
          <cell r="J1883">
            <v>0</v>
          </cell>
        </row>
        <row r="1884">
          <cell r="B1884" t="str">
            <v>1022-0134000</v>
          </cell>
          <cell r="C1884" t="str">
            <v>RES 30.1K OHM 1/16W (0402) 1%</v>
          </cell>
          <cell r="J1884" t="e">
            <v>#N/A</v>
          </cell>
        </row>
        <row r="1885">
          <cell r="B1885" t="str">
            <v>1022-0136300</v>
          </cell>
          <cell r="C1885" t="str">
            <v>RES 30.1K OHM 1/16W (0402) 1%</v>
          </cell>
          <cell r="J1885" t="e">
            <v>#N/A</v>
          </cell>
        </row>
        <row r="1886">
          <cell r="B1886" t="str">
            <v>1022-009A100</v>
          </cell>
          <cell r="C1886" t="str">
            <v>RES 30.1K OHM 1/16W (0402) 1%</v>
          </cell>
          <cell r="J1886">
            <v>0</v>
          </cell>
        </row>
        <row r="1887">
          <cell r="B1887" t="str">
            <v>1022-0133200</v>
          </cell>
          <cell r="C1887" t="str">
            <v>RES 30.1K OHM 1/16W (0402) 1%</v>
          </cell>
          <cell r="J1887">
            <v>0</v>
          </cell>
        </row>
        <row r="1888">
          <cell r="B1888" t="str">
            <v>1012-00J4000</v>
          </cell>
          <cell r="C1888" t="str">
            <v>RES 30.1K OHM 1/20W (0201) 1%</v>
          </cell>
          <cell r="J1888">
            <v>0</v>
          </cell>
        </row>
        <row r="1889">
          <cell r="B1889" t="str">
            <v>1012-0079100</v>
          </cell>
          <cell r="C1889" t="str">
            <v>RES 30.1K OHM 1/20W (0201) 1%</v>
          </cell>
          <cell r="J1889" t="e">
            <v>#N/A</v>
          </cell>
        </row>
        <row r="1890">
          <cell r="B1890" t="str">
            <v>1022-00LE300</v>
          </cell>
          <cell r="C1890" t="str">
            <v>RES 301 OHM 1/16W (0402) 1%</v>
          </cell>
          <cell r="J1890" t="e">
            <v>#N/A</v>
          </cell>
        </row>
        <row r="1891">
          <cell r="B1891" t="str">
            <v>1022-0096000</v>
          </cell>
          <cell r="C1891" t="str">
            <v>RES 301 OHM 1/16W (0402) 1%</v>
          </cell>
          <cell r="J1891" t="e">
            <v>#N/A</v>
          </cell>
        </row>
        <row r="1892">
          <cell r="B1892" t="str">
            <v>1022-012YM00</v>
          </cell>
          <cell r="C1892" t="str">
            <v>RES 301 OHM 1/16W (0402) 1%</v>
          </cell>
          <cell r="J1892">
            <v>0</v>
          </cell>
        </row>
        <row r="1893">
          <cell r="B1893" t="str">
            <v>1022-0095100</v>
          </cell>
          <cell r="C1893" t="str">
            <v>RES 301 OHM 1/16W (0402) 1%</v>
          </cell>
          <cell r="J1893">
            <v>0</v>
          </cell>
        </row>
        <row r="1894">
          <cell r="B1894" t="str">
            <v>1022-0139300</v>
          </cell>
          <cell r="C1894" t="str">
            <v>RES 301K OHM 1/16W (0402) 1%</v>
          </cell>
          <cell r="J1894" t="e">
            <v>#N/A</v>
          </cell>
        </row>
        <row r="1895">
          <cell r="B1895" t="str">
            <v>1022-009B100</v>
          </cell>
          <cell r="C1895" t="str">
            <v>RES 301K OHM 1/16W (0402) 1%</v>
          </cell>
          <cell r="J1895" t="e">
            <v>#N/A</v>
          </cell>
        </row>
        <row r="1896">
          <cell r="B1896" t="str">
            <v>1022-009C000</v>
          </cell>
          <cell r="C1896" t="str">
            <v>RES 301K OHM 1/16W (0402) 1%</v>
          </cell>
          <cell r="J1896" t="e">
            <v>#N/A</v>
          </cell>
        </row>
        <row r="1897">
          <cell r="B1897" t="str">
            <v>1022-012T300</v>
          </cell>
          <cell r="C1897" t="str">
            <v>RES 30K OHM 1/16W (0402) 1%</v>
          </cell>
          <cell r="J1897" t="e">
            <v>#N/A</v>
          </cell>
        </row>
        <row r="1898">
          <cell r="B1898" t="str">
            <v>1022-0091100</v>
          </cell>
          <cell r="C1898" t="str">
            <v>RES 30K OHM 1/16W (0402) 1%</v>
          </cell>
          <cell r="J1898">
            <v>0</v>
          </cell>
        </row>
        <row r="1899">
          <cell r="B1899" t="str">
            <v>1022-012P200</v>
          </cell>
          <cell r="C1899" t="str">
            <v>RES 30K OHM 1/16W (0402) 1%</v>
          </cell>
          <cell r="J1899">
            <v>0</v>
          </cell>
        </row>
        <row r="1900">
          <cell r="B1900" t="str">
            <v>1022-0092000</v>
          </cell>
          <cell r="C1900" t="str">
            <v>RES 30K OHM 1/16W (0402) 1%</v>
          </cell>
          <cell r="J1900" t="e">
            <v>#N/A</v>
          </cell>
        </row>
        <row r="1901">
          <cell r="B1901" t="str">
            <v>1022-01P7300</v>
          </cell>
          <cell r="C1901" t="str">
            <v>RES 31.6 OHM 1/16W (0402) 1%</v>
          </cell>
          <cell r="J1901" t="e">
            <v>#N/A</v>
          </cell>
        </row>
        <row r="1902">
          <cell r="B1902" t="str">
            <v>1022-01P6000</v>
          </cell>
          <cell r="C1902" t="str">
            <v>RES 31.6 OHM 1/16W (0402) 1%</v>
          </cell>
          <cell r="J1902">
            <v>0</v>
          </cell>
        </row>
        <row r="1903">
          <cell r="B1903" t="str">
            <v>1022-01P4100</v>
          </cell>
          <cell r="C1903" t="str">
            <v>RES 31.6 OHM 1/16W (0402) 1%</v>
          </cell>
          <cell r="J1903">
            <v>0</v>
          </cell>
        </row>
        <row r="1904">
          <cell r="B1904" t="str">
            <v>1022-01PG000</v>
          </cell>
          <cell r="C1904" t="str">
            <v>RES 32.4K OHM 1/16W (0402) 1%</v>
          </cell>
          <cell r="J1904">
            <v>0</v>
          </cell>
        </row>
        <row r="1905">
          <cell r="B1905" t="str">
            <v>1022-01PI300</v>
          </cell>
          <cell r="C1905" t="str">
            <v>RES 32.4K OHM 1/16W (0402) 1%</v>
          </cell>
          <cell r="J1905" t="e">
            <v>#N/A</v>
          </cell>
        </row>
        <row r="1906">
          <cell r="B1906" t="str">
            <v>1022-01PE100</v>
          </cell>
          <cell r="C1906" t="str">
            <v>RES 32.4K OHM 1/16W(0402)1%</v>
          </cell>
          <cell r="J1906">
            <v>0</v>
          </cell>
        </row>
        <row r="1907">
          <cell r="B1907" t="str">
            <v>1022-01PF200</v>
          </cell>
          <cell r="C1907" t="str">
            <v>RES 32.4K OHM 1/16W(0402)1%</v>
          </cell>
          <cell r="J1907">
            <v>0</v>
          </cell>
        </row>
        <row r="1908">
          <cell r="B1908" t="str">
            <v>1034-00AC200</v>
          </cell>
          <cell r="C1908" t="str">
            <v>RES 33 OHM 1/10W (0603)5%</v>
          </cell>
          <cell r="J1908">
            <v>0</v>
          </cell>
        </row>
        <row r="1909">
          <cell r="B1909" t="str">
            <v>1034-0052300</v>
          </cell>
          <cell r="C1909" t="str">
            <v>RES 33 OHM 1/10W(0603)5%</v>
          </cell>
          <cell r="J1909" t="e">
            <v>#N/A</v>
          </cell>
        </row>
        <row r="1910">
          <cell r="B1910" t="str">
            <v>1034-002N100</v>
          </cell>
          <cell r="C1910" t="str">
            <v>RES 33 OHM 1/10W(0603)5%</v>
          </cell>
          <cell r="J1910">
            <v>0</v>
          </cell>
        </row>
        <row r="1911">
          <cell r="B1911" t="str">
            <v>1034-002O000</v>
          </cell>
          <cell r="C1911" t="str">
            <v>RES 33 OHM 1/10W(0603)5%</v>
          </cell>
          <cell r="J1911">
            <v>0</v>
          </cell>
        </row>
        <row r="1912">
          <cell r="B1912" t="str">
            <v>1022-014H300</v>
          </cell>
          <cell r="C1912" t="str">
            <v>RES 33 OHM 1/16W (0402) 1%</v>
          </cell>
          <cell r="J1912" t="e">
            <v>#N/A</v>
          </cell>
        </row>
        <row r="1913">
          <cell r="B1913" t="str">
            <v>1022-00AE000</v>
          </cell>
          <cell r="C1913" t="str">
            <v>RES 33 OHM 1/16W (0402) 1%</v>
          </cell>
          <cell r="J1913" t="e">
            <v>#N/A</v>
          </cell>
        </row>
        <row r="1914">
          <cell r="B1914" t="str">
            <v>1022-00AD100</v>
          </cell>
          <cell r="C1914" t="str">
            <v>RES 33 OHM 1/16W (0402) 1%</v>
          </cell>
          <cell r="J1914">
            <v>0</v>
          </cell>
        </row>
        <row r="1915">
          <cell r="B1915" t="str">
            <v>1022-014GM00</v>
          </cell>
          <cell r="C1915" t="str">
            <v>RES 33 OHM 1/16W (0402) 1%</v>
          </cell>
          <cell r="J1915">
            <v>0</v>
          </cell>
        </row>
        <row r="1916">
          <cell r="B1916" t="str">
            <v>1024-003A300</v>
          </cell>
          <cell r="C1916" t="str">
            <v>RES 33 OHM 1/16W (0402) 5%</v>
          </cell>
          <cell r="J1916" t="e">
            <v>#N/A</v>
          </cell>
        </row>
        <row r="1917">
          <cell r="B1917" t="str">
            <v>1024-0039000</v>
          </cell>
          <cell r="C1917" t="str">
            <v>RES 33 OHM 1/16W (0402) 5%</v>
          </cell>
          <cell r="J1917">
            <v>0</v>
          </cell>
        </row>
        <row r="1918">
          <cell r="B1918" t="str">
            <v>1024-006L200</v>
          </cell>
          <cell r="C1918" t="str">
            <v>RES 33 OHM 1/16W (0402) 5%</v>
          </cell>
          <cell r="J1918" t="e">
            <v>#N/A</v>
          </cell>
        </row>
        <row r="1919">
          <cell r="B1919" t="str">
            <v>1024-00DDM00</v>
          </cell>
          <cell r="C1919" t="str">
            <v>RES 33 OHM 1/16W (0402) 5%</v>
          </cell>
          <cell r="J1919">
            <v>0</v>
          </cell>
        </row>
        <row r="1920">
          <cell r="B1920" t="str">
            <v>1024-0038100</v>
          </cell>
          <cell r="C1920" t="str">
            <v>RES 33 OHM 1/16W(0402) 5%</v>
          </cell>
          <cell r="J1920">
            <v>0</v>
          </cell>
        </row>
        <row r="1921">
          <cell r="B1921" t="str">
            <v>1012-003P000</v>
          </cell>
          <cell r="C1921" t="str">
            <v>RES 33 OHM 1/20W (0201) 1%</v>
          </cell>
          <cell r="J1921">
            <v>0</v>
          </cell>
        </row>
        <row r="1922">
          <cell r="B1922" t="str">
            <v>1012-00KW100</v>
          </cell>
          <cell r="C1922" t="str">
            <v>RES 33 OHM 1/20W (0201) 1%</v>
          </cell>
          <cell r="J1922">
            <v>0</v>
          </cell>
        </row>
        <row r="1923">
          <cell r="B1923" t="str">
            <v>1032-00AZ300</v>
          </cell>
          <cell r="C1923" t="str">
            <v>RES 33.2K OHM 1/10W(0603) 1%</v>
          </cell>
          <cell r="J1923" t="e">
            <v>#N/A</v>
          </cell>
        </row>
        <row r="1924">
          <cell r="B1924" t="str">
            <v>1032-00AX100</v>
          </cell>
          <cell r="C1924" t="str">
            <v>RES 33.2K OHM 1/10W(0603)1%</v>
          </cell>
          <cell r="J1924">
            <v>0</v>
          </cell>
        </row>
        <row r="1925">
          <cell r="B1925" t="str">
            <v>1032-00AY000</v>
          </cell>
          <cell r="C1925" t="str">
            <v>RES 33.2K OHM 1/10W(0603)1%</v>
          </cell>
          <cell r="J1925">
            <v>0</v>
          </cell>
        </row>
        <row r="1926">
          <cell r="B1926" t="str">
            <v>1022-00AA300</v>
          </cell>
          <cell r="C1926" t="str">
            <v>RES 33.2K OHM 1/16W (0402) 1%</v>
          </cell>
          <cell r="J1926" t="e">
            <v>#N/A</v>
          </cell>
        </row>
        <row r="1927">
          <cell r="B1927" t="str">
            <v>1022-00A9100</v>
          </cell>
          <cell r="C1927" t="str">
            <v>RES 33.2K OHM 1/16W (0402) 1%</v>
          </cell>
          <cell r="J1927">
            <v>0</v>
          </cell>
        </row>
        <row r="1928">
          <cell r="B1928" t="str">
            <v>1022-00LO000</v>
          </cell>
          <cell r="C1928" t="str">
            <v>RES 33.2K OHM 1/16W(0402)1%</v>
          </cell>
          <cell r="J1928">
            <v>0</v>
          </cell>
        </row>
        <row r="1929">
          <cell r="B1929" t="str">
            <v>1022-00AC000</v>
          </cell>
          <cell r="C1929" t="str">
            <v>RES 332K OHM 1/16W (0402) 1%</v>
          </cell>
          <cell r="J1929" t="e">
            <v>#N/A</v>
          </cell>
        </row>
        <row r="1930">
          <cell r="B1930" t="str">
            <v>1022-00LP300</v>
          </cell>
          <cell r="C1930" t="str">
            <v>RES 332K OHM 1/16W (0402) 1%</v>
          </cell>
          <cell r="J1930" t="e">
            <v>#N/A</v>
          </cell>
        </row>
        <row r="1931">
          <cell r="B1931" t="str">
            <v>1022-00AB100</v>
          </cell>
          <cell r="C1931" t="str">
            <v>RES 332K OHM 1/16W(0402) 1%</v>
          </cell>
          <cell r="J1931">
            <v>0</v>
          </cell>
        </row>
        <row r="1932">
          <cell r="B1932" t="str">
            <v>1032-0130300</v>
          </cell>
          <cell r="C1932" t="str">
            <v>RES 33K OHM 1/10W (0603)1%</v>
          </cell>
          <cell r="J1932" t="e">
            <v>#N/A</v>
          </cell>
        </row>
        <row r="1933">
          <cell r="B1933" t="str">
            <v>1032-00AS000</v>
          </cell>
          <cell r="C1933" t="str">
            <v>RES 33K OHM 1/10W (0603)1%</v>
          </cell>
          <cell r="J1933">
            <v>0</v>
          </cell>
        </row>
        <row r="1934">
          <cell r="B1934" t="str">
            <v>1032-00AR100</v>
          </cell>
          <cell r="C1934" t="str">
            <v>RES 33K OHM 1/10W (0603)1%</v>
          </cell>
          <cell r="J1934">
            <v>0</v>
          </cell>
        </row>
        <row r="1935">
          <cell r="B1935" t="str">
            <v>1022-00AG000</v>
          </cell>
          <cell r="C1935" t="str">
            <v>RES 34.8K OHM 1/16W (0402) 1%</v>
          </cell>
          <cell r="J1935" t="e">
            <v>#N/A</v>
          </cell>
        </row>
        <row r="1936">
          <cell r="B1936" t="str">
            <v>1022-01PY300</v>
          </cell>
          <cell r="C1936" t="str">
            <v>RES 34.8K OHM 1/16W (0402) 1%</v>
          </cell>
          <cell r="J1936" t="e">
            <v>#N/A</v>
          </cell>
        </row>
        <row r="1937">
          <cell r="B1937" t="str">
            <v>1022-01PW100</v>
          </cell>
          <cell r="C1937" t="str">
            <v>RES 34.8K OHM 1/16W (0402) 1%</v>
          </cell>
          <cell r="J1937">
            <v>0</v>
          </cell>
        </row>
        <row r="1938">
          <cell r="B1938" t="str">
            <v>1022-01PS100</v>
          </cell>
          <cell r="C1938" t="str">
            <v>RES 34K OHM 1/16W (0402) 1%</v>
          </cell>
          <cell r="J1938">
            <v>0</v>
          </cell>
        </row>
        <row r="1939">
          <cell r="B1939" t="str">
            <v>1022-01W0000</v>
          </cell>
          <cell r="C1939" t="str">
            <v>RES 34K OHM 1/16W (0402) 1%</v>
          </cell>
          <cell r="J1939">
            <v>0</v>
          </cell>
        </row>
        <row r="1940">
          <cell r="B1940" t="str">
            <v>1032-01P8000</v>
          </cell>
          <cell r="C1940" t="str">
            <v>RES 357 OHM 1/10W (0603) 1%</v>
          </cell>
          <cell r="J1940">
            <v>0</v>
          </cell>
        </row>
        <row r="1941">
          <cell r="B1941" t="str">
            <v>1032-01P6100</v>
          </cell>
          <cell r="C1941" t="str">
            <v>RES 357 OHM 1/10W (0603) 1%</v>
          </cell>
          <cell r="J1941">
            <v>0</v>
          </cell>
        </row>
        <row r="1942">
          <cell r="B1942" t="str">
            <v>1032-01PB300</v>
          </cell>
          <cell r="C1942" t="str">
            <v>RES 357 OHM 1/10W (0603) 1%</v>
          </cell>
          <cell r="J1942" t="e">
            <v>#N/A</v>
          </cell>
        </row>
        <row r="1943">
          <cell r="B1943" t="str">
            <v>1022-00LU000</v>
          </cell>
          <cell r="C1943" t="str">
            <v>RES 365K OHM 1/16W (0402) 1%</v>
          </cell>
          <cell r="J1943" t="e">
            <v>#N/A</v>
          </cell>
        </row>
        <row r="1944">
          <cell r="B1944" t="str">
            <v>1022-00LV300</v>
          </cell>
          <cell r="C1944" t="str">
            <v>RES 365K OHM 1/16W (0402) 1%</v>
          </cell>
          <cell r="J1944">
            <v>0</v>
          </cell>
        </row>
        <row r="1945">
          <cell r="B1945" t="str">
            <v>1022-00LY300</v>
          </cell>
          <cell r="C1945" t="str">
            <v>RES 39.2K OHM 1/16W (0402) 1%</v>
          </cell>
          <cell r="J1945" t="e">
            <v>#N/A</v>
          </cell>
        </row>
        <row r="1946">
          <cell r="B1946" t="str">
            <v>1022-00BI100</v>
          </cell>
          <cell r="C1946" t="str">
            <v>RES 39.2K OHM 1/16W (0402) 1%</v>
          </cell>
          <cell r="J1946">
            <v>0</v>
          </cell>
        </row>
        <row r="1947">
          <cell r="B1947" t="str">
            <v>1022-00BJ000</v>
          </cell>
          <cell r="C1947" t="str">
            <v>RES 39.2K OHM 1/16W (0402) 1%</v>
          </cell>
          <cell r="J1947">
            <v>0</v>
          </cell>
        </row>
        <row r="1948">
          <cell r="B1948" t="str">
            <v>1044-003U300</v>
          </cell>
          <cell r="C1948" t="str">
            <v>RES 390 OHM 1/8W (0805) 5%</v>
          </cell>
          <cell r="J1948" t="e">
            <v>#N/A</v>
          </cell>
        </row>
        <row r="1949">
          <cell r="B1949" t="str">
            <v>1022-00BF100</v>
          </cell>
          <cell r="C1949" t="str">
            <v>RES 392 OHM 1/16W (0402) 1%</v>
          </cell>
          <cell r="J1949" t="e">
            <v>#N/A</v>
          </cell>
        </row>
        <row r="1950">
          <cell r="B1950" t="str">
            <v>1022-00BG000</v>
          </cell>
          <cell r="C1950" t="str">
            <v>RES 392 OHM 1/16W (0402) 1%</v>
          </cell>
          <cell r="J1950">
            <v>0</v>
          </cell>
        </row>
        <row r="1951">
          <cell r="B1951" t="str">
            <v>1022-00LW200</v>
          </cell>
          <cell r="C1951" t="str">
            <v>RES 392 OHM 1/16W (0402) 1%</v>
          </cell>
          <cell r="J1951">
            <v>0</v>
          </cell>
        </row>
        <row r="1952">
          <cell r="B1952" t="str">
            <v>1022-016F300</v>
          </cell>
          <cell r="C1952" t="str">
            <v>RES 392 OHM 1/16W(0402)1%</v>
          </cell>
          <cell r="J1952" t="e">
            <v>#N/A</v>
          </cell>
        </row>
        <row r="1953">
          <cell r="B1953" t="str">
            <v>10A0-000N000</v>
          </cell>
          <cell r="C1953" t="str">
            <v>RES 4.02K OHM 1/10W (0603)0.1%</v>
          </cell>
          <cell r="J1953" t="e">
            <v>#N/A</v>
          </cell>
        </row>
        <row r="1954">
          <cell r="B1954" t="str">
            <v>1030-0041300</v>
          </cell>
          <cell r="C1954" t="str">
            <v>RES 4.02K OHM 1/16W (0603)0.1%</v>
          </cell>
          <cell r="J1954">
            <v>0</v>
          </cell>
        </row>
        <row r="1955">
          <cell r="B1955" t="str">
            <v>1022-00M4000</v>
          </cell>
          <cell r="C1955" t="str">
            <v>RES 4.22K OHM 1/16W (0402) 1%</v>
          </cell>
          <cell r="J1955" t="e">
            <v>#N/A</v>
          </cell>
        </row>
        <row r="1956">
          <cell r="B1956" t="str">
            <v>1022-00C5300</v>
          </cell>
          <cell r="C1956" t="str">
            <v>RES 4.22K OHM 1/16W (0402) 1%</v>
          </cell>
          <cell r="J1956">
            <v>0</v>
          </cell>
        </row>
        <row r="1957">
          <cell r="B1957" t="str">
            <v>1022-017P100</v>
          </cell>
          <cell r="C1957" t="str">
            <v>RES 4.22K OHM 1/16W (0402) 1%</v>
          </cell>
          <cell r="J1957">
            <v>0</v>
          </cell>
        </row>
        <row r="1958">
          <cell r="B1958" t="str">
            <v>1022-01R2300</v>
          </cell>
          <cell r="C1958" t="str">
            <v>RES 4.32K OHM 1/16W (0402) 1%</v>
          </cell>
          <cell r="J1958" t="e">
            <v>#N/A</v>
          </cell>
        </row>
        <row r="1959">
          <cell r="B1959" t="str">
            <v>1022-00CO300</v>
          </cell>
          <cell r="C1959" t="str">
            <v>RES 4.53K OHM 1/16W (0402) 1%</v>
          </cell>
          <cell r="J1959">
            <v>0</v>
          </cell>
        </row>
        <row r="1960">
          <cell r="B1960" t="str">
            <v>1022-018T100</v>
          </cell>
          <cell r="C1960" t="str">
            <v>RES 4.53K OHM 1/16W (0402) 1%</v>
          </cell>
          <cell r="J1960">
            <v>0</v>
          </cell>
        </row>
        <row r="1961">
          <cell r="B1961" t="str">
            <v>1022-00CM000</v>
          </cell>
          <cell r="C1961" t="str">
            <v>RES 4.53K OHM 1/16W (0402) 1%</v>
          </cell>
          <cell r="J1961" t="e">
            <v>#N/A</v>
          </cell>
        </row>
        <row r="1962">
          <cell r="B1962" t="str">
            <v>1022-0201300</v>
          </cell>
          <cell r="C1962" t="str">
            <v>RES 4.64K OHM 1/16W (0402) 1%</v>
          </cell>
          <cell r="J1962" t="e">
            <v>#N/A</v>
          </cell>
        </row>
        <row r="1963">
          <cell r="B1963" t="str">
            <v>1022-01ZY100</v>
          </cell>
          <cell r="C1963" t="str">
            <v>RES 4.64K OHM 1/16W (0402) 1%</v>
          </cell>
          <cell r="J1963">
            <v>0</v>
          </cell>
        </row>
        <row r="1964">
          <cell r="B1964" t="str">
            <v>1022-0200000</v>
          </cell>
          <cell r="C1964" t="str">
            <v>RES 4.64K OHM 1/16W (0402) 1%</v>
          </cell>
          <cell r="J1964">
            <v>0</v>
          </cell>
        </row>
        <row r="1965">
          <cell r="B1965" t="str">
            <v>1022-00DL000</v>
          </cell>
          <cell r="C1965" t="str">
            <v>RES 4.7 OHM 1/16W (0402) 1%</v>
          </cell>
          <cell r="J1965">
            <v>0</v>
          </cell>
        </row>
        <row r="1966">
          <cell r="B1966" t="str">
            <v>1022-01AE300</v>
          </cell>
          <cell r="C1966" t="str">
            <v>RES 4.7 OHM 1/16W (0402) 1%</v>
          </cell>
          <cell r="J1966" t="e">
            <v>#N/A</v>
          </cell>
        </row>
        <row r="1967">
          <cell r="B1967" t="str">
            <v>1064-0006D00</v>
          </cell>
          <cell r="C1967" t="str">
            <v>RES 4.7 OHM 1/3W (1210) 5%</v>
          </cell>
          <cell r="J1967">
            <v>0</v>
          </cell>
        </row>
        <row r="1968">
          <cell r="B1968" t="str">
            <v>1022-01RJ300</v>
          </cell>
          <cell r="C1968" t="str">
            <v>RES 4.75K OHM 1/16W (0402) 1%</v>
          </cell>
          <cell r="J1968" t="e">
            <v>#N/A</v>
          </cell>
        </row>
        <row r="1969">
          <cell r="B1969" t="str">
            <v>1022-01RH000</v>
          </cell>
          <cell r="C1969" t="str">
            <v>RES 4.75K OHM 1/16W (0402) 1%</v>
          </cell>
          <cell r="J1969">
            <v>0</v>
          </cell>
        </row>
        <row r="1970">
          <cell r="B1970" t="str">
            <v>1022-01RF100</v>
          </cell>
          <cell r="C1970" t="str">
            <v>RES 4.75K OHM 1/16W(0402) 1%</v>
          </cell>
          <cell r="J1970">
            <v>0</v>
          </cell>
        </row>
        <row r="1971">
          <cell r="B1971" t="str">
            <v>1022-00CX000</v>
          </cell>
          <cell r="C1971" t="str">
            <v>RES 4.7K OHM 1/16W (0402) 1%</v>
          </cell>
          <cell r="J1971">
            <v>0</v>
          </cell>
        </row>
        <row r="1972">
          <cell r="B1972" t="str">
            <v>1024-0046300</v>
          </cell>
          <cell r="C1972" t="str">
            <v>RES 4.7K OHM 1/16W (0402) 5%</v>
          </cell>
          <cell r="J1972" t="e">
            <v>#N/A</v>
          </cell>
        </row>
        <row r="1973">
          <cell r="B1973" t="str">
            <v>1024-006X200</v>
          </cell>
          <cell r="C1973" t="str">
            <v>RES 4.7K OHM 1/16W (0402) 5%</v>
          </cell>
          <cell r="J1973">
            <v>0</v>
          </cell>
        </row>
        <row r="1974">
          <cell r="B1974" t="str">
            <v>1024-0044100</v>
          </cell>
          <cell r="C1974" t="str">
            <v>RES 4.7K OHM 1/16W (0402) 5%</v>
          </cell>
          <cell r="J1974">
            <v>0</v>
          </cell>
        </row>
        <row r="1975">
          <cell r="B1975" t="str">
            <v>1024-0045000</v>
          </cell>
          <cell r="C1975" t="str">
            <v>RES 4.7K OHM 1/16W (0402) 5%</v>
          </cell>
          <cell r="J1975">
            <v>0</v>
          </cell>
        </row>
        <row r="1976">
          <cell r="B1976" t="str">
            <v>1024-00FFM00</v>
          </cell>
          <cell r="C1976" t="str">
            <v>RES 4.7K OHM 1/16W (0402) 5%</v>
          </cell>
          <cell r="J1976">
            <v>0</v>
          </cell>
        </row>
        <row r="1977">
          <cell r="B1977" t="str">
            <v>1022-019A300</v>
          </cell>
          <cell r="C1977" t="str">
            <v>RES 4.7K OHM 1/16W (0402)1%</v>
          </cell>
          <cell r="J1977" t="e">
            <v>#N/A</v>
          </cell>
        </row>
        <row r="1978">
          <cell r="B1978" t="str">
            <v>1022-0198M00</v>
          </cell>
          <cell r="C1978" t="str">
            <v>RES 4.7K OHM 1/16W (0402)1%</v>
          </cell>
          <cell r="J1978">
            <v>0</v>
          </cell>
        </row>
        <row r="1979">
          <cell r="B1979" t="str">
            <v>1022-00CW100</v>
          </cell>
          <cell r="C1979" t="str">
            <v>RES 4.7K OHM 1/16W(0402) 1%</v>
          </cell>
          <cell r="J1979">
            <v>0</v>
          </cell>
        </row>
        <row r="1980">
          <cell r="B1980" t="str">
            <v>1014-0062300</v>
          </cell>
          <cell r="C1980" t="str">
            <v>RES 4.7K OHM 1/20W (0201) 5%</v>
          </cell>
          <cell r="J1980" t="e">
            <v>#N/A</v>
          </cell>
        </row>
        <row r="1981">
          <cell r="B1981" t="str">
            <v>1014-005L200</v>
          </cell>
          <cell r="C1981" t="str">
            <v>RES 4.7K OHM 1/20W (0201) 5%</v>
          </cell>
          <cell r="J1981">
            <v>0</v>
          </cell>
        </row>
        <row r="1982">
          <cell r="B1982" t="str">
            <v>1014-001X000</v>
          </cell>
          <cell r="C1982" t="str">
            <v>RES 4.7K OHM 1/20W (0201) 5%</v>
          </cell>
          <cell r="J1982">
            <v>0</v>
          </cell>
        </row>
        <row r="1983">
          <cell r="B1983" t="str">
            <v>1014-0009100</v>
          </cell>
          <cell r="C1983" t="str">
            <v>RES 4.7K OHM 1/20W (0201)5%</v>
          </cell>
          <cell r="J1983">
            <v>0</v>
          </cell>
        </row>
        <row r="1984">
          <cell r="B1984" t="str">
            <v>1032-0199100</v>
          </cell>
          <cell r="C1984" t="str">
            <v>RES 4.99 OHM 1/10W (0603) 1%</v>
          </cell>
          <cell r="J1984">
            <v>0</v>
          </cell>
        </row>
        <row r="1985">
          <cell r="B1985" t="str">
            <v>1032-00L9000</v>
          </cell>
          <cell r="C1985" t="str">
            <v>RES 4.99 OHM 1/10W(0603)1%</v>
          </cell>
          <cell r="J1985" t="e">
            <v>#N/A</v>
          </cell>
        </row>
        <row r="1986">
          <cell r="B1986" t="str">
            <v>1022-00MB000</v>
          </cell>
          <cell r="C1986" t="str">
            <v>RES 4.99 OHM 1/16W (0402) 1%</v>
          </cell>
          <cell r="J1986" t="e">
            <v>#N/A</v>
          </cell>
        </row>
        <row r="1987">
          <cell r="B1987" t="str">
            <v>1022-00MC300</v>
          </cell>
          <cell r="C1987" t="str">
            <v>RES 4.99 OHM 1/16W (0402) 1%</v>
          </cell>
          <cell r="J1987">
            <v>0</v>
          </cell>
        </row>
        <row r="1988">
          <cell r="B1988" t="str">
            <v>1022-00DM100</v>
          </cell>
          <cell r="C1988" t="str">
            <v>RES 4.99 OHM 1/16W (0402) 1%</v>
          </cell>
          <cell r="J1988">
            <v>0</v>
          </cell>
        </row>
        <row r="1989">
          <cell r="B1989" t="str">
            <v>1032-00L6300</v>
          </cell>
          <cell r="C1989" t="str">
            <v>RES 4.99K OHM 1/10W(0603)1%</v>
          </cell>
          <cell r="J1989" t="e">
            <v>#N/A</v>
          </cell>
        </row>
        <row r="1990">
          <cell r="B1990" t="str">
            <v>1022-01AH300</v>
          </cell>
          <cell r="C1990" t="str">
            <v>RES 4.99K OHM 1/16W(0402)1%</v>
          </cell>
          <cell r="J1990" t="e">
            <v>#N/A</v>
          </cell>
        </row>
        <row r="1991">
          <cell r="B1991" t="str">
            <v>1022-00DC100</v>
          </cell>
          <cell r="C1991" t="str">
            <v>RES 4.99K OHM 1/16W(0402)1%</v>
          </cell>
          <cell r="J1991" t="e">
            <v>#N/A</v>
          </cell>
        </row>
        <row r="1992">
          <cell r="B1992" t="str">
            <v>1022-00DD000</v>
          </cell>
          <cell r="C1992" t="str">
            <v>RES 4.99K OHM 1/16W(0402)1%</v>
          </cell>
          <cell r="J1992" t="e">
            <v>#N/A</v>
          </cell>
        </row>
        <row r="1993">
          <cell r="B1993" t="str">
            <v>1022-01AD200</v>
          </cell>
          <cell r="C1993" t="str">
            <v>RES 4.99K OHM 1/16W(0402)1%</v>
          </cell>
          <cell r="J1993">
            <v>0</v>
          </cell>
        </row>
        <row r="1994">
          <cell r="B1994" t="str">
            <v>1022-0176200</v>
          </cell>
          <cell r="C1994" t="str">
            <v>RES 40.2K OHM 1/16W (0402) 1%</v>
          </cell>
          <cell r="J1994">
            <v>0</v>
          </cell>
        </row>
        <row r="1995">
          <cell r="B1995" t="str">
            <v>1022-00BW100</v>
          </cell>
          <cell r="C1995" t="str">
            <v>RES 40.2K OHM 1/16W (0402) 1%</v>
          </cell>
          <cell r="J1995">
            <v>0</v>
          </cell>
        </row>
        <row r="1996">
          <cell r="B1996" t="str">
            <v>1022-00BX000</v>
          </cell>
          <cell r="C1996" t="str">
            <v>RES 40.2K OHM 1/16W (0402) 1%</v>
          </cell>
          <cell r="J1996" t="e">
            <v>#N/A</v>
          </cell>
        </row>
        <row r="1997">
          <cell r="B1997" t="str">
            <v>1022-00BY300</v>
          </cell>
          <cell r="C1997" t="str">
            <v>RES 40.2K OHM 1/16W(0402)1%</v>
          </cell>
          <cell r="J1997" t="e">
            <v>#N/A</v>
          </cell>
        </row>
        <row r="1998">
          <cell r="B1998" t="str">
            <v>1032-00CI100</v>
          </cell>
          <cell r="C1998" t="str">
            <v>RES 402 OHM 1/10W(0603) 1%</v>
          </cell>
          <cell r="J1998">
            <v>0</v>
          </cell>
        </row>
        <row r="1999">
          <cell r="B1999" t="str">
            <v>1032-0163300</v>
          </cell>
          <cell r="C1999" t="str">
            <v>RES 402 OHM 1/10W(0603)1%</v>
          </cell>
          <cell r="J1999" t="e">
            <v>#N/A</v>
          </cell>
        </row>
        <row r="2000">
          <cell r="B2000" t="str">
            <v>1032-00CJ000</v>
          </cell>
          <cell r="C2000" t="str">
            <v>RES 402 OHM 1/10W(0603)1%</v>
          </cell>
          <cell r="J2000">
            <v>0</v>
          </cell>
        </row>
        <row r="2001">
          <cell r="B2001" t="str">
            <v>1040-000E300</v>
          </cell>
          <cell r="C2001" t="str">
            <v>RES 402K OHM 1/10W (0805)0.1%</v>
          </cell>
          <cell r="J2001">
            <v>0</v>
          </cell>
        </row>
        <row r="2002">
          <cell r="B2002" t="str">
            <v>1052-008E300</v>
          </cell>
          <cell r="C2002" t="str">
            <v>RES 402K OHM 1/4W (1206) 1%</v>
          </cell>
          <cell r="J2002" t="e">
            <v>#N/A</v>
          </cell>
        </row>
        <row r="2003">
          <cell r="B2003" t="str">
            <v>1052-008C000</v>
          </cell>
          <cell r="C2003" t="str">
            <v>RES 402K OHM 1/4W (1206) 1%</v>
          </cell>
          <cell r="J2003" t="e">
            <v>#N/A</v>
          </cell>
        </row>
        <row r="2004">
          <cell r="B2004" t="str">
            <v>1040-000C900</v>
          </cell>
          <cell r="C2004" t="str">
            <v>RES 402K OHM 1/8W (0805) 0.1%</v>
          </cell>
          <cell r="J2004" t="e">
            <v>#N/A</v>
          </cell>
        </row>
        <row r="2005">
          <cell r="B2005" t="str">
            <v>10B0-000C000</v>
          </cell>
          <cell r="C2005" t="str">
            <v>RES 402K OHM 1/8W (0805) 0.1%</v>
          </cell>
          <cell r="J2005" t="e">
            <v>#N/A</v>
          </cell>
        </row>
        <row r="2006">
          <cell r="B2006" t="str">
            <v>1022-021R000</v>
          </cell>
          <cell r="C2006" t="str">
            <v>RES 41.2K OHM 1/16W (0402) 1%</v>
          </cell>
          <cell r="J2006">
            <v>0</v>
          </cell>
        </row>
        <row r="2007">
          <cell r="B2007" t="str">
            <v>1022-01UW300</v>
          </cell>
          <cell r="C2007" t="str">
            <v>RES 41.2K OHM 1/16W(0402)1%</v>
          </cell>
          <cell r="J2007" t="e">
            <v>#N/A</v>
          </cell>
        </row>
        <row r="2008">
          <cell r="B2008" t="str">
            <v>1022-01QR000</v>
          </cell>
          <cell r="C2008" t="str">
            <v>RES 42.2 OHM 1/16W (0402)1%</v>
          </cell>
          <cell r="J2008" t="e">
            <v>#N/A</v>
          </cell>
        </row>
        <row r="2009">
          <cell r="B2009" t="str">
            <v>1022-01ZN100</v>
          </cell>
          <cell r="C2009" t="str">
            <v>RES 42.2K OHM 1/16W (0402) 1%</v>
          </cell>
          <cell r="J2009">
            <v>0</v>
          </cell>
        </row>
        <row r="2010">
          <cell r="B2010" t="str">
            <v>1022-01ZO200</v>
          </cell>
          <cell r="C2010" t="str">
            <v>RES 42.2K OHM 1/16W (0402) 1%</v>
          </cell>
          <cell r="J2010">
            <v>0</v>
          </cell>
        </row>
        <row r="2011">
          <cell r="B2011" t="str">
            <v>1022-01ZQ300</v>
          </cell>
          <cell r="C2011" t="str">
            <v>RES 42.2K OHM 1/16W (0402)1%</v>
          </cell>
          <cell r="J2011" t="e">
            <v>#N/A</v>
          </cell>
        </row>
        <row r="2012">
          <cell r="B2012" t="str">
            <v>1022-01ZP000</v>
          </cell>
          <cell r="C2012" t="str">
            <v>RES 42.2K OHM 1/16W (0402)1%</v>
          </cell>
          <cell r="J2012" t="e">
            <v>#N/A</v>
          </cell>
        </row>
        <row r="2013">
          <cell r="B2013" t="str">
            <v>1022-02D5100</v>
          </cell>
          <cell r="C2013" t="str">
            <v>RES 422K OHM 1/16W (0402) 1%</v>
          </cell>
          <cell r="J2013">
            <v>0</v>
          </cell>
        </row>
        <row r="2014">
          <cell r="B2014" t="str">
            <v>1022-02WA000</v>
          </cell>
          <cell r="C2014" t="str">
            <v>RES 422K OHM 1/16W (0402) 1%</v>
          </cell>
          <cell r="J2014">
            <v>0</v>
          </cell>
        </row>
        <row r="2015">
          <cell r="B2015" t="str">
            <v>10A0-000R000</v>
          </cell>
          <cell r="C2015" t="str">
            <v>RES 45.3K OHM 1/10W(0603) 0.1%</v>
          </cell>
          <cell r="J2015" t="e">
            <v>#N/A</v>
          </cell>
        </row>
        <row r="2016">
          <cell r="B2016" t="str">
            <v>1032-01RH300</v>
          </cell>
          <cell r="C2016" t="str">
            <v>RES 453 OHM 1/10W (0603) 1%</v>
          </cell>
          <cell r="J2016" t="e">
            <v>#N/A</v>
          </cell>
        </row>
        <row r="2017">
          <cell r="B2017" t="str">
            <v>1032-01RG100</v>
          </cell>
          <cell r="C2017" t="str">
            <v>RES 453 OHM 1/10W (0603) 1%</v>
          </cell>
          <cell r="J2017" t="e">
            <v>#N/A</v>
          </cell>
        </row>
        <row r="2018">
          <cell r="B2018" t="str">
            <v>1032-00DD000</v>
          </cell>
          <cell r="C2018" t="str">
            <v>RES 453 OHM 1/10W (0603) 1%</v>
          </cell>
          <cell r="J2018">
            <v>0</v>
          </cell>
        </row>
        <row r="2019">
          <cell r="B2019" t="str">
            <v>1022-01A1300</v>
          </cell>
          <cell r="C2019" t="str">
            <v>RES 47 OHM 1/16W (0402) 1%</v>
          </cell>
          <cell r="J2019" t="e">
            <v>#N/A</v>
          </cell>
        </row>
        <row r="2020">
          <cell r="B2020" t="str">
            <v>1022-00D6000</v>
          </cell>
          <cell r="C2020" t="str">
            <v>RES 47 OHM 1/16W (0402) 1%</v>
          </cell>
          <cell r="J2020">
            <v>0</v>
          </cell>
        </row>
        <row r="2021">
          <cell r="B2021" t="str">
            <v>1022-01A0M00</v>
          </cell>
          <cell r="C2021" t="str">
            <v>RES 47 OHM 1/16W (0402) 1%</v>
          </cell>
          <cell r="J2021">
            <v>0</v>
          </cell>
        </row>
        <row r="2022">
          <cell r="B2022" t="str">
            <v>1022-00D5100</v>
          </cell>
          <cell r="C2022" t="str">
            <v>RES 47 OHM 1/16W (0402) 1%</v>
          </cell>
          <cell r="J2022">
            <v>0</v>
          </cell>
        </row>
        <row r="2023">
          <cell r="B2023" t="str">
            <v>1012-008I100</v>
          </cell>
          <cell r="C2023" t="str">
            <v>RES 47 OHM 1/20W (0201) 1%</v>
          </cell>
          <cell r="J2023" t="e">
            <v>#N/A</v>
          </cell>
        </row>
        <row r="2024">
          <cell r="B2024" t="str">
            <v>1012-003V000</v>
          </cell>
          <cell r="C2024" t="str">
            <v>RES 47 OHM 1/20W (0201) 1%</v>
          </cell>
          <cell r="J2024">
            <v>0</v>
          </cell>
        </row>
        <row r="2025">
          <cell r="B2025" t="str">
            <v>1052-002T000</v>
          </cell>
          <cell r="C2025" t="str">
            <v>RES 47 OHM 1/4W (1206) 1%</v>
          </cell>
          <cell r="J2025" t="e">
            <v>#N/A</v>
          </cell>
        </row>
        <row r="2026">
          <cell r="B2026" t="str">
            <v>1052-008K200</v>
          </cell>
          <cell r="C2026" t="str">
            <v>RES 47 OHM 1/4W (1206) 1%</v>
          </cell>
          <cell r="J2026" t="e">
            <v>#N/A</v>
          </cell>
        </row>
        <row r="2027">
          <cell r="B2027" t="str">
            <v>1052-008J100</v>
          </cell>
          <cell r="C2027" t="str">
            <v>RES 47 OHM 1/4W (1206) 1%</v>
          </cell>
          <cell r="J2027">
            <v>0</v>
          </cell>
        </row>
        <row r="2028">
          <cell r="B2028" t="str">
            <v>1032-00L3000</v>
          </cell>
          <cell r="C2028" t="str">
            <v>RES 47.5K OHM 1/10W(0603)1%</v>
          </cell>
          <cell r="J2028" t="e">
            <v>#N/A</v>
          </cell>
        </row>
        <row r="2029">
          <cell r="B2029" t="str">
            <v>1032-00DV100</v>
          </cell>
          <cell r="C2029" t="str">
            <v>RES 47.5K OHM 1/10W(0603)1%</v>
          </cell>
          <cell r="J2029" t="e">
            <v>#N/A</v>
          </cell>
        </row>
        <row r="2030">
          <cell r="B2030" t="str">
            <v>1022-019X300</v>
          </cell>
          <cell r="C2030" t="str">
            <v>RES 47.5K OHM 1/16W (0402) 1%</v>
          </cell>
          <cell r="J2030" t="e">
            <v>#N/A</v>
          </cell>
        </row>
        <row r="2031">
          <cell r="B2031" t="str">
            <v>1022-019T100</v>
          </cell>
          <cell r="C2031" t="str">
            <v>RES 47.5K OHM 1/16W (0402) 1%</v>
          </cell>
          <cell r="J2031">
            <v>0</v>
          </cell>
        </row>
        <row r="2032">
          <cell r="B2032" t="str">
            <v>1022-00D4000</v>
          </cell>
          <cell r="C2032" t="str">
            <v>RES 47.5K OHM 1/16W (0402)1%</v>
          </cell>
          <cell r="J2032">
            <v>0</v>
          </cell>
        </row>
        <row r="2033">
          <cell r="B2033" t="str">
            <v>1022-00D3300</v>
          </cell>
          <cell r="C2033" t="str">
            <v>RES 475 OHM 1/16W (0402) 1%</v>
          </cell>
          <cell r="J2033" t="e">
            <v>#N/A</v>
          </cell>
        </row>
        <row r="2034">
          <cell r="B2034" t="str">
            <v>1022-00D2000</v>
          </cell>
          <cell r="C2034" t="str">
            <v>RES 475 OHM 1/16W (0402) 1%</v>
          </cell>
          <cell r="J2034" t="e">
            <v>#N/A</v>
          </cell>
        </row>
        <row r="2035">
          <cell r="B2035" t="str">
            <v>1022-00D1100</v>
          </cell>
          <cell r="C2035" t="str">
            <v>RES 475 OHM 1/16W (0402) 1%</v>
          </cell>
          <cell r="J2035">
            <v>0</v>
          </cell>
        </row>
        <row r="2036">
          <cell r="B2036" t="str">
            <v>1022-019G300</v>
          </cell>
          <cell r="C2036" t="str">
            <v>RES 47K OHM 1/16W (0402) 1%</v>
          </cell>
          <cell r="J2036" t="e">
            <v>#N/A</v>
          </cell>
        </row>
        <row r="2037">
          <cell r="B2037" t="str">
            <v>1022-00CZ000</v>
          </cell>
          <cell r="C2037" t="str">
            <v>RES 47K OHM 1/16W (0402) 1%</v>
          </cell>
          <cell r="J2037" t="e">
            <v>#N/A</v>
          </cell>
        </row>
        <row r="2038">
          <cell r="B2038" t="str">
            <v>1022-019FM00</v>
          </cell>
          <cell r="C2038" t="str">
            <v>RES 47K OHM 1/16W (0402) 1%</v>
          </cell>
          <cell r="J2038">
            <v>0</v>
          </cell>
        </row>
        <row r="2039">
          <cell r="B2039" t="str">
            <v>1022-00CY100</v>
          </cell>
          <cell r="C2039" t="str">
            <v>RES 47K OHM 1/16W (0402) 1%</v>
          </cell>
          <cell r="J2039">
            <v>0</v>
          </cell>
        </row>
        <row r="2040">
          <cell r="B2040" t="str">
            <v>1012-00FC300</v>
          </cell>
          <cell r="C2040" t="str">
            <v>RES 47K OHM 1/20W (0201) 1%</v>
          </cell>
          <cell r="J2040" t="e">
            <v>#N/A</v>
          </cell>
        </row>
        <row r="2041">
          <cell r="B2041" t="str">
            <v>1012-002H100</v>
          </cell>
          <cell r="C2041" t="str">
            <v>RES 47K OHM 1/20W (0201) 1%</v>
          </cell>
          <cell r="J2041">
            <v>0</v>
          </cell>
        </row>
        <row r="2042">
          <cell r="B2042" t="str">
            <v>1022-01AU700</v>
          </cell>
          <cell r="C2042" t="str">
            <v>RES 49.9 ohm 1/10W (0402) 1%</v>
          </cell>
          <cell r="J2042">
            <v>0</v>
          </cell>
        </row>
        <row r="2043">
          <cell r="B2043" t="str">
            <v>1032-0197300</v>
          </cell>
          <cell r="C2043" t="str">
            <v>RES 49.9 OHM 1/10W(0603)1%</v>
          </cell>
          <cell r="J2043" t="e">
            <v>#N/A</v>
          </cell>
        </row>
        <row r="2044">
          <cell r="B2044" t="str">
            <v>1032-00EB000</v>
          </cell>
          <cell r="C2044" t="str">
            <v>RES 49.9 OHM 1/10W(0603)1%</v>
          </cell>
          <cell r="J2044">
            <v>0</v>
          </cell>
        </row>
        <row r="2045">
          <cell r="B2045" t="str">
            <v>1032-0193100</v>
          </cell>
          <cell r="C2045" t="str">
            <v>RES 49.9 OHM 1/10W(0603)1%</v>
          </cell>
          <cell r="J2045">
            <v>0</v>
          </cell>
        </row>
        <row r="2046">
          <cell r="B2046" t="str">
            <v>1032-00L8200</v>
          </cell>
          <cell r="C2046" t="str">
            <v>RES 49.9 OHM 1/10W(0603)1%</v>
          </cell>
          <cell r="J2046">
            <v>0</v>
          </cell>
        </row>
        <row r="2047">
          <cell r="B2047" t="str">
            <v>1022-00DJ300</v>
          </cell>
          <cell r="C2047" t="str">
            <v>RES 49.9 OHM 1/16W (0402) 1%</v>
          </cell>
          <cell r="J2047" t="e">
            <v>#N/A</v>
          </cell>
        </row>
        <row r="2048">
          <cell r="B2048" t="str">
            <v>1022-00DI000</v>
          </cell>
          <cell r="C2048" t="str">
            <v>RES 49.9 OHM 1/16W (0402) 1%</v>
          </cell>
          <cell r="J2048">
            <v>0</v>
          </cell>
        </row>
        <row r="2049">
          <cell r="B2049" t="str">
            <v>1022-00DH100</v>
          </cell>
          <cell r="C2049" t="str">
            <v>RES 49.9 OHM 1/16W(0402) 1%</v>
          </cell>
          <cell r="J2049">
            <v>0</v>
          </cell>
        </row>
        <row r="2050">
          <cell r="B2050" t="str">
            <v>1022-01AQ200</v>
          </cell>
          <cell r="C2050" t="str">
            <v>RES 49.9 OHM 1/16W(0402)1%</v>
          </cell>
          <cell r="J2050" t="e">
            <v>#N/A</v>
          </cell>
        </row>
        <row r="2051">
          <cell r="B2051" t="str">
            <v>1012-003W000</v>
          </cell>
          <cell r="C2051" t="str">
            <v>RES 49.9 OHM 1/20W(0201)1%</v>
          </cell>
          <cell r="J2051">
            <v>0</v>
          </cell>
        </row>
        <row r="2052">
          <cell r="B2052" t="str">
            <v>1042-00B7000</v>
          </cell>
          <cell r="C2052" t="str">
            <v>RES 49.9 OHM 1/8W (0805) 1%</v>
          </cell>
          <cell r="J2052" t="e">
            <v>#N/A</v>
          </cell>
        </row>
        <row r="2053">
          <cell r="B2053" t="str">
            <v>1042-00B9300</v>
          </cell>
          <cell r="C2053" t="str">
            <v>RES 49.9 OHM 1/8W (0805) 1%</v>
          </cell>
          <cell r="J2053" t="e">
            <v>#N/A</v>
          </cell>
        </row>
        <row r="2054">
          <cell r="B2054" t="str">
            <v>1042-00BADAR</v>
          </cell>
          <cell r="C2054" t="str">
            <v>RES 49.9 OHM 1/8W (0805) 1%</v>
          </cell>
          <cell r="J2054">
            <v>0</v>
          </cell>
        </row>
        <row r="2055">
          <cell r="B2055" t="str">
            <v>1042-00B5100</v>
          </cell>
          <cell r="C2055" t="str">
            <v>RES 49.9 OHM 1/8W (0805) 1%</v>
          </cell>
          <cell r="J2055">
            <v>0</v>
          </cell>
        </row>
        <row r="2056">
          <cell r="B2056" t="str">
            <v>1032-018W200</v>
          </cell>
          <cell r="C2056" t="str">
            <v>RES 49.9K OHM 1/10W (0603) 1%</v>
          </cell>
          <cell r="J2056">
            <v>0</v>
          </cell>
        </row>
        <row r="2057">
          <cell r="B2057" t="str">
            <v>1032-00L7300</v>
          </cell>
          <cell r="C2057" t="str">
            <v>RES 49.9K OHM 1/10W (0603)1%</v>
          </cell>
          <cell r="J2057" t="e">
            <v>#N/A</v>
          </cell>
        </row>
        <row r="2058">
          <cell r="B2058" t="str">
            <v>1032-00E9000</v>
          </cell>
          <cell r="C2058" t="str">
            <v>RES 49.9K OHM 1/10W(0603)1%</v>
          </cell>
          <cell r="J2058" t="e">
            <v>#N/A</v>
          </cell>
        </row>
        <row r="2059">
          <cell r="B2059" t="str">
            <v>1022-00DG300</v>
          </cell>
          <cell r="C2059" t="str">
            <v>RES 49.9K OHM 1/16W (0402) 1%</v>
          </cell>
          <cell r="J2059" t="e">
            <v>#N/A</v>
          </cell>
        </row>
        <row r="2060">
          <cell r="B2060" t="str">
            <v>1022-00DF000</v>
          </cell>
          <cell r="C2060" t="str">
            <v>RES 49.9K OHM 1/16W (0402) 1%</v>
          </cell>
          <cell r="J2060" t="e">
            <v>#N/A</v>
          </cell>
        </row>
        <row r="2061">
          <cell r="B2061" t="str">
            <v>1022-00DE100</v>
          </cell>
          <cell r="C2061" t="str">
            <v>RES 49.9K OHM 1/16W (0402)1%</v>
          </cell>
          <cell r="J2061">
            <v>0</v>
          </cell>
        </row>
        <row r="2062">
          <cell r="B2062" t="str">
            <v>1022-01AL200</v>
          </cell>
          <cell r="C2062" t="str">
            <v>RES 49.9K OHM 1/16W (0402)1%</v>
          </cell>
          <cell r="J2062">
            <v>0</v>
          </cell>
        </row>
        <row r="2063">
          <cell r="B2063" t="str">
            <v>1022-00DB300</v>
          </cell>
          <cell r="C2063" t="str">
            <v>RES 499 OHM 1/16W (0402)1%</v>
          </cell>
          <cell r="J2063" t="e">
            <v>#N/A</v>
          </cell>
        </row>
        <row r="2064">
          <cell r="B2064" t="str">
            <v>1022-00D9100</v>
          </cell>
          <cell r="C2064" t="str">
            <v>RES 499 OHM 1/16W (0402)1%</v>
          </cell>
          <cell r="J2064">
            <v>0</v>
          </cell>
        </row>
        <row r="2065">
          <cell r="B2065" t="str">
            <v>1022-00DA000</v>
          </cell>
          <cell r="C2065" t="str">
            <v>RES 499 OHM 1/16W (0402)1%</v>
          </cell>
          <cell r="J2065" t="e">
            <v>#N/A</v>
          </cell>
        </row>
        <row r="2066">
          <cell r="B2066" t="str">
            <v>1022-02O4100</v>
          </cell>
          <cell r="C2066" t="str">
            <v>RES 499K OHM 1/16W (0402) 1%</v>
          </cell>
          <cell r="J2066">
            <v>0</v>
          </cell>
        </row>
        <row r="2067">
          <cell r="B2067" t="str">
            <v>1022-02CQ000</v>
          </cell>
          <cell r="C2067" t="str">
            <v>RES 499K OHM 1/16W (0402)1%</v>
          </cell>
          <cell r="J2067">
            <v>0</v>
          </cell>
        </row>
        <row r="2068">
          <cell r="B2068" t="str">
            <v>1022-02O7300</v>
          </cell>
          <cell r="C2068" t="str">
            <v>RES 499K OHM 1/16W(0402) 1%</v>
          </cell>
          <cell r="J2068" t="e">
            <v>#N/A</v>
          </cell>
        </row>
        <row r="2069">
          <cell r="B2069" t="str">
            <v>1034-00I0000</v>
          </cell>
          <cell r="C2069" t="str">
            <v>RES 5.1 OHM 1/10W (0603) 5%</v>
          </cell>
          <cell r="J2069" t="e">
            <v>#N/A</v>
          </cell>
        </row>
        <row r="2070">
          <cell r="B2070" t="str">
            <v>1022-01C4300</v>
          </cell>
          <cell r="C2070" t="str">
            <v>RES 5.49K OHM 1/16W (0402) 1%</v>
          </cell>
          <cell r="J2070" t="e">
            <v>#N/A</v>
          </cell>
        </row>
        <row r="2071">
          <cell r="B2071" t="str">
            <v>1054-003H300</v>
          </cell>
          <cell r="C2071" t="str">
            <v>RES 5.6 OHM 1/4W (1206) 5%</v>
          </cell>
          <cell r="J2071" t="e">
            <v>#N/A</v>
          </cell>
        </row>
        <row r="2072">
          <cell r="B2072" t="str">
            <v>1022-00EO000</v>
          </cell>
          <cell r="C2072" t="str">
            <v>RES 5.6K OHM 1/16W (0402) 1%</v>
          </cell>
          <cell r="J2072">
            <v>0</v>
          </cell>
        </row>
        <row r="2073">
          <cell r="B2073" t="str">
            <v>1022-00MN300</v>
          </cell>
          <cell r="C2073" t="str">
            <v>RES 5.6K OHM 1/16W (0402) 1%</v>
          </cell>
          <cell r="J2073" t="e">
            <v>#N/A</v>
          </cell>
        </row>
        <row r="2074">
          <cell r="B2074" t="str">
            <v>1022-00EN100</v>
          </cell>
          <cell r="C2074" t="str">
            <v>RES 5.6K OHM 1/16W (0402) 1%</v>
          </cell>
          <cell r="J2074">
            <v>0</v>
          </cell>
        </row>
        <row r="2075">
          <cell r="B2075" t="str">
            <v>1022-02BC300</v>
          </cell>
          <cell r="C2075" t="str">
            <v>RES 5.76K OHM 1/16W (0402) 1%</v>
          </cell>
          <cell r="J2075" t="e">
            <v>#N/A</v>
          </cell>
        </row>
        <row r="2076">
          <cell r="B2076" t="str">
            <v>1022-024C000</v>
          </cell>
          <cell r="C2076" t="str">
            <v>RES 5.76K OHM 1/16W (0402) 1%</v>
          </cell>
          <cell r="J2076">
            <v>0</v>
          </cell>
        </row>
        <row r="2077">
          <cell r="B2077" t="str">
            <v>1022-02BA100</v>
          </cell>
          <cell r="C2077" t="str">
            <v>RES 5.76K OHM 1/16W (0402) 1%</v>
          </cell>
          <cell r="J2077">
            <v>0</v>
          </cell>
        </row>
        <row r="2078">
          <cell r="B2078" t="str">
            <v>1022-00E4000</v>
          </cell>
          <cell r="C2078" t="str">
            <v>RES 51 OHM 1/16W (0402) 1%</v>
          </cell>
          <cell r="J2078" t="e">
            <v>#N/A</v>
          </cell>
        </row>
        <row r="2079">
          <cell r="B2079" t="str">
            <v>1022-0203300</v>
          </cell>
          <cell r="C2079" t="str">
            <v>RES 51.1 OHM 1/16W (0402) 1%</v>
          </cell>
          <cell r="J2079" t="e">
            <v>#N/A</v>
          </cell>
        </row>
        <row r="2080">
          <cell r="B2080" t="str">
            <v>1022-00E6000</v>
          </cell>
          <cell r="C2080" t="str">
            <v>RES 51.1 OHM 1/16W (0402) 1%</v>
          </cell>
          <cell r="J2080" t="e">
            <v>#N/A</v>
          </cell>
        </row>
        <row r="2081">
          <cell r="B2081" t="str">
            <v>1022-00E5100</v>
          </cell>
          <cell r="C2081" t="str">
            <v>RES 51.1 OHM 1/16W(0402)1%</v>
          </cell>
          <cell r="J2081">
            <v>0</v>
          </cell>
        </row>
        <row r="2082">
          <cell r="B2082" t="str">
            <v>1032-02MP300</v>
          </cell>
          <cell r="C2082" t="str">
            <v>RES 52.3K OHM 1/10W (0603) 1%</v>
          </cell>
          <cell r="J2082" t="e">
            <v>#N/A</v>
          </cell>
        </row>
        <row r="2083">
          <cell r="B2083" t="str">
            <v>1032-00ET000</v>
          </cell>
          <cell r="C2083" t="str">
            <v>RES 52.3K OHM 1/10W (0603) 1%</v>
          </cell>
          <cell r="J2083" t="e">
            <v>#N/A</v>
          </cell>
        </row>
        <row r="2084">
          <cell r="B2084" t="str">
            <v>1032-00ES100</v>
          </cell>
          <cell r="C2084" t="str">
            <v>RES 52.3K OHM 1/10W (0603) 1%</v>
          </cell>
          <cell r="J2084" t="e">
            <v>#N/A</v>
          </cell>
        </row>
        <row r="2085">
          <cell r="B2085" t="str">
            <v>1032-01SP100</v>
          </cell>
          <cell r="C2085" t="str">
            <v>RES 536 OHM 1/10W (0603) 1%</v>
          </cell>
          <cell r="J2085" t="e">
            <v>#N/A</v>
          </cell>
        </row>
        <row r="2086">
          <cell r="B2086" t="str">
            <v>1032-01SR000</v>
          </cell>
          <cell r="C2086" t="str">
            <v>RES 536 OHM 1/10W (0603) 1%</v>
          </cell>
          <cell r="J2086">
            <v>0</v>
          </cell>
        </row>
        <row r="2087">
          <cell r="B2087" t="str">
            <v>1032-01ST300</v>
          </cell>
          <cell r="C2087" t="str">
            <v>RES 536 OHM 1/10W (0603) 1%</v>
          </cell>
          <cell r="J2087">
            <v>0</v>
          </cell>
        </row>
        <row r="2088">
          <cell r="B2088" t="str">
            <v>1022-00EL300</v>
          </cell>
          <cell r="C2088" t="str">
            <v>RES 54.9 OHM 1/16W (0402) 1%</v>
          </cell>
          <cell r="J2088" t="e">
            <v>#N/A</v>
          </cell>
        </row>
        <row r="2089">
          <cell r="B2089" t="str">
            <v>1022-00EJ100</v>
          </cell>
          <cell r="C2089" t="str">
            <v>RES 54.9 OHM 1/16W(0402)1%</v>
          </cell>
          <cell r="J2089">
            <v>0</v>
          </cell>
        </row>
        <row r="2090">
          <cell r="B2090" t="str">
            <v>1022-00EK000</v>
          </cell>
          <cell r="C2090" t="str">
            <v>RES 54.9 OHM 1/16W(0402)1%</v>
          </cell>
          <cell r="J2090">
            <v>0</v>
          </cell>
        </row>
        <row r="2091">
          <cell r="B2091" t="str">
            <v>1024-004N300</v>
          </cell>
          <cell r="C2091" t="str">
            <v>RES 56 OHM 1/16W (0402) 5%</v>
          </cell>
          <cell r="J2091" t="e">
            <v>#N/A</v>
          </cell>
        </row>
        <row r="2092">
          <cell r="B2092" t="str">
            <v>1024-004M000</v>
          </cell>
          <cell r="C2092" t="str">
            <v>RES 56 OHM 1/16W (0402) 5%</v>
          </cell>
          <cell r="J2092">
            <v>0</v>
          </cell>
        </row>
        <row r="2093">
          <cell r="B2093" t="str">
            <v>1024-0072200</v>
          </cell>
          <cell r="C2093" t="str">
            <v>RES 56 OHM 1/16W(0402) 5%</v>
          </cell>
          <cell r="J2093">
            <v>0</v>
          </cell>
        </row>
        <row r="2094">
          <cell r="B2094" t="str">
            <v>1024-004L100</v>
          </cell>
          <cell r="C2094" t="str">
            <v>RES 56 OHM 1/16W(0402) 5%</v>
          </cell>
          <cell r="J2094">
            <v>0</v>
          </cell>
        </row>
        <row r="2095">
          <cell r="B2095" t="str">
            <v>1022-021N000</v>
          </cell>
          <cell r="C2095" t="str">
            <v>RES 56.2K OHM 1/16W (0402) 1%</v>
          </cell>
          <cell r="J2095" t="e">
            <v>#N/A</v>
          </cell>
        </row>
        <row r="2096">
          <cell r="B2096" t="str">
            <v>1022-02OQ100</v>
          </cell>
          <cell r="C2096" t="str">
            <v>RES 56.2K OHM 1/16W (0402) 1%</v>
          </cell>
          <cell r="J2096" t="e">
            <v>#N/A</v>
          </cell>
        </row>
        <row r="2097">
          <cell r="B2097" t="str">
            <v>1022-034F300</v>
          </cell>
          <cell r="C2097" t="str">
            <v>RES 56.2K OHM 1/16W (0402) 1%</v>
          </cell>
          <cell r="J2097">
            <v>0</v>
          </cell>
        </row>
        <row r="2098">
          <cell r="B2098" t="str">
            <v>1022-0207300</v>
          </cell>
          <cell r="C2098" t="str">
            <v>RES 560 OHM 1/16W (0402) 1%</v>
          </cell>
          <cell r="J2098" t="e">
            <v>#N/A</v>
          </cell>
        </row>
        <row r="2099">
          <cell r="B2099" t="str">
            <v>1022-01CC000</v>
          </cell>
          <cell r="C2099" t="str">
            <v>RES 560 OHM 1/16W(0402)1%</v>
          </cell>
          <cell r="J2099" t="e">
            <v>#N/A</v>
          </cell>
        </row>
        <row r="2100">
          <cell r="B2100" t="str">
            <v>1032-00FF300</v>
          </cell>
          <cell r="C2100" t="str">
            <v>RES 562 OHM 1/10W(0603) 1%</v>
          </cell>
          <cell r="J2100" t="e">
            <v>#N/A</v>
          </cell>
        </row>
        <row r="2101">
          <cell r="B2101" t="str">
            <v>1032-01B2200</v>
          </cell>
          <cell r="C2101" t="str">
            <v>RES 562 OHM 1/10W(0603) 1%</v>
          </cell>
          <cell r="J2101">
            <v>0</v>
          </cell>
        </row>
        <row r="2102">
          <cell r="B2102" t="str">
            <v>1032-00FE100</v>
          </cell>
          <cell r="C2102" t="str">
            <v>RES 562 OHM 1/10W(0603) 1%</v>
          </cell>
          <cell r="J2102">
            <v>0</v>
          </cell>
        </row>
        <row r="2103">
          <cell r="B2103" t="str">
            <v>1032-01B3000</v>
          </cell>
          <cell r="C2103" t="str">
            <v>RES 562 OHM 1/10W(0603) 1%</v>
          </cell>
          <cell r="J2103">
            <v>0</v>
          </cell>
        </row>
        <row r="2104">
          <cell r="B2104" t="str">
            <v>1022-02C0100</v>
          </cell>
          <cell r="C2104" t="str">
            <v>RES 576K OHM 1/16W (0402) 1%</v>
          </cell>
          <cell r="J2104" t="e">
            <v>#N/A</v>
          </cell>
        </row>
        <row r="2105">
          <cell r="B2105" t="str">
            <v>1022-00F5000</v>
          </cell>
          <cell r="C2105" t="str">
            <v>RES 59K OHM 1/16W (0402)1%</v>
          </cell>
          <cell r="J2105">
            <v>0</v>
          </cell>
        </row>
        <row r="2106">
          <cell r="B2106" t="str">
            <v>1022-00F6300</v>
          </cell>
          <cell r="C2106" t="str">
            <v>RES 59K OHM 1/16W (0402)1%</v>
          </cell>
          <cell r="J2106" t="e">
            <v>#N/A</v>
          </cell>
        </row>
        <row r="2107">
          <cell r="B2107" t="str">
            <v>1022-00F4100</v>
          </cell>
          <cell r="C2107" t="str">
            <v>RES 59K OHM 1/16W(0402)1%</v>
          </cell>
          <cell r="J2107">
            <v>0</v>
          </cell>
        </row>
        <row r="2108">
          <cell r="B2108" t="str">
            <v>1022-00FC300</v>
          </cell>
          <cell r="C2108" t="str">
            <v>RES 6.04K OHM 1/16W (0402) 1%</v>
          </cell>
          <cell r="J2108" t="e">
            <v>#N/A</v>
          </cell>
        </row>
        <row r="2109">
          <cell r="B2109" t="str">
            <v>1022-00FA100</v>
          </cell>
          <cell r="C2109" t="str">
            <v>RES 6.04K OHM 1/16W (0402) 1%</v>
          </cell>
          <cell r="J2109" t="e">
            <v>#N/A</v>
          </cell>
        </row>
        <row r="2110">
          <cell r="B2110" t="str">
            <v>1022-00FB000</v>
          </cell>
          <cell r="C2110" t="str">
            <v>RES 6.04K OHM 1/16W (0402) 1%</v>
          </cell>
          <cell r="J2110">
            <v>0</v>
          </cell>
        </row>
        <row r="2111">
          <cell r="B2111" t="str">
            <v>1032-00LH300</v>
          </cell>
          <cell r="C2111" t="str">
            <v>RES 6.19K OHM 1/10W(0603) 1%</v>
          </cell>
          <cell r="J2111" t="e">
            <v>#N/A</v>
          </cell>
        </row>
        <row r="2112">
          <cell r="B2112" t="str">
            <v>1032-00G2000</v>
          </cell>
          <cell r="C2112" t="str">
            <v>RES 6.19K OHM 1/10W(0603)1%</v>
          </cell>
          <cell r="J2112">
            <v>0</v>
          </cell>
        </row>
        <row r="2113">
          <cell r="B2113" t="str">
            <v>1032-00G1100</v>
          </cell>
          <cell r="C2113" t="str">
            <v>RES 6.19K OHM 1/10W(0603)1%</v>
          </cell>
          <cell r="J2113">
            <v>0</v>
          </cell>
        </row>
        <row r="2114">
          <cell r="B2114" t="str">
            <v>1012-00AS000</v>
          </cell>
          <cell r="C2114" t="str">
            <v>RES 6.19K OHM 1/20W (0201) 1%</v>
          </cell>
          <cell r="J2114" t="e">
            <v>#N/A</v>
          </cell>
        </row>
        <row r="2115">
          <cell r="B2115" t="str">
            <v>1012-00EK100</v>
          </cell>
          <cell r="C2115" t="str">
            <v>RES 6.19K OHM 1/20W (0201) 1%</v>
          </cell>
          <cell r="J2115">
            <v>0</v>
          </cell>
        </row>
        <row r="2116">
          <cell r="B2116" t="str">
            <v>1052-009B000</v>
          </cell>
          <cell r="C2116" t="str">
            <v>RES 6.49 OHM 1/4W (1206) 1%</v>
          </cell>
          <cell r="J2116" t="e">
            <v>#N/A</v>
          </cell>
        </row>
        <row r="2117">
          <cell r="B2117" t="str">
            <v>1052-009A100</v>
          </cell>
          <cell r="C2117" t="str">
            <v>RES 6.49 OHM 1/4W (1206) 1%</v>
          </cell>
          <cell r="J2117">
            <v>0</v>
          </cell>
        </row>
        <row r="2118">
          <cell r="B2118" t="str">
            <v>1032-01D0300</v>
          </cell>
          <cell r="C2118" t="str">
            <v>RES 6.49K OHM 1/10W(0603) 1%</v>
          </cell>
          <cell r="J2118" t="e">
            <v>#N/A</v>
          </cell>
        </row>
        <row r="2119">
          <cell r="B2119" t="str">
            <v>1032-01CY100</v>
          </cell>
          <cell r="C2119" t="str">
            <v>RES 6.49K OHM 1/10W(0603)1%</v>
          </cell>
          <cell r="J2119">
            <v>0</v>
          </cell>
        </row>
        <row r="2120">
          <cell r="B2120" t="str">
            <v>1032-00GL000</v>
          </cell>
          <cell r="C2120" t="str">
            <v>RES 6.49K OHM 1/10W(0603)1%</v>
          </cell>
          <cell r="J2120">
            <v>0</v>
          </cell>
        </row>
        <row r="2121">
          <cell r="B2121" t="str">
            <v>1032-00H3000</v>
          </cell>
          <cell r="C2121" t="str">
            <v>RES 6.81K OHM 1/10W (0603) 1%</v>
          </cell>
          <cell r="J2121">
            <v>0</v>
          </cell>
        </row>
        <row r="2122">
          <cell r="B2122" t="str">
            <v>1032-00H2100</v>
          </cell>
          <cell r="C2122" t="str">
            <v>RES 6.81K OHM1/10W(0603)1%</v>
          </cell>
          <cell r="J2122" t="e">
            <v>#N/A</v>
          </cell>
        </row>
        <row r="2123">
          <cell r="B2123" t="str">
            <v>1032-01DS300</v>
          </cell>
          <cell r="C2123" t="str">
            <v>RES 6.81K OHM1/10W(0603)1%</v>
          </cell>
          <cell r="J2123" t="e">
            <v>#N/A</v>
          </cell>
        </row>
        <row r="2124">
          <cell r="B2124" t="str">
            <v>1022-01T9000</v>
          </cell>
          <cell r="C2124" t="str">
            <v>RES 6.98K OHM 1/16W (0402) 1%</v>
          </cell>
          <cell r="J2124" t="e">
            <v>#N/A</v>
          </cell>
        </row>
        <row r="2125">
          <cell r="B2125" t="str">
            <v>1022-01TC300</v>
          </cell>
          <cell r="C2125" t="str">
            <v>RES 6.98K OHM 1/16W (0402) 1%</v>
          </cell>
          <cell r="J2125" t="e">
            <v>#N/A</v>
          </cell>
        </row>
        <row r="2126">
          <cell r="B2126" t="str">
            <v>1022-01T8100</v>
          </cell>
          <cell r="C2126" t="str">
            <v>RES 6.98K OHM 1/16W (0402) 1%</v>
          </cell>
          <cell r="J2126">
            <v>0</v>
          </cell>
        </row>
        <row r="2127">
          <cell r="B2127" t="str">
            <v>1022-00MX300</v>
          </cell>
          <cell r="C2127" t="str">
            <v>RES 60.4 OHM 1/16W (0402) 1%</v>
          </cell>
          <cell r="J2127" t="e">
            <v>#N/A</v>
          </cell>
        </row>
        <row r="2128">
          <cell r="B2128" t="str">
            <v>1022-00MW000</v>
          </cell>
          <cell r="C2128" t="str">
            <v>RES 60.4 OHM 1/16W (0402) 1%</v>
          </cell>
          <cell r="J2128" t="e">
            <v>#N/A</v>
          </cell>
        </row>
        <row r="2129">
          <cell r="B2129" t="str">
            <v>1022-00FF100</v>
          </cell>
          <cell r="C2129" t="str">
            <v>RES 60.4 OHM 1/16W (0402) 1%</v>
          </cell>
          <cell r="J2129">
            <v>0</v>
          </cell>
        </row>
        <row r="2130">
          <cell r="B2130" t="str">
            <v>1022-01DO200</v>
          </cell>
          <cell r="C2130" t="str">
            <v>RES 60.4 OHM 1/16W (0402) 1%</v>
          </cell>
          <cell r="J2130">
            <v>0</v>
          </cell>
        </row>
        <row r="2131">
          <cell r="B2131" t="str">
            <v>1022-01DN300</v>
          </cell>
          <cell r="C2131" t="str">
            <v>RES 60.4K OHM 1/16W (0402)1%</v>
          </cell>
          <cell r="J2131" t="e">
            <v>#N/A</v>
          </cell>
        </row>
        <row r="2132">
          <cell r="B2132" t="str">
            <v>1022-00F9300</v>
          </cell>
          <cell r="C2132" t="str">
            <v>RES 604 OHM 1/16W(0402)1%</v>
          </cell>
          <cell r="J2132" t="e">
            <v>#N/A</v>
          </cell>
        </row>
        <row r="2133">
          <cell r="B2133" t="str">
            <v>1022-01E3300</v>
          </cell>
          <cell r="C2133" t="str">
            <v>RES 61.9 OHM 1/16W (0402) 1%</v>
          </cell>
          <cell r="J2133" t="e">
            <v>#N/A</v>
          </cell>
        </row>
        <row r="2134">
          <cell r="B2134" t="str">
            <v>1032-01TP100</v>
          </cell>
          <cell r="C2134" t="str">
            <v>RES 619 OHM 1/10W(0603)1%</v>
          </cell>
          <cell r="J2134" t="e">
            <v>#N/A</v>
          </cell>
        </row>
        <row r="2135">
          <cell r="B2135" t="str">
            <v>1032-01TR000</v>
          </cell>
          <cell r="C2135" t="str">
            <v>RES 619 OHM 1/10W(0603)1%</v>
          </cell>
          <cell r="J2135" t="e">
            <v>#N/A</v>
          </cell>
        </row>
        <row r="2136">
          <cell r="B2136" t="str">
            <v>1032-01TT300</v>
          </cell>
          <cell r="C2136" t="str">
            <v>RES 619 OHM 1/10W(0603)1%</v>
          </cell>
          <cell r="J2136">
            <v>0</v>
          </cell>
        </row>
        <row r="2137">
          <cell r="B2137" t="str">
            <v>1032-029O300</v>
          </cell>
          <cell r="C2137" t="str">
            <v>RES 620 OHM 1/10W (0603) 1%</v>
          </cell>
          <cell r="J2137" t="e">
            <v>#N/A</v>
          </cell>
        </row>
        <row r="2138">
          <cell r="B2138" t="str">
            <v>1032-01TY100</v>
          </cell>
          <cell r="C2138" t="str">
            <v>RES 620 OHM 1/10W (0603) 1%</v>
          </cell>
          <cell r="J2138">
            <v>0</v>
          </cell>
        </row>
        <row r="2139">
          <cell r="B2139" t="str">
            <v>1032-01U0000</v>
          </cell>
          <cell r="C2139" t="str">
            <v>RES 620 OHM 1/10W (0603) 1%</v>
          </cell>
          <cell r="J2139">
            <v>0</v>
          </cell>
        </row>
        <row r="2140">
          <cell r="B2140" t="str">
            <v>1032-00GO300</v>
          </cell>
          <cell r="C2140" t="str">
            <v>RES 64.9K OHM 1/10W(0603)1%</v>
          </cell>
          <cell r="J2140" t="e">
            <v>#N/A</v>
          </cell>
        </row>
        <row r="2141">
          <cell r="B2141" t="str">
            <v>1022-020J300</v>
          </cell>
          <cell r="C2141" t="str">
            <v>RES 649K OHM 1/16W (0402) 1%</v>
          </cell>
          <cell r="J2141" t="e">
            <v>#N/A</v>
          </cell>
        </row>
        <row r="2142">
          <cell r="B2142" t="str">
            <v>1022-020I000</v>
          </cell>
          <cell r="C2142" t="str">
            <v>RES 649K OHM 1/16W (0402) 1%</v>
          </cell>
          <cell r="J2142">
            <v>0</v>
          </cell>
        </row>
        <row r="2143">
          <cell r="B2143" t="str">
            <v>1022-00G2100</v>
          </cell>
          <cell r="C2143" t="str">
            <v>RES 649K OHM 1/16W (0402) 1%</v>
          </cell>
          <cell r="J2143" t="e">
            <v>#N/A</v>
          </cell>
        </row>
        <row r="2144">
          <cell r="B2144" t="str">
            <v>1030-002T000</v>
          </cell>
          <cell r="C2144" t="str">
            <v>RES 66.5K OHM 1/10W (0603)0.1%</v>
          </cell>
          <cell r="J2144">
            <v>0</v>
          </cell>
        </row>
        <row r="2145">
          <cell r="B2145" t="str">
            <v>1022-01T7300</v>
          </cell>
          <cell r="C2145" t="str">
            <v>RES 68.1 OHM 1/16W (0402) 1%</v>
          </cell>
          <cell r="J2145" t="e">
            <v>#N/A</v>
          </cell>
        </row>
        <row r="2146">
          <cell r="B2146" t="str">
            <v>1022-01T5000</v>
          </cell>
          <cell r="C2146" t="str">
            <v>RES 68.1 OHM 1/16W (0402) 1%</v>
          </cell>
          <cell r="J2146" t="e">
            <v>#N/A</v>
          </cell>
        </row>
        <row r="2147">
          <cell r="B2147" t="str">
            <v>1022-01FK300</v>
          </cell>
          <cell r="C2147" t="str">
            <v>RES 698 OHM 1/16W (0402) 1%</v>
          </cell>
          <cell r="J2147" t="e">
            <v>#N/A</v>
          </cell>
        </row>
        <row r="2148">
          <cell r="B2148" t="str">
            <v>1022-01FG100</v>
          </cell>
          <cell r="C2148" t="str">
            <v>RES 698 OHM 1/16W (0402) 1%</v>
          </cell>
          <cell r="J2148">
            <v>0</v>
          </cell>
        </row>
        <row r="2149">
          <cell r="B2149" t="str">
            <v>1022-00GH000</v>
          </cell>
          <cell r="C2149" t="str">
            <v>RES 698 OHM 1/16W (0402) 1%</v>
          </cell>
          <cell r="J2149">
            <v>0</v>
          </cell>
        </row>
        <row r="2150">
          <cell r="B2150" t="str">
            <v>1022-020Z300</v>
          </cell>
          <cell r="C2150" t="str">
            <v>RES 7.15K OHM 1/16W (0402) 1%</v>
          </cell>
          <cell r="J2150" t="e">
            <v>#N/A</v>
          </cell>
        </row>
        <row r="2151">
          <cell r="B2151" t="str">
            <v>1022-00GN100</v>
          </cell>
          <cell r="C2151" t="str">
            <v>RES 7.15K OHM 1/16W (0402) 1%</v>
          </cell>
          <cell r="J2151">
            <v>0</v>
          </cell>
        </row>
        <row r="2152">
          <cell r="B2152" t="str">
            <v>1022-020Y000</v>
          </cell>
          <cell r="C2152" t="str">
            <v>RES 7.15K OHM 1/16W (0402) 1%</v>
          </cell>
          <cell r="J2152">
            <v>0</v>
          </cell>
        </row>
        <row r="2153">
          <cell r="B2153" t="str">
            <v>1022-00GX300</v>
          </cell>
          <cell r="C2153" t="str">
            <v>RES 7.5K OHM 1/16W (0402) 1%</v>
          </cell>
          <cell r="J2153" t="e">
            <v>#N/A</v>
          </cell>
        </row>
        <row r="2154">
          <cell r="B2154" t="str">
            <v>1022-00GW000</v>
          </cell>
          <cell r="C2154" t="str">
            <v>RES 7.5K OHM 1/16W (0402) 1%</v>
          </cell>
          <cell r="J2154">
            <v>0</v>
          </cell>
        </row>
        <row r="2155">
          <cell r="B2155" t="str">
            <v>1022-00H2300</v>
          </cell>
          <cell r="C2155" t="str">
            <v>RES 7.68K OHM 1/16W (0402) 1%</v>
          </cell>
          <cell r="J2155" t="e">
            <v>#N/A</v>
          </cell>
        </row>
        <row r="2156">
          <cell r="B2156" t="str">
            <v>1022-01GK100</v>
          </cell>
          <cell r="C2156" t="str">
            <v>RES 7.68K OHM 1/16W (0402) 1%</v>
          </cell>
          <cell r="J2156">
            <v>0</v>
          </cell>
        </row>
        <row r="2157">
          <cell r="B2157" t="str">
            <v>1022-01GM000</v>
          </cell>
          <cell r="C2157" t="str">
            <v>RES 7.68K OHM 1/16W (0402) 1%</v>
          </cell>
          <cell r="J2157" t="e">
            <v>#N/A</v>
          </cell>
        </row>
        <row r="2158">
          <cell r="B2158" t="str">
            <v>1022-01GE300</v>
          </cell>
          <cell r="C2158" t="str">
            <v>RES 75 OHM 1/16W (0402) 1%</v>
          </cell>
          <cell r="J2158" t="e">
            <v>#N/A</v>
          </cell>
        </row>
        <row r="2159">
          <cell r="B2159" t="str">
            <v>1022-00H1000</v>
          </cell>
          <cell r="C2159" t="str">
            <v>RES 75 OHM 1/16W (0402) 1%</v>
          </cell>
          <cell r="J2159">
            <v>0</v>
          </cell>
        </row>
        <row r="2160">
          <cell r="B2160" t="str">
            <v>1022-01GA200</v>
          </cell>
          <cell r="C2160" t="str">
            <v>RES 75 OHM 1/16W (0402)1%</v>
          </cell>
          <cell r="J2160">
            <v>0</v>
          </cell>
        </row>
        <row r="2161">
          <cell r="B2161" t="str">
            <v>1022-00H0100</v>
          </cell>
          <cell r="C2161" t="str">
            <v>RES 75 OHM 1/16W(0402) 1%</v>
          </cell>
          <cell r="J2161" t="e">
            <v>#N/A</v>
          </cell>
        </row>
        <row r="2162">
          <cell r="B2162" t="str">
            <v>1022-01WL300</v>
          </cell>
          <cell r="C2162" t="str">
            <v>RES 750 OHM 1/16W (0402) 1%</v>
          </cell>
          <cell r="J2162" t="e">
            <v>#N/A</v>
          </cell>
        </row>
        <row r="2163">
          <cell r="B2163" t="str">
            <v>1052-00ML300</v>
          </cell>
          <cell r="C2163" t="str">
            <v>RES 750K OHM 1/4W (1206) 1%</v>
          </cell>
          <cell r="J2163" t="e">
            <v>#N/A</v>
          </cell>
        </row>
        <row r="2164">
          <cell r="B2164" t="str">
            <v>1032-00HU300</v>
          </cell>
          <cell r="C2164" t="str">
            <v>RES 75K OHM 1/10W(0603)1%</v>
          </cell>
          <cell r="J2164" t="e">
            <v>#N/A</v>
          </cell>
        </row>
        <row r="2165">
          <cell r="B2165" t="str">
            <v>1032-00HT000</v>
          </cell>
          <cell r="C2165" t="str">
            <v>RES 75K OHM 1/10W(0603)1%</v>
          </cell>
          <cell r="J2165" t="e">
            <v>#N/A</v>
          </cell>
        </row>
        <row r="2166">
          <cell r="B2166" t="str">
            <v>1032-01EYM00</v>
          </cell>
          <cell r="C2166" t="str">
            <v>RES 75K OHM 1/10W(0603)1%</v>
          </cell>
          <cell r="J2166">
            <v>0</v>
          </cell>
        </row>
        <row r="2167">
          <cell r="B2167" t="str">
            <v>1032-01EW200</v>
          </cell>
          <cell r="C2167" t="str">
            <v>RES 75K OHM 1/10W(0603)1%</v>
          </cell>
          <cell r="J2167">
            <v>0</v>
          </cell>
        </row>
        <row r="2168">
          <cell r="B2168" t="str">
            <v>1022-00NC300</v>
          </cell>
          <cell r="C2168" t="str">
            <v>RES 75K OHM 1/16W (0402) 1%</v>
          </cell>
          <cell r="J2168" t="e">
            <v>#N/A</v>
          </cell>
        </row>
        <row r="2169">
          <cell r="B2169" t="str">
            <v>1022-00GY100</v>
          </cell>
          <cell r="C2169" t="str">
            <v>RES 75K OHM 1/16W (0402) 1%</v>
          </cell>
          <cell r="J2169" t="e">
            <v>#N/A</v>
          </cell>
        </row>
        <row r="2170">
          <cell r="B2170" t="str">
            <v>1022-01G6200</v>
          </cell>
          <cell r="C2170" t="str">
            <v>RES 75K OHM 1/16W (0402) 1%</v>
          </cell>
          <cell r="J2170">
            <v>0</v>
          </cell>
        </row>
        <row r="2171">
          <cell r="B2171" t="str">
            <v>1022-00GZ000</v>
          </cell>
          <cell r="C2171" t="str">
            <v>RES 75K OHM 1/16W (0402) 1%</v>
          </cell>
          <cell r="J2171">
            <v>0</v>
          </cell>
        </row>
        <row r="2172">
          <cell r="B2172" t="str">
            <v>1021-00HV300</v>
          </cell>
          <cell r="C2172" t="str">
            <v>RES 75K OHM 1/16W (0402)0.5%</v>
          </cell>
          <cell r="J2172" t="e">
            <v>#N/A</v>
          </cell>
        </row>
        <row r="2173">
          <cell r="B2173" t="str">
            <v>1021-00H3100</v>
          </cell>
          <cell r="C2173" t="str">
            <v>RES 75K OHM 1/16W (0402)0.5%</v>
          </cell>
          <cell r="J2173">
            <v>0</v>
          </cell>
        </row>
        <row r="2174">
          <cell r="B2174" t="str">
            <v>1021-00H4000</v>
          </cell>
          <cell r="C2174" t="str">
            <v>RES 75K OHM 1/16W (0402)0.5%</v>
          </cell>
          <cell r="J2174">
            <v>0</v>
          </cell>
        </row>
        <row r="2175">
          <cell r="B2175" t="str">
            <v>1032-01FL300</v>
          </cell>
          <cell r="C2175" t="str">
            <v>RES 78.7K OHM 1/10W(0603) 1%</v>
          </cell>
          <cell r="J2175" t="e">
            <v>#N/A</v>
          </cell>
        </row>
        <row r="2176">
          <cell r="B2176" t="str">
            <v>1032-00I3100</v>
          </cell>
          <cell r="C2176" t="str">
            <v>RES 78.7K OHM 1/10W(0603) 1%</v>
          </cell>
          <cell r="J2176">
            <v>0</v>
          </cell>
        </row>
        <row r="2177">
          <cell r="B2177" t="str">
            <v>1032-00LO000</v>
          </cell>
          <cell r="C2177" t="str">
            <v>RES 78.7K OHM 1/10W(0603) 1%</v>
          </cell>
          <cell r="J2177">
            <v>0</v>
          </cell>
        </row>
        <row r="2178">
          <cell r="B2178" t="str">
            <v>1022-01GT000</v>
          </cell>
          <cell r="C2178" t="str">
            <v>RES 787K OHM 1/16W (0402) 1%</v>
          </cell>
          <cell r="J2178">
            <v>0</v>
          </cell>
        </row>
        <row r="2179">
          <cell r="B2179" t="str">
            <v>1022-00H9300</v>
          </cell>
          <cell r="C2179" t="str">
            <v>RES 8.06K OHM 1/16W (0402) 1%</v>
          </cell>
          <cell r="J2179" t="e">
            <v>#N/A</v>
          </cell>
        </row>
        <row r="2180">
          <cell r="B2180" t="str">
            <v>1022-00H8000</v>
          </cell>
          <cell r="C2180" t="str">
            <v>RES 8.06K OHM 1/16W (0402) 1%</v>
          </cell>
          <cell r="J2180">
            <v>0</v>
          </cell>
        </row>
        <row r="2181">
          <cell r="B2181" t="str">
            <v>1022-00H7100</v>
          </cell>
          <cell r="C2181" t="str">
            <v>RES 8.06K OHM 1/16W (0402)1%</v>
          </cell>
          <cell r="J2181">
            <v>0</v>
          </cell>
        </row>
        <row r="2182">
          <cell r="B2182" t="str">
            <v>1032-01GB300</v>
          </cell>
          <cell r="C2182" t="str">
            <v>RES 8.25K OHM 1/10W (0603) 1%</v>
          </cell>
          <cell r="J2182" t="e">
            <v>#N/A</v>
          </cell>
        </row>
        <row r="2183">
          <cell r="B2183" t="str">
            <v>1022-00HQ000</v>
          </cell>
          <cell r="C2183" t="str">
            <v>RES 8.25K OHM 1/16W (0402) 1%</v>
          </cell>
          <cell r="J2183" t="e">
            <v>#N/A</v>
          </cell>
        </row>
        <row r="2184">
          <cell r="B2184" t="str">
            <v>1022-01HT300</v>
          </cell>
          <cell r="C2184" t="str">
            <v>RES 8.25K OHM 1/16W (0402) 1%</v>
          </cell>
          <cell r="J2184" t="e">
            <v>#N/A</v>
          </cell>
        </row>
        <row r="2185">
          <cell r="B2185" t="str">
            <v>1022-00HP100</v>
          </cell>
          <cell r="C2185" t="str">
            <v>RES 8.25K OHM 1/16W (0402) 1%</v>
          </cell>
          <cell r="J2185">
            <v>0</v>
          </cell>
        </row>
        <row r="2186">
          <cell r="B2186" t="str">
            <v>1022-01I5100</v>
          </cell>
          <cell r="C2186" t="str">
            <v>RES 8.45K OHM 1/16W (0402) 1%</v>
          </cell>
          <cell r="J2186" t="e">
            <v>#N/A</v>
          </cell>
        </row>
        <row r="2187">
          <cell r="B2187" t="str">
            <v>1022-00HX000</v>
          </cell>
          <cell r="C2187" t="str">
            <v>RES 8.45K OHM 1/16W (0402) 1%</v>
          </cell>
          <cell r="J2187">
            <v>0</v>
          </cell>
        </row>
        <row r="2188">
          <cell r="B2188" t="str">
            <v>1022-01UF000</v>
          </cell>
          <cell r="C2188" t="str">
            <v>RES 8.87K OHM 1/16W (0402) 1%</v>
          </cell>
          <cell r="J2188" t="e">
            <v>#N/A</v>
          </cell>
        </row>
        <row r="2189">
          <cell r="B2189" t="str">
            <v>1022-01HD300</v>
          </cell>
          <cell r="C2189" t="str">
            <v>RES 80.6 OHM 1/16W (0402) 1%</v>
          </cell>
          <cell r="J2189" t="e">
            <v>#N/A</v>
          </cell>
        </row>
        <row r="2190">
          <cell r="B2190" t="str">
            <v>1022-01HN300</v>
          </cell>
          <cell r="C2190" t="str">
            <v>RES 82K OHM 1/16W (0402) 1%</v>
          </cell>
          <cell r="J2190" t="e">
            <v>#N/A</v>
          </cell>
        </row>
        <row r="2191">
          <cell r="B2191" t="str">
            <v>1022-00NE200</v>
          </cell>
          <cell r="C2191" t="str">
            <v>RES 82K OHM 1/16W (0402) 1%</v>
          </cell>
          <cell r="J2191">
            <v>0</v>
          </cell>
        </row>
        <row r="2192">
          <cell r="B2192" t="str">
            <v>1022-00HL100</v>
          </cell>
          <cell r="C2192" t="str">
            <v>RES 82K OHM 1/16W (0402) 1%</v>
          </cell>
          <cell r="J2192">
            <v>0</v>
          </cell>
        </row>
        <row r="2193">
          <cell r="B2193" t="str">
            <v>1022-00HM000</v>
          </cell>
          <cell r="C2193" t="str">
            <v>RES 82K OHM 1/16W (0402) 1%</v>
          </cell>
          <cell r="J2193">
            <v>0</v>
          </cell>
        </row>
        <row r="2194">
          <cell r="B2194" t="str">
            <v>1022-00HY100</v>
          </cell>
          <cell r="C2194" t="str">
            <v>RES 84.5K OHM 1/16W (0402)1%</v>
          </cell>
          <cell r="J2194">
            <v>0</v>
          </cell>
        </row>
        <row r="2195">
          <cell r="B2195" t="str">
            <v>1022-00HZ000</v>
          </cell>
          <cell r="C2195" t="str">
            <v>RES 84.5K OHM 1/16W (0402)1%</v>
          </cell>
          <cell r="J2195">
            <v>0</v>
          </cell>
        </row>
        <row r="2196">
          <cell r="B2196" t="str">
            <v>1022-0219300</v>
          </cell>
          <cell r="C2196" t="str">
            <v>RES 86.6K OHM 1/16W (0402) 1%</v>
          </cell>
          <cell r="J2196" t="e">
            <v>#N/A</v>
          </cell>
        </row>
        <row r="2197">
          <cell r="B2197" t="str">
            <v>1022-00I5000</v>
          </cell>
          <cell r="C2197" t="str">
            <v>RES 86.6K OHM 1/16W (0402) 1%</v>
          </cell>
          <cell r="J2197">
            <v>0</v>
          </cell>
        </row>
        <row r="2198">
          <cell r="B2198" t="str">
            <v>1022-00I4100</v>
          </cell>
          <cell r="C2198" t="str">
            <v>RES 86.6K OHM 1/16W (0402) 1%</v>
          </cell>
          <cell r="J2198">
            <v>0</v>
          </cell>
        </row>
        <row r="2199">
          <cell r="B2199" t="str">
            <v>1032-00LR300</v>
          </cell>
          <cell r="C2199" t="str">
            <v>RES 9.31K OHM 1/10W(0603) 1%</v>
          </cell>
          <cell r="J2199" t="e">
            <v>#N/A</v>
          </cell>
        </row>
        <row r="2200">
          <cell r="B2200" t="str">
            <v>1032-01HT100</v>
          </cell>
          <cell r="C2200" t="str">
            <v>RES 9.31K OHM 1/10W(0603) 1%</v>
          </cell>
          <cell r="J2200">
            <v>0</v>
          </cell>
        </row>
        <row r="2201">
          <cell r="B2201" t="str">
            <v>1032-00J5000</v>
          </cell>
          <cell r="C2201" t="str">
            <v>RES 9.31K OHM 1/10W(0603) 1%</v>
          </cell>
          <cell r="J2201">
            <v>0</v>
          </cell>
        </row>
        <row r="2202">
          <cell r="B2202" t="str">
            <v>1032-01I0300</v>
          </cell>
          <cell r="C2202" t="str">
            <v>RES 9.53K OHM 1/10W (0603) 1%</v>
          </cell>
          <cell r="J2202" t="e">
            <v>#N/A</v>
          </cell>
        </row>
        <row r="2203">
          <cell r="B2203" t="str">
            <v>1032-00LT000</v>
          </cell>
          <cell r="C2203" t="str">
            <v>RES 9.53K OHM 1/10W (0603) 1%</v>
          </cell>
          <cell r="J2203">
            <v>0</v>
          </cell>
        </row>
        <row r="2204">
          <cell r="B2204" t="str">
            <v>1032-00J7100</v>
          </cell>
          <cell r="C2204" t="str">
            <v>RES 9.53K OHM 1/10W (0603) 1%</v>
          </cell>
          <cell r="J2204">
            <v>0</v>
          </cell>
        </row>
        <row r="2205">
          <cell r="B2205" t="str">
            <v>1031-00DK100</v>
          </cell>
          <cell r="C2205" t="str">
            <v>RES 9.53K OHM 1/10W(0603) 0.5%</v>
          </cell>
          <cell r="J2205">
            <v>0</v>
          </cell>
        </row>
        <row r="2206">
          <cell r="B2206" t="str">
            <v>1022-0361300</v>
          </cell>
          <cell r="C2206" t="str">
            <v>RES 90.9 OHM 1/16W(0402) 1%</v>
          </cell>
          <cell r="J2206" t="e">
            <v>#N/A</v>
          </cell>
        </row>
        <row r="2207">
          <cell r="B2207" t="str">
            <v>1022-035Y100</v>
          </cell>
          <cell r="C2207" t="str">
            <v>RES 90.9 OHM 1/16W(0402)1%</v>
          </cell>
          <cell r="J2207">
            <v>0</v>
          </cell>
        </row>
        <row r="2208">
          <cell r="B2208" t="str">
            <v>1022-00IE000</v>
          </cell>
          <cell r="C2208" t="str">
            <v>RES 90.9 OHM 1/16W(0402)1%</v>
          </cell>
          <cell r="J2208">
            <v>0</v>
          </cell>
        </row>
        <row r="2209">
          <cell r="B2209" t="str">
            <v>1022-021K300</v>
          </cell>
          <cell r="C2209" t="str">
            <v>RES 910 OHM 1/16W (0402) 1%</v>
          </cell>
          <cell r="J2209" t="e">
            <v>#N/A</v>
          </cell>
        </row>
        <row r="2210">
          <cell r="B2210" t="str">
            <v>1022-01IQ000</v>
          </cell>
          <cell r="C2210" t="str">
            <v>RES 910 OHM 1/16W(0402)1%</v>
          </cell>
          <cell r="J2210">
            <v>0</v>
          </cell>
        </row>
        <row r="2211">
          <cell r="B2211" t="str">
            <v>1022-00IF100</v>
          </cell>
          <cell r="C2211" t="str">
            <v>RES 910 OHM 1/16W(0402)1%</v>
          </cell>
          <cell r="J2211">
            <v>0</v>
          </cell>
        </row>
        <row r="2212">
          <cell r="B2212" t="str">
            <v>10I4-0001100</v>
          </cell>
          <cell r="C2212" t="str">
            <v>RES A 0 OHM (0402)5% 4R8P</v>
          </cell>
          <cell r="J2212" t="e">
            <v>#N/A</v>
          </cell>
        </row>
        <row r="2213">
          <cell r="B2213" t="str">
            <v>10I4-0003000</v>
          </cell>
          <cell r="C2213" t="str">
            <v>RES A 0 OHM (0402)5% 4R8P</v>
          </cell>
          <cell r="J2213" t="e">
            <v>#N/A</v>
          </cell>
        </row>
        <row r="2214">
          <cell r="B2214" t="str">
            <v>10I4-00DQ3AR</v>
          </cell>
          <cell r="C2214" t="str">
            <v>RES A 0 ohm 4R8P 0402 5%</v>
          </cell>
          <cell r="J2214">
            <v>0</v>
          </cell>
        </row>
        <row r="2215">
          <cell r="B2215" t="str">
            <v>10I4-00DR100</v>
          </cell>
          <cell r="C2215" t="str">
            <v>RES A 0 ohm 4R8P 0402 5%</v>
          </cell>
          <cell r="J2215">
            <v>0</v>
          </cell>
        </row>
        <row r="2216">
          <cell r="B2216" t="str">
            <v>10I4-00030AR</v>
          </cell>
          <cell r="C2216" t="str">
            <v>RES A 0 ohm 4R8P 0402 JUMP</v>
          </cell>
          <cell r="J2216">
            <v>0</v>
          </cell>
        </row>
        <row r="2217">
          <cell r="B2217" t="str">
            <v>10I4-00DQ300</v>
          </cell>
          <cell r="C2217" t="str">
            <v>RES A 0ohm 4R8P 0402 5%</v>
          </cell>
          <cell r="J2217">
            <v>0</v>
          </cell>
        </row>
        <row r="2218">
          <cell r="B2218" t="str">
            <v>10I4-000S000</v>
          </cell>
          <cell r="C2218" t="str">
            <v>RES A 22 OHM (0402)5% 4R8P</v>
          </cell>
          <cell r="J2218" t="e">
            <v>#N/A</v>
          </cell>
        </row>
        <row r="2219">
          <cell r="B2219" t="str">
            <v>10I4-000R100</v>
          </cell>
          <cell r="C2219" t="str">
            <v>RES A 22 OHM (0402)5% 4R8P</v>
          </cell>
          <cell r="J2219">
            <v>0</v>
          </cell>
        </row>
        <row r="2220">
          <cell r="B2220" t="str">
            <v>10I4-0063300</v>
          </cell>
          <cell r="C2220" t="str">
            <v>RES A 22 OHM (0402)5% 4R8P</v>
          </cell>
          <cell r="J2220" t="e">
            <v>#N/A</v>
          </cell>
        </row>
        <row r="2221">
          <cell r="B2221" t="str">
            <v>10I4-0095300</v>
          </cell>
          <cell r="C2221" t="str">
            <v>RES A 51 OHM (0402) 5% 4R8P</v>
          </cell>
          <cell r="J2221" t="e">
            <v>#N/A</v>
          </cell>
        </row>
        <row r="2222">
          <cell r="B2222" t="str">
            <v>10I4-0056000</v>
          </cell>
          <cell r="C2222" t="str">
            <v>RES A 51 OHM(0402)5%4R8P</v>
          </cell>
          <cell r="J2222">
            <v>0</v>
          </cell>
        </row>
        <row r="2223">
          <cell r="B2223" t="str">
            <v>10I4-0054100</v>
          </cell>
          <cell r="C2223" t="str">
            <v>RES A 51 OHM(0402)5%4R8P</v>
          </cell>
          <cell r="J2223" t="e">
            <v>#N/A</v>
          </cell>
        </row>
        <row r="2224">
          <cell r="B2224" t="str">
            <v>10L4-003M300</v>
          </cell>
          <cell r="C2224" t="str">
            <v>RES A 56 OHM (0603) 5%  4R8P</v>
          </cell>
          <cell r="J2224" t="e">
            <v>#N/A</v>
          </cell>
        </row>
        <row r="2225">
          <cell r="B2225" t="str">
            <v>10L4-001E200</v>
          </cell>
          <cell r="C2225" t="str">
            <v>RES A 56 OHM (0603) 5% 4R8P</v>
          </cell>
          <cell r="J2225">
            <v>0</v>
          </cell>
        </row>
        <row r="2226">
          <cell r="B2226" t="str">
            <v>10L4-001D100</v>
          </cell>
          <cell r="C2226" t="str">
            <v>RES A 56 OHM (0603) 5% 4R8P</v>
          </cell>
          <cell r="J2226">
            <v>0</v>
          </cell>
        </row>
        <row r="2227">
          <cell r="B2227" t="str">
            <v>10L4-001F000</v>
          </cell>
          <cell r="C2227" t="str">
            <v>RES A 56 OHM (0603)5% 4R8P</v>
          </cell>
          <cell r="J2227">
            <v>0</v>
          </cell>
        </row>
        <row r="2228">
          <cell r="B2228" t="str">
            <v>10L4-00EG000</v>
          </cell>
          <cell r="C2228" t="str">
            <v>RES A 56 ohm 4R8P 0603 5%</v>
          </cell>
          <cell r="J2228">
            <v>0</v>
          </cell>
        </row>
        <row r="2229">
          <cell r="B2229" t="str">
            <v>1022-03K9100</v>
          </cell>
          <cell r="C2229" t="str">
            <v>RES FILM 0 ohm 1/16W 0402 1%</v>
          </cell>
          <cell r="J2229">
            <v>0</v>
          </cell>
        </row>
        <row r="2230">
          <cell r="B2230" t="str">
            <v>1024-00043PE</v>
          </cell>
          <cell r="C2230" t="str">
            <v>RES FILM 0 ohm 1/16W 0402 JUMP</v>
          </cell>
          <cell r="J2230">
            <v>0</v>
          </cell>
        </row>
        <row r="2231">
          <cell r="B2231" t="str">
            <v>1024-005D200</v>
          </cell>
          <cell r="C2231" t="str">
            <v>RES FILM 0 ohm 1/16W 0402 JUMP</v>
          </cell>
          <cell r="J2231">
            <v>0</v>
          </cell>
        </row>
        <row r="2232">
          <cell r="B2232" t="str">
            <v>1024-00020PE</v>
          </cell>
          <cell r="C2232" t="str">
            <v>RES FILM 0 ohm 1/16W 0402 JUMP</v>
          </cell>
          <cell r="J2232" t="e">
            <v>#N/A</v>
          </cell>
        </row>
        <row r="2233">
          <cell r="B2233" t="str">
            <v>1024-007D6PE</v>
          </cell>
          <cell r="C2233" t="str">
            <v>RES FILM 0 ohm 1/16W 0402 JUMP</v>
          </cell>
          <cell r="J2233">
            <v>0</v>
          </cell>
        </row>
        <row r="2234">
          <cell r="B2234" t="str">
            <v>1014-010J000</v>
          </cell>
          <cell r="C2234" t="str">
            <v>RES FILM 0 ohm 1/20W 0201 5%</v>
          </cell>
          <cell r="J2234">
            <v>0</v>
          </cell>
        </row>
        <row r="2235">
          <cell r="B2235" t="str">
            <v>1014-0002000</v>
          </cell>
          <cell r="C2235" t="str">
            <v>RES FILM 0 ohm 1/20W 0201 JUMP</v>
          </cell>
          <cell r="J2235">
            <v>0</v>
          </cell>
        </row>
        <row r="2236">
          <cell r="B2236" t="str">
            <v>1052-00SB200</v>
          </cell>
          <cell r="C2236" t="str">
            <v>RES FILM 0.051ohm 1/3W 1206 1%</v>
          </cell>
          <cell r="J2236" t="e">
            <v>#N/A</v>
          </cell>
        </row>
        <row r="2237">
          <cell r="B2237" t="str">
            <v>1052-00M1000</v>
          </cell>
          <cell r="C2237" t="str">
            <v>RES FILM 0.051ohm 1/4W 1206 1%</v>
          </cell>
          <cell r="J2237" t="e">
            <v>#N/A</v>
          </cell>
        </row>
        <row r="2238">
          <cell r="B2238" t="str">
            <v>1052-00N6300</v>
          </cell>
          <cell r="C2238" t="str">
            <v>RES FILM 0.051ohm 1/4W 1206 1%</v>
          </cell>
          <cell r="J2238">
            <v>0</v>
          </cell>
        </row>
        <row r="2239">
          <cell r="B2239" t="str">
            <v>1062-003P300</v>
          </cell>
          <cell r="C2239" t="str">
            <v>RES FILM 0.1 ohm 1/3W 1210 1%</v>
          </cell>
          <cell r="J2239" t="e">
            <v>#N/A</v>
          </cell>
        </row>
        <row r="2240">
          <cell r="B2240" t="str">
            <v>1034-00SD700</v>
          </cell>
          <cell r="C2240" t="str">
            <v>RES FILM 0ohm 1/10W 0603 JUMP</v>
          </cell>
          <cell r="J2240">
            <v>0</v>
          </cell>
        </row>
        <row r="2241">
          <cell r="B2241" t="str">
            <v>1014-01C4000</v>
          </cell>
          <cell r="C2241" t="str">
            <v>RES FILM 0ohm 1/20W 0201 5%</v>
          </cell>
          <cell r="J2241">
            <v>0</v>
          </cell>
        </row>
        <row r="2242">
          <cell r="B2242" t="str">
            <v>1014-001O300</v>
          </cell>
          <cell r="C2242" t="str">
            <v>RES FILM 0ohm 1/20W 0201 JUMP</v>
          </cell>
          <cell r="J2242" t="e">
            <v>#N/A</v>
          </cell>
        </row>
        <row r="2243">
          <cell r="B2243" t="str">
            <v>1022-00WX300</v>
          </cell>
          <cell r="C2243" t="str">
            <v>RES FILM 1 ohm 1/16W 0402 1%</v>
          </cell>
          <cell r="J2243" t="e">
            <v>#N/A</v>
          </cell>
        </row>
        <row r="2244">
          <cell r="B2244" t="str">
            <v>1012-03MP000</v>
          </cell>
          <cell r="C2244" t="str">
            <v>RES FILM 1.02Mohm 1/20W0201 1%</v>
          </cell>
          <cell r="J2244">
            <v>0</v>
          </cell>
        </row>
        <row r="2245">
          <cell r="B2245" t="str">
            <v>1012-04PY000</v>
          </cell>
          <cell r="C2245" t="str">
            <v>RES FILM 1.02Mohm 1/20W0201 1%</v>
          </cell>
          <cell r="J2245">
            <v>0</v>
          </cell>
        </row>
        <row r="2246">
          <cell r="B2246" t="str">
            <v>1012-03MP0AR</v>
          </cell>
          <cell r="C2246" t="str">
            <v>RES FILM 1.02Mohm1/20W 0201 1%</v>
          </cell>
          <cell r="J2246" t="e">
            <v>#N/A</v>
          </cell>
        </row>
        <row r="2247">
          <cell r="B2247" t="str">
            <v>1052-00M2000</v>
          </cell>
          <cell r="C2247" t="str">
            <v>RES FILM 1.3 ohm 1/4W 1206 1%</v>
          </cell>
          <cell r="J2247" t="e">
            <v>#N/A</v>
          </cell>
        </row>
        <row r="2248">
          <cell r="B2248" t="str">
            <v>1022-060B300</v>
          </cell>
          <cell r="C2248" t="str">
            <v>RES FILM 1.33Mohm 1/16W0402 1%</v>
          </cell>
          <cell r="J2248" t="e">
            <v>#N/A</v>
          </cell>
        </row>
        <row r="2249">
          <cell r="B2249" t="str">
            <v>1052-01FP000</v>
          </cell>
          <cell r="C2249" t="str">
            <v>RES FILM 1.3ohm 1/4W 1206 1%</v>
          </cell>
          <cell r="J2249">
            <v>0</v>
          </cell>
        </row>
        <row r="2250">
          <cell r="B2250" t="str">
            <v>1022-05RE0AR</v>
          </cell>
          <cell r="C2250" t="str">
            <v>RES FILM 1.58Mohm 1/16W0402 1%</v>
          </cell>
          <cell r="J2250">
            <v>0</v>
          </cell>
        </row>
        <row r="2251">
          <cell r="B2251" t="str">
            <v>1022-05R23AR</v>
          </cell>
          <cell r="C2251" t="str">
            <v>RES FILM 1.58Mohm 1/16W0402 1%</v>
          </cell>
          <cell r="J2251" t="e">
            <v>#N/A</v>
          </cell>
        </row>
        <row r="2252">
          <cell r="B2252" t="str">
            <v>1022-08JG100</v>
          </cell>
          <cell r="C2252" t="str">
            <v>RES FILM 1.58Mohm 1/16W0402 1%</v>
          </cell>
          <cell r="J2252">
            <v>0</v>
          </cell>
        </row>
        <row r="2253">
          <cell r="B2253" t="str">
            <v>1022-05RQ2AR</v>
          </cell>
          <cell r="C2253" t="str">
            <v>RES FILM 1.58Mohm 1/16W0402 1%</v>
          </cell>
          <cell r="J2253">
            <v>0</v>
          </cell>
        </row>
        <row r="2254">
          <cell r="B2254" t="str">
            <v>1012-013L300</v>
          </cell>
          <cell r="C2254" t="str">
            <v>RES FILM 1.5Kohm 1/20W 0201 1%</v>
          </cell>
          <cell r="J2254" t="e">
            <v>#N/A</v>
          </cell>
        </row>
        <row r="2255">
          <cell r="B2255" t="str">
            <v>1012-013H100</v>
          </cell>
          <cell r="C2255" t="str">
            <v>RES FILM 1.5Kohm 1/20W 0201 1%</v>
          </cell>
          <cell r="J2255">
            <v>0</v>
          </cell>
        </row>
        <row r="2256">
          <cell r="B2256" t="str">
            <v>1012-00RV300</v>
          </cell>
          <cell r="C2256" t="str">
            <v>RES FILM 10 ohm 1/20W 0201 1%</v>
          </cell>
          <cell r="J2256" t="e">
            <v>#N/A</v>
          </cell>
        </row>
        <row r="2257">
          <cell r="B2257" t="str">
            <v>1032-000C300</v>
          </cell>
          <cell r="C2257" t="str">
            <v>RES FILM 100Kohm 1/10W 0603 1%</v>
          </cell>
          <cell r="J2257" t="e">
            <v>#N/A</v>
          </cell>
        </row>
        <row r="2258">
          <cell r="B2258" t="str">
            <v>1032-02GB700</v>
          </cell>
          <cell r="C2258" t="str">
            <v>RES FILM 100Kohm 1/10W 0603 1%</v>
          </cell>
          <cell r="J2258">
            <v>0</v>
          </cell>
        </row>
        <row r="2259">
          <cell r="B2259" t="str">
            <v>10A0-003B300</v>
          </cell>
          <cell r="C2259" t="str">
            <v>RES FILM 100Kohm1/16W0603 0.1%</v>
          </cell>
          <cell r="J2259" t="e">
            <v>#N/A</v>
          </cell>
        </row>
        <row r="2260">
          <cell r="B2260" t="str">
            <v>10A0-004U900</v>
          </cell>
          <cell r="C2260" t="str">
            <v>RES FILM 100Kohm1/16W0603 0.1%</v>
          </cell>
          <cell r="J2260" t="e">
            <v>#N/A</v>
          </cell>
        </row>
        <row r="2261">
          <cell r="B2261" t="str">
            <v>1022-00IZ000</v>
          </cell>
          <cell r="C2261" t="str">
            <v>RES FILM 100ohm 1/16W 0402 1%</v>
          </cell>
          <cell r="J2261">
            <v>0</v>
          </cell>
        </row>
        <row r="2262">
          <cell r="B2262" t="str">
            <v>1024-02AW000</v>
          </cell>
          <cell r="C2262" t="str">
            <v>RES FILM 100ohm 1/16W 0402 5%</v>
          </cell>
          <cell r="J2262">
            <v>0</v>
          </cell>
        </row>
        <row r="2263">
          <cell r="B2263" t="str">
            <v>1022-00O9700</v>
          </cell>
          <cell r="C2263" t="str">
            <v>RES FILM 10Kohm 1/10W 0402 1%</v>
          </cell>
          <cell r="J2263">
            <v>0</v>
          </cell>
        </row>
        <row r="2264">
          <cell r="B2264" t="str">
            <v>1032-0245D00</v>
          </cell>
          <cell r="C2264" t="str">
            <v>RES FILM 10Kohm 1/10W 0603 1%</v>
          </cell>
          <cell r="J2264">
            <v>0</v>
          </cell>
        </row>
        <row r="2265">
          <cell r="B2265" t="str">
            <v>10A0-000A000</v>
          </cell>
          <cell r="C2265" t="str">
            <v>RES FILM 10Kohm 1/10W0603 0.1%</v>
          </cell>
          <cell r="J2265" t="e">
            <v>#N/A</v>
          </cell>
        </row>
        <row r="2266">
          <cell r="B2266" t="str">
            <v>1022-07QR000</v>
          </cell>
          <cell r="C2266" t="str">
            <v>RES FILM 10Kohm 1/16W 0402 1%</v>
          </cell>
          <cell r="J2266">
            <v>0</v>
          </cell>
        </row>
        <row r="2267">
          <cell r="B2267" t="str">
            <v>1024-000G000</v>
          </cell>
          <cell r="C2267" t="str">
            <v>RES FILM 10Kohm 1/16W 0402 5%</v>
          </cell>
          <cell r="J2267">
            <v>0</v>
          </cell>
        </row>
        <row r="2268">
          <cell r="B2268" t="str">
            <v>10A0-004S900</v>
          </cell>
          <cell r="C2268" t="str">
            <v>RES FILM 10Kohm 1/16W0603 0.1%</v>
          </cell>
          <cell r="J2268" t="e">
            <v>#N/A</v>
          </cell>
        </row>
        <row r="2269">
          <cell r="B2269" t="str">
            <v>10A0-0028300</v>
          </cell>
          <cell r="C2269" t="str">
            <v>RES FILM 10Kohm1/16W 0603 0.1%</v>
          </cell>
          <cell r="J2269" t="e">
            <v>#N/A</v>
          </cell>
        </row>
        <row r="2270">
          <cell r="B2270" t="str">
            <v>1022-03J7300</v>
          </cell>
          <cell r="C2270" t="str">
            <v>RES FILM 10M ohm 1/16W 0402 1%</v>
          </cell>
          <cell r="J2270" t="e">
            <v>#N/A</v>
          </cell>
        </row>
        <row r="2271">
          <cell r="B2271" t="str">
            <v>1032-03NS700</v>
          </cell>
          <cell r="C2271" t="str">
            <v>RES FILM 10ohm 1/10W 0603 1%</v>
          </cell>
          <cell r="J2271">
            <v>0</v>
          </cell>
        </row>
        <row r="2272">
          <cell r="B2272" t="str">
            <v>1022-05KV000</v>
          </cell>
          <cell r="C2272" t="str">
            <v>RES FILM 10ohm 1/16W 0402 1%</v>
          </cell>
          <cell r="J2272">
            <v>0</v>
          </cell>
        </row>
        <row r="2273">
          <cell r="B2273" t="str">
            <v>1024-0007000</v>
          </cell>
          <cell r="C2273" t="str">
            <v>RES FILM 10ohm 1/16W 0402 5%</v>
          </cell>
          <cell r="J2273" t="e">
            <v>#N/A</v>
          </cell>
        </row>
        <row r="2274">
          <cell r="B2274" t="str">
            <v>1012-001W000</v>
          </cell>
          <cell r="C2274" t="str">
            <v>RES FILM 10ohm 1/20W 0201 1%</v>
          </cell>
          <cell r="J2274">
            <v>0</v>
          </cell>
        </row>
        <row r="2275">
          <cell r="B2275" t="str">
            <v>1012-0265300</v>
          </cell>
          <cell r="C2275" t="str">
            <v>RES FILM 113 ohm 1/20W 0201 1%</v>
          </cell>
          <cell r="J2275" t="e">
            <v>#N/A</v>
          </cell>
        </row>
        <row r="2276">
          <cell r="B2276" t="str">
            <v>1012-025S000</v>
          </cell>
          <cell r="C2276" t="str">
            <v>RES FILM 113 ohm 1/20W 0201 1%</v>
          </cell>
          <cell r="J2276">
            <v>0</v>
          </cell>
        </row>
        <row r="2277">
          <cell r="B2277" t="str">
            <v>1012-026A100</v>
          </cell>
          <cell r="C2277" t="str">
            <v>RES FILM 113 ohm 1/20W 0201 1%</v>
          </cell>
          <cell r="J2277">
            <v>0</v>
          </cell>
        </row>
        <row r="2278">
          <cell r="B2278" t="str">
            <v>1052-00KADAR</v>
          </cell>
          <cell r="C2278" t="str">
            <v>RES FILM 12.4 ohm 1/4W 1206 1%</v>
          </cell>
          <cell r="J2278">
            <v>0</v>
          </cell>
        </row>
        <row r="2279">
          <cell r="B2279" t="str">
            <v>1052-016P3AR</v>
          </cell>
          <cell r="C2279" t="str">
            <v>RES FILM 12.7ohm 1/4W 1206 1%</v>
          </cell>
          <cell r="J2279" t="e">
            <v>#N/A</v>
          </cell>
        </row>
        <row r="2280">
          <cell r="B2280" t="str">
            <v>1052-016P300</v>
          </cell>
          <cell r="C2280" t="str">
            <v>RES FILM 12.7ohm 1/4W 1206 1%</v>
          </cell>
          <cell r="J2280">
            <v>0</v>
          </cell>
        </row>
        <row r="2281">
          <cell r="B2281" t="str">
            <v>1052-016S2AR</v>
          </cell>
          <cell r="C2281" t="str">
            <v>RES FILM 12.7ohm 1/4W 1206 1%</v>
          </cell>
          <cell r="J2281">
            <v>0</v>
          </cell>
        </row>
        <row r="2282">
          <cell r="B2282" t="str">
            <v>1052-016R0AR</v>
          </cell>
          <cell r="C2282" t="str">
            <v>RES FILM 12.7ohm 1/4W 1206 1%</v>
          </cell>
          <cell r="J2282">
            <v>0</v>
          </cell>
        </row>
        <row r="2283">
          <cell r="B2283" t="str">
            <v>1052-016R000</v>
          </cell>
          <cell r="C2283" t="str">
            <v>RES FILM 12.7ohm 1/4W 1206 1%</v>
          </cell>
          <cell r="J2283">
            <v>0</v>
          </cell>
        </row>
        <row r="2284">
          <cell r="B2284" t="str">
            <v>1052-016S200</v>
          </cell>
          <cell r="C2284" t="str">
            <v>RES FILM 12.7ohm 1/4W 1206 1%</v>
          </cell>
          <cell r="J2284">
            <v>0</v>
          </cell>
        </row>
        <row r="2285">
          <cell r="B2285" t="str">
            <v>1012-0237300</v>
          </cell>
          <cell r="C2285" t="str">
            <v>RES FILM 120ohm 1/20W 0201 1%</v>
          </cell>
          <cell r="J2285" t="e">
            <v>#N/A</v>
          </cell>
        </row>
        <row r="2286">
          <cell r="B2286" t="str">
            <v>1012-040Y300</v>
          </cell>
          <cell r="C2286" t="str">
            <v>RES FILM 121 ohm 1/20W 0201 1%</v>
          </cell>
          <cell r="J2286">
            <v>0</v>
          </cell>
        </row>
        <row r="2287">
          <cell r="B2287" t="str">
            <v>1012-00Y1100</v>
          </cell>
          <cell r="C2287" t="str">
            <v>RES FILM 121ohm 1/20W 0201 1%</v>
          </cell>
          <cell r="J2287" t="e">
            <v>#N/A</v>
          </cell>
        </row>
        <row r="2288">
          <cell r="B2288" t="str">
            <v>1031-00MV3AR</v>
          </cell>
          <cell r="C2288" t="str">
            <v>RES FILM 13Kohm 1/10W0603 0.5%</v>
          </cell>
          <cell r="J2288" t="e">
            <v>#N/A</v>
          </cell>
        </row>
        <row r="2289">
          <cell r="B2289" t="str">
            <v>1031-00EX000</v>
          </cell>
          <cell r="C2289" t="str">
            <v>RES FILM 13Kohm 1/10W0603 0.5%</v>
          </cell>
          <cell r="J2289">
            <v>0</v>
          </cell>
        </row>
        <row r="2290">
          <cell r="B2290" t="str">
            <v>1031-00MY2AR</v>
          </cell>
          <cell r="C2290" t="str">
            <v>RES FILM 13Kohm 1/10W0603 0.5%</v>
          </cell>
          <cell r="J2290">
            <v>0</v>
          </cell>
        </row>
        <row r="2291">
          <cell r="B2291" t="str">
            <v>1031-00EX0AR</v>
          </cell>
          <cell r="C2291" t="str">
            <v>RES FILM 13Kohm1/10W 0603 0.5%</v>
          </cell>
          <cell r="J2291">
            <v>0</v>
          </cell>
        </row>
        <row r="2292">
          <cell r="B2292" t="str">
            <v>1032-03PA300</v>
          </cell>
          <cell r="C2292" t="str">
            <v>RES FILM 14.3ohm 1/10W 0603 1%</v>
          </cell>
          <cell r="J2292" t="e">
            <v>#N/A</v>
          </cell>
        </row>
        <row r="2293">
          <cell r="B2293" t="str">
            <v>1032-03N7000</v>
          </cell>
          <cell r="C2293" t="str">
            <v>RES FILM 14.3ohm 1/10W 0603 1%</v>
          </cell>
          <cell r="J2293" t="e">
            <v>#N/A</v>
          </cell>
        </row>
        <row r="2294">
          <cell r="B2294" t="str">
            <v>1032-03MWDAR</v>
          </cell>
          <cell r="C2294" t="str">
            <v>RES FILM 14.3ohm 1/10W 0603 1%</v>
          </cell>
          <cell r="J2294">
            <v>0</v>
          </cell>
        </row>
        <row r="2295">
          <cell r="B2295" t="str">
            <v>1032-03N8100</v>
          </cell>
          <cell r="C2295" t="str">
            <v>RES FILM 14.3ohm 1/10W 0603 1%</v>
          </cell>
          <cell r="J2295">
            <v>0</v>
          </cell>
        </row>
        <row r="2296">
          <cell r="B2296" t="str">
            <v>1042-019M000</v>
          </cell>
          <cell r="C2296" t="str">
            <v>RES FILM 140 ohm 1/8W 0805 1%</v>
          </cell>
          <cell r="J2296" t="e">
            <v>#N/A</v>
          </cell>
        </row>
        <row r="2297">
          <cell r="B2297" t="str">
            <v>1042-019U000</v>
          </cell>
          <cell r="C2297" t="str">
            <v>RES FILM 15.8Kohm 1/8W 0805 1%</v>
          </cell>
          <cell r="J2297" t="e">
            <v>#N/A</v>
          </cell>
        </row>
        <row r="2298">
          <cell r="B2298" t="str">
            <v>1042-019S100</v>
          </cell>
          <cell r="C2298" t="str">
            <v>RES FILM 15.8Kohm 1/8W 0805 1%</v>
          </cell>
          <cell r="J2298">
            <v>0</v>
          </cell>
        </row>
        <row r="2299">
          <cell r="B2299" t="str">
            <v>1012-011E300</v>
          </cell>
          <cell r="C2299" t="str">
            <v>RES FILM 150 ohm 1/20W 0201 1%</v>
          </cell>
          <cell r="J2299" t="e">
            <v>#N/A</v>
          </cell>
        </row>
        <row r="2300">
          <cell r="B2300" t="str">
            <v>1012-00W5100</v>
          </cell>
          <cell r="C2300" t="str">
            <v>RES FILM 150 ohm 1/20W 0201 1%</v>
          </cell>
          <cell r="J2300">
            <v>0</v>
          </cell>
        </row>
        <row r="2301">
          <cell r="B2301" t="str">
            <v>1012-01GW000</v>
          </cell>
          <cell r="C2301" t="str">
            <v>RES FILM 150ohm 1/20W 0201 1%</v>
          </cell>
          <cell r="J2301">
            <v>0</v>
          </cell>
        </row>
        <row r="2302">
          <cell r="B2302" t="str">
            <v>1022-043K300</v>
          </cell>
          <cell r="C2302" t="str">
            <v>RES FILM 160Kohm 1/16W 0402 1%</v>
          </cell>
          <cell r="J2302">
            <v>0</v>
          </cell>
        </row>
        <row r="2303">
          <cell r="B2303" t="str">
            <v>1012-03L7000</v>
          </cell>
          <cell r="C2303" t="str">
            <v>RES FILM 174 ohm 1/20W 0201 1%</v>
          </cell>
          <cell r="J2303">
            <v>0</v>
          </cell>
        </row>
        <row r="2304">
          <cell r="B2304" t="str">
            <v>1012-03L8300</v>
          </cell>
          <cell r="C2304" t="str">
            <v>RES FILM 174 ohm 1/20W 0201 1%</v>
          </cell>
          <cell r="J2304">
            <v>0</v>
          </cell>
        </row>
        <row r="2305">
          <cell r="B2305" t="str">
            <v>1012-03L70AR</v>
          </cell>
          <cell r="C2305" t="str">
            <v>RES FILM 174ohm 1/20W 0201 1%</v>
          </cell>
          <cell r="J2305" t="e">
            <v>#N/A</v>
          </cell>
        </row>
        <row r="2306">
          <cell r="B2306" t="str">
            <v>1012-03L83AR</v>
          </cell>
          <cell r="C2306" t="str">
            <v>RES FILM 174ohm 1/20W 0201 1%</v>
          </cell>
          <cell r="J2306">
            <v>0</v>
          </cell>
        </row>
        <row r="2307">
          <cell r="B2307" t="str">
            <v>1012-00M7100</v>
          </cell>
          <cell r="C2307" t="str">
            <v>RES FILM 18 ohm 1/20W 0201 1%</v>
          </cell>
          <cell r="J2307">
            <v>0</v>
          </cell>
        </row>
        <row r="2308">
          <cell r="B2308" t="str">
            <v>1042-010X300</v>
          </cell>
          <cell r="C2308" t="str">
            <v>RES FILM 180 ohm 1/8W 0805 1%</v>
          </cell>
          <cell r="J2308" t="e">
            <v>#N/A</v>
          </cell>
        </row>
        <row r="2309">
          <cell r="B2309" t="str">
            <v>1042-010U000</v>
          </cell>
          <cell r="C2309" t="str">
            <v>RES FILM 180 ohm 1/8W 0805 1%</v>
          </cell>
          <cell r="J2309" t="e">
            <v>#N/A</v>
          </cell>
        </row>
        <row r="2310">
          <cell r="B2310" t="str">
            <v>1012-013W300</v>
          </cell>
          <cell r="C2310" t="str">
            <v>RES FILM 18ohm 1/20W 0201 1%</v>
          </cell>
          <cell r="J2310" t="e">
            <v>#N/A</v>
          </cell>
        </row>
        <row r="2311">
          <cell r="B2311" t="str">
            <v>1022-0007300</v>
          </cell>
          <cell r="C2311" t="str">
            <v>RES FILM 1Kohm 1/16W 0402 1%</v>
          </cell>
          <cell r="J2311" t="e">
            <v>#N/A</v>
          </cell>
        </row>
        <row r="2312">
          <cell r="B2312" t="str">
            <v>1022-00O5D00</v>
          </cell>
          <cell r="C2312" t="str">
            <v>RES FILM 1Kohm 1/16W 0402 1%</v>
          </cell>
          <cell r="J2312">
            <v>0</v>
          </cell>
        </row>
        <row r="2313">
          <cell r="B2313" t="str">
            <v>1032-03NU700</v>
          </cell>
          <cell r="C2313" t="str">
            <v>RES FILM 1Mohm 1/10W 0603 1%</v>
          </cell>
          <cell r="J2313">
            <v>0</v>
          </cell>
        </row>
        <row r="2314">
          <cell r="B2314" t="str">
            <v>1012-01LK300</v>
          </cell>
          <cell r="C2314" t="str">
            <v>RES FILM 2.21Kohm 1/20W0201 1%</v>
          </cell>
          <cell r="J2314" t="e">
            <v>#N/A</v>
          </cell>
        </row>
        <row r="2315">
          <cell r="B2315" t="str">
            <v>1012-01MG100</v>
          </cell>
          <cell r="C2315" t="str">
            <v>RES FILM 2.21Kohm 1/20W0201 1%</v>
          </cell>
          <cell r="J2315">
            <v>0</v>
          </cell>
        </row>
        <row r="2316">
          <cell r="B2316" t="str">
            <v>1012-00SP300</v>
          </cell>
          <cell r="C2316" t="str">
            <v>RES FILM 2.2Kohm 1/20W 0201 1%</v>
          </cell>
          <cell r="J2316" t="e">
            <v>#N/A</v>
          </cell>
        </row>
        <row r="2317">
          <cell r="B2317" t="str">
            <v>1012-00H2100</v>
          </cell>
          <cell r="C2317" t="str">
            <v>RES FILM 2.2Kohm 1/20W 0201 1%</v>
          </cell>
          <cell r="J2317">
            <v>0</v>
          </cell>
        </row>
        <row r="2318">
          <cell r="B2318" t="str">
            <v>1034-01NJ000</v>
          </cell>
          <cell r="C2318" t="str">
            <v>RES FILM 2.4 ohm 1/10W 0603 5%</v>
          </cell>
          <cell r="J2318">
            <v>0</v>
          </cell>
        </row>
        <row r="2319">
          <cell r="B2319" t="str">
            <v>1034-01P5300</v>
          </cell>
          <cell r="C2319" t="str">
            <v>RES FILM 2.4 ohm 1/10W 0603 5%</v>
          </cell>
          <cell r="J2319" t="e">
            <v>#N/A</v>
          </cell>
        </row>
        <row r="2320">
          <cell r="B2320" t="str">
            <v>1034-01NJ0AR</v>
          </cell>
          <cell r="C2320" t="str">
            <v>RES FILM 2.4 ohm 1/10W 0603 5%</v>
          </cell>
          <cell r="J2320">
            <v>0</v>
          </cell>
        </row>
        <row r="2321">
          <cell r="B2321" t="str">
            <v>1012-00RD300</v>
          </cell>
          <cell r="C2321" t="str">
            <v>RES FILM 2.49Kohm 1/20W0201 1%</v>
          </cell>
          <cell r="J2321" t="e">
            <v>#N/A</v>
          </cell>
        </row>
        <row r="2322">
          <cell r="B2322" t="str">
            <v>1022-060D000</v>
          </cell>
          <cell r="C2322" t="str">
            <v>RES FILM 2.67Mohm 1/16W0402 1%</v>
          </cell>
          <cell r="J2322" t="e">
            <v>#N/A</v>
          </cell>
        </row>
        <row r="2323">
          <cell r="B2323" t="str">
            <v>1042-002D000</v>
          </cell>
          <cell r="C2323" t="str">
            <v>RES FILM 20 ohm 1/8W 0805 1%</v>
          </cell>
          <cell r="J2323">
            <v>0</v>
          </cell>
        </row>
        <row r="2324">
          <cell r="B2324" t="str">
            <v>1012-01YN000</v>
          </cell>
          <cell r="C2324" t="str">
            <v>RES FILM 20K ohm 1/20W 0201 1%</v>
          </cell>
          <cell r="J2324">
            <v>0</v>
          </cell>
        </row>
        <row r="2325">
          <cell r="B2325" t="str">
            <v>1012-00R8300</v>
          </cell>
          <cell r="C2325" t="str">
            <v>RES FILM 20K ohm 1/20W 0201 1%</v>
          </cell>
          <cell r="J2325">
            <v>0</v>
          </cell>
        </row>
        <row r="2326">
          <cell r="B2326" t="str">
            <v>1022-04RH000</v>
          </cell>
          <cell r="C2326" t="str">
            <v>RES FILM 20Kohm 1/16W 0402 1%</v>
          </cell>
          <cell r="J2326" t="e">
            <v>#N/A</v>
          </cell>
        </row>
        <row r="2327">
          <cell r="B2327" t="str">
            <v>1030-005P000</v>
          </cell>
          <cell r="C2327" t="str">
            <v>RES FILM 22.1K 1/10W 0603 0.1%</v>
          </cell>
          <cell r="J2327">
            <v>0</v>
          </cell>
        </row>
        <row r="2328">
          <cell r="B2328" t="str">
            <v>1031-00MD000</v>
          </cell>
          <cell r="C2328" t="str">
            <v>RES FILM 22.1K 1/10W 0603 0.5%</v>
          </cell>
          <cell r="J2328">
            <v>0</v>
          </cell>
        </row>
        <row r="2329">
          <cell r="B2329" t="str">
            <v>1031-00MM100</v>
          </cell>
          <cell r="C2329" t="str">
            <v>RES FILM 22.1K 1/10W 0603 0.5%</v>
          </cell>
          <cell r="J2329">
            <v>0</v>
          </cell>
        </row>
        <row r="2330">
          <cell r="B2330" t="str">
            <v>1012-01LX100</v>
          </cell>
          <cell r="C2330" t="str">
            <v>RES FILM 221ohm 1/20W 0201 1%</v>
          </cell>
          <cell r="J2330">
            <v>0</v>
          </cell>
        </row>
        <row r="2331">
          <cell r="B2331" t="str">
            <v>1012-00VV300</v>
          </cell>
          <cell r="C2331" t="str">
            <v>RES FILM 221ohm 1/20W 0201 1%</v>
          </cell>
          <cell r="J2331">
            <v>0</v>
          </cell>
        </row>
        <row r="2332">
          <cell r="B2332" t="str">
            <v>1012-00SD300</v>
          </cell>
          <cell r="C2332" t="str">
            <v>RES FILM 22ohm 1/20W 0201 1%</v>
          </cell>
          <cell r="J2332" t="e">
            <v>#N/A</v>
          </cell>
        </row>
        <row r="2333">
          <cell r="B2333" t="str">
            <v>1012-013S200</v>
          </cell>
          <cell r="C2333" t="str">
            <v>RES FILM 22ohm 1/20W 0201 1%</v>
          </cell>
          <cell r="J2333">
            <v>0</v>
          </cell>
        </row>
        <row r="2334">
          <cell r="B2334" t="str">
            <v>1032-03DTDAR</v>
          </cell>
          <cell r="C2334" t="str">
            <v>RES FILM 23.2Kohm 1/10W0603 1%</v>
          </cell>
          <cell r="J2334">
            <v>0</v>
          </cell>
        </row>
        <row r="2335">
          <cell r="B2335" t="str">
            <v>1012-0110100</v>
          </cell>
          <cell r="C2335" t="str">
            <v>RES FILM 240ohm 1/20W 0201 1%</v>
          </cell>
          <cell r="J2335">
            <v>0</v>
          </cell>
        </row>
        <row r="2336">
          <cell r="B2336" t="str">
            <v>1032-03LDDAR</v>
          </cell>
          <cell r="C2336" t="str">
            <v>RES FILM 243 ohm 1/10W 0603 1%</v>
          </cell>
          <cell r="J2336">
            <v>0</v>
          </cell>
        </row>
        <row r="2337">
          <cell r="B2337" t="str">
            <v>1042-00VJ000</v>
          </cell>
          <cell r="C2337" t="str">
            <v>RES FILM 26.1Kohm 1/8W 0805 1%</v>
          </cell>
          <cell r="J2337" t="e">
            <v>#N/A</v>
          </cell>
        </row>
        <row r="2338">
          <cell r="B2338" t="str">
            <v>1022-042U100</v>
          </cell>
          <cell r="C2338" t="str">
            <v>RES FILM 267 ohm 1/16W 0402 1%</v>
          </cell>
          <cell r="J2338" t="e">
            <v>#N/A</v>
          </cell>
        </row>
        <row r="2339">
          <cell r="B2339" t="str">
            <v>1022-03XY300</v>
          </cell>
          <cell r="C2339" t="str">
            <v>RES FILM 267ohm 1/16W 0402 1%</v>
          </cell>
          <cell r="J2339" t="e">
            <v>#N/A</v>
          </cell>
        </row>
        <row r="2340">
          <cell r="B2340" t="str">
            <v>1022-03XX000</v>
          </cell>
          <cell r="C2340" t="str">
            <v>RES FILM 267ohm 1/16W 0402 1%</v>
          </cell>
          <cell r="J2340">
            <v>0</v>
          </cell>
        </row>
        <row r="2341">
          <cell r="B2341" t="str">
            <v>1012-02QG300</v>
          </cell>
          <cell r="C2341" t="str">
            <v>RES FILM 270 ohm 1/20W 0201 1%</v>
          </cell>
          <cell r="J2341" t="e">
            <v>#N/A</v>
          </cell>
        </row>
        <row r="2342">
          <cell r="B2342" t="str">
            <v>1012-02Q9200</v>
          </cell>
          <cell r="C2342" t="str">
            <v>RES FILM 270 ohm 1/20W 0201 1%</v>
          </cell>
          <cell r="J2342">
            <v>0</v>
          </cell>
        </row>
        <row r="2343">
          <cell r="B2343" t="str">
            <v>1012-01KF000</v>
          </cell>
          <cell r="C2343" t="str">
            <v>RES FILM 270 ohm 1/20W 0201 1%</v>
          </cell>
          <cell r="J2343">
            <v>0</v>
          </cell>
        </row>
        <row r="2344">
          <cell r="B2344" t="str">
            <v>1012-02Q8100</v>
          </cell>
          <cell r="C2344" t="str">
            <v>RES FILM 270 ohm 1/20W 0201 1%</v>
          </cell>
          <cell r="J2344">
            <v>0</v>
          </cell>
        </row>
        <row r="2345">
          <cell r="B2345" t="str">
            <v>1022-02UH000</v>
          </cell>
          <cell r="C2345" t="str">
            <v>RES FILM 274 ohm 1/16W 0402 1%</v>
          </cell>
          <cell r="J2345">
            <v>0</v>
          </cell>
        </row>
        <row r="2346">
          <cell r="B2346" t="str">
            <v>1022-03N2100</v>
          </cell>
          <cell r="C2346" t="str">
            <v>RES FILM 274Kohm 1/16W 0402 1%</v>
          </cell>
          <cell r="J2346" t="e">
            <v>#N/A</v>
          </cell>
        </row>
        <row r="2347">
          <cell r="B2347" t="str">
            <v>1022-005J0PE</v>
          </cell>
          <cell r="C2347" t="str">
            <v>RES FILM 2K ohm 1/16W 0402 1%</v>
          </cell>
          <cell r="J2347">
            <v>0</v>
          </cell>
        </row>
        <row r="2348">
          <cell r="B2348" t="str">
            <v>1012-00R5200</v>
          </cell>
          <cell r="C2348" t="str">
            <v>RES FILM 2K ohm 1/20W 0201 1%</v>
          </cell>
          <cell r="J2348" t="e">
            <v>#N/A</v>
          </cell>
        </row>
        <row r="2349">
          <cell r="B2349" t="str">
            <v>1022-07QQ000</v>
          </cell>
          <cell r="C2349" t="str">
            <v>RES FILM 2Kohm 1/16W 0402 1%</v>
          </cell>
          <cell r="J2349">
            <v>0</v>
          </cell>
        </row>
        <row r="2350">
          <cell r="B2350" t="str">
            <v>1052-00PN000</v>
          </cell>
          <cell r="C2350" t="str">
            <v>RES FILM 3 ohm 1/4W 1206 1%</v>
          </cell>
          <cell r="J2350" t="e">
            <v>#N/A</v>
          </cell>
        </row>
        <row r="2351">
          <cell r="B2351" t="str">
            <v>10A0-002H7AR</v>
          </cell>
          <cell r="C2351" t="str">
            <v>RES FILM 3.01K 1/16W 0603 0.1%</v>
          </cell>
          <cell r="J2351">
            <v>0</v>
          </cell>
        </row>
        <row r="2352">
          <cell r="B2352" t="str">
            <v>1012-01EL300</v>
          </cell>
          <cell r="C2352" t="str">
            <v>RES FILM 3.09Kohm1/20W 0201 1%</v>
          </cell>
          <cell r="J2352">
            <v>0</v>
          </cell>
        </row>
        <row r="2353">
          <cell r="B2353" t="str">
            <v>1022-08JF100</v>
          </cell>
          <cell r="C2353" t="str">
            <v>RES FILM 3.16Mohm 1/16W0402 1%</v>
          </cell>
          <cell r="J2353">
            <v>0</v>
          </cell>
        </row>
        <row r="2354">
          <cell r="B2354" t="str">
            <v>1022-05R03AR</v>
          </cell>
          <cell r="C2354" t="str">
            <v>RES FILM 3.16Mohm 1/16W0402 1%</v>
          </cell>
          <cell r="J2354" t="e">
            <v>#N/A</v>
          </cell>
        </row>
        <row r="2355">
          <cell r="B2355" t="str">
            <v>1022-05RF000</v>
          </cell>
          <cell r="C2355" t="str">
            <v>RES FILM 3.16Mohm 1/16W0402 1%</v>
          </cell>
          <cell r="J2355">
            <v>0</v>
          </cell>
        </row>
        <row r="2356">
          <cell r="B2356" t="str">
            <v>1022-0AAH000</v>
          </cell>
          <cell r="C2356" t="str">
            <v>RES FILM 3.16Mohm 1/16W0402 1%</v>
          </cell>
          <cell r="J2356">
            <v>0</v>
          </cell>
        </row>
        <row r="2357">
          <cell r="B2357" t="str">
            <v>1012-00XU300</v>
          </cell>
          <cell r="C2357" t="str">
            <v>RES FILM 3.3Kohm 1/20W 0201 1%</v>
          </cell>
          <cell r="J2357" t="e">
            <v>#N/A</v>
          </cell>
        </row>
        <row r="2358">
          <cell r="B2358" t="str">
            <v>1012-00XW000</v>
          </cell>
          <cell r="C2358" t="str">
            <v>RES FILM 3.3Kohm 1/20W 0201 1%</v>
          </cell>
          <cell r="J2358">
            <v>0</v>
          </cell>
        </row>
        <row r="2359">
          <cell r="B2359" t="str">
            <v>1012-014X100</v>
          </cell>
          <cell r="C2359" t="str">
            <v>RES FILM 3.3Kohm 1/20W 0201 1%</v>
          </cell>
          <cell r="J2359">
            <v>0</v>
          </cell>
        </row>
        <row r="2360">
          <cell r="B2360" t="str">
            <v>1014-00H1300</v>
          </cell>
          <cell r="C2360" t="str">
            <v>RES FILM 3.3Kohm 1/20W 0201 5%</v>
          </cell>
          <cell r="J2360" t="e">
            <v>#N/A</v>
          </cell>
        </row>
        <row r="2361">
          <cell r="B2361" t="str">
            <v>1052-016N3AR</v>
          </cell>
          <cell r="C2361" t="str">
            <v>RES FILM 3.65 ohm 1/2W 1206 1%</v>
          </cell>
          <cell r="J2361">
            <v>0</v>
          </cell>
        </row>
        <row r="2362">
          <cell r="B2362" t="str">
            <v>1052-01BJ100</v>
          </cell>
          <cell r="C2362" t="str">
            <v>RES FILM 3.65 ohm 1/4W 1206 1%</v>
          </cell>
          <cell r="J2362">
            <v>0</v>
          </cell>
        </row>
        <row r="2363">
          <cell r="B2363" t="str">
            <v>1052-016N300</v>
          </cell>
          <cell r="C2363" t="str">
            <v>RES FILM 3.65ohm 1/2W 1206 1%</v>
          </cell>
          <cell r="J2363">
            <v>0</v>
          </cell>
        </row>
        <row r="2364">
          <cell r="B2364" t="str">
            <v>1052-016Q0AR</v>
          </cell>
          <cell r="C2364" t="str">
            <v>RES FILM 3.65ohm 1/4W 1206 1%</v>
          </cell>
          <cell r="J2364" t="e">
            <v>#N/A</v>
          </cell>
        </row>
        <row r="2365">
          <cell r="B2365" t="str">
            <v>1052-016U2AR</v>
          </cell>
          <cell r="C2365" t="str">
            <v>RES FILM 3.65ohm 1/4W 1206 1%</v>
          </cell>
          <cell r="J2365">
            <v>0</v>
          </cell>
        </row>
        <row r="2366">
          <cell r="B2366" t="str">
            <v>1052-016Q000</v>
          </cell>
          <cell r="C2366" t="str">
            <v>RES FILM 3.65ohm 1/4W 1206 1%</v>
          </cell>
          <cell r="J2366">
            <v>0</v>
          </cell>
        </row>
        <row r="2367">
          <cell r="B2367" t="str">
            <v>1052-016U200</v>
          </cell>
          <cell r="C2367" t="str">
            <v>RES FILM 3.65ohm 1/4W 1206 1%</v>
          </cell>
          <cell r="J2367">
            <v>0</v>
          </cell>
        </row>
        <row r="2368">
          <cell r="B2368" t="str">
            <v>1012-013E100</v>
          </cell>
          <cell r="C2368" t="str">
            <v>RES FILM 301 ohm 1/20W 0201 1%</v>
          </cell>
          <cell r="J2368" t="e">
            <v>#N/A</v>
          </cell>
        </row>
        <row r="2369">
          <cell r="B2369" t="str">
            <v>1012-013C300</v>
          </cell>
          <cell r="C2369" t="str">
            <v>RES FILM 301 ohm 1/20W 0201 1%</v>
          </cell>
          <cell r="J2369">
            <v>0</v>
          </cell>
        </row>
        <row r="2370">
          <cell r="B2370" t="str">
            <v>1012-013D000</v>
          </cell>
          <cell r="C2370" t="str">
            <v>RES FILM 301 ohm 1/20W 0201 1%</v>
          </cell>
          <cell r="J2370">
            <v>0</v>
          </cell>
        </row>
        <row r="2371">
          <cell r="B2371" t="str">
            <v>1022-03HJ200</v>
          </cell>
          <cell r="C2371" t="str">
            <v>RES FILM 301Kohm 1/16W 0402 1%</v>
          </cell>
          <cell r="J2371">
            <v>0</v>
          </cell>
        </row>
        <row r="2372">
          <cell r="B2372" t="str">
            <v>10B0-002J000</v>
          </cell>
          <cell r="C2372" t="str">
            <v>RES FILM 301KOHM 1/8W0805 0.1%</v>
          </cell>
          <cell r="J2372" t="e">
            <v>#N/A</v>
          </cell>
        </row>
        <row r="2373">
          <cell r="B2373" t="str">
            <v>1031-00DV000</v>
          </cell>
          <cell r="C2373" t="str">
            <v>RES FILM 301Kohm1/10W0603 0.5%</v>
          </cell>
          <cell r="J2373" t="e">
            <v>#N/A</v>
          </cell>
        </row>
        <row r="2374">
          <cell r="B2374" t="str">
            <v>10B0-002A300</v>
          </cell>
          <cell r="C2374" t="str">
            <v>RES FILM 301Kohm1/10W0805 0.1%</v>
          </cell>
          <cell r="J2374">
            <v>0</v>
          </cell>
        </row>
        <row r="2375">
          <cell r="B2375" t="str">
            <v>1032-051A000</v>
          </cell>
          <cell r="C2375" t="str">
            <v>RES FILM 32.4Kohm 1/10W0603 1%</v>
          </cell>
          <cell r="J2375">
            <v>0</v>
          </cell>
        </row>
        <row r="2376">
          <cell r="B2376" t="str">
            <v>1032-02RB000</v>
          </cell>
          <cell r="C2376" t="str">
            <v>RES FILM 32.4Kohm1/10W 0603 1%</v>
          </cell>
          <cell r="J2376" t="e">
            <v>#N/A</v>
          </cell>
        </row>
        <row r="2377">
          <cell r="B2377" t="str">
            <v>1032-02RD300</v>
          </cell>
          <cell r="C2377" t="str">
            <v>RES FILM 32.4Kohm1/10W 0603 1%</v>
          </cell>
          <cell r="J2377">
            <v>0</v>
          </cell>
        </row>
        <row r="2378">
          <cell r="B2378" t="str">
            <v>1022-014J700</v>
          </cell>
          <cell r="C2378" t="str">
            <v>RES FILM 33ohm 1/10W 0402 1%</v>
          </cell>
          <cell r="J2378">
            <v>0</v>
          </cell>
        </row>
        <row r="2379">
          <cell r="B2379" t="str">
            <v>1012-00SK300</v>
          </cell>
          <cell r="C2379" t="str">
            <v>RES FILM 33ohm 1/20W 0201 1%</v>
          </cell>
          <cell r="J2379" t="e">
            <v>#N/A</v>
          </cell>
        </row>
        <row r="2380">
          <cell r="B2380" t="str">
            <v>1022-04FF300</v>
          </cell>
          <cell r="C2380" t="str">
            <v>RES FILM 34 ohm 1/16W 0402 1%</v>
          </cell>
          <cell r="J2380" t="e">
            <v>#N/A</v>
          </cell>
        </row>
        <row r="2381">
          <cell r="B2381" t="str">
            <v>1022-04MV100</v>
          </cell>
          <cell r="C2381" t="str">
            <v>RES FILM 34 ohm 1/16W 0402 1%</v>
          </cell>
          <cell r="J2381">
            <v>0</v>
          </cell>
        </row>
        <row r="2382">
          <cell r="B2382" t="str">
            <v>1022-03BD300</v>
          </cell>
          <cell r="C2382" t="str">
            <v>RES FILM 34K ohm 1/16W 0402 1%</v>
          </cell>
          <cell r="J2382" t="e">
            <v>#N/A</v>
          </cell>
        </row>
        <row r="2383">
          <cell r="B2383" t="str">
            <v>1022-04EG000</v>
          </cell>
          <cell r="C2383" t="str">
            <v>RES FILM 34ohm 1/16W 0402 1%</v>
          </cell>
          <cell r="J2383">
            <v>0</v>
          </cell>
        </row>
        <row r="2384">
          <cell r="B2384" t="str">
            <v>1042-019R000</v>
          </cell>
          <cell r="C2384" t="str">
            <v>RES FILM 374K ohm 1/8W 0805 1%</v>
          </cell>
          <cell r="J2384" t="e">
            <v>#N/A</v>
          </cell>
        </row>
        <row r="2385">
          <cell r="B2385" t="str">
            <v>1042-019T100</v>
          </cell>
          <cell r="C2385" t="str">
            <v>RES FILM 374K ohm 1/8W 0805 1%</v>
          </cell>
          <cell r="J2385">
            <v>0</v>
          </cell>
        </row>
        <row r="2386">
          <cell r="B2386" t="str">
            <v>1012-02FR300</v>
          </cell>
          <cell r="C2386" t="str">
            <v>RES FILM 39 ohm 1/20W 0201 1%</v>
          </cell>
          <cell r="J2386" t="e">
            <v>#N/A</v>
          </cell>
        </row>
        <row r="2387">
          <cell r="B2387" t="str">
            <v>1012-019L000</v>
          </cell>
          <cell r="C2387" t="str">
            <v>RES FILM 39 ohm 1/20W 0201 1%</v>
          </cell>
          <cell r="J2387">
            <v>0</v>
          </cell>
        </row>
        <row r="2388">
          <cell r="B2388" t="str">
            <v>1022-05K0000</v>
          </cell>
          <cell r="C2388" t="str">
            <v>RES FILM 4.7Kohm 1/16W 0402 1%</v>
          </cell>
          <cell r="J2388" t="e">
            <v>#N/A</v>
          </cell>
        </row>
        <row r="2389">
          <cell r="B2389" t="str">
            <v>1012-00SS300</v>
          </cell>
          <cell r="C2389" t="str">
            <v>RES FILM 4.7Kohm 1/20W 0201 1%</v>
          </cell>
          <cell r="J2389" t="e">
            <v>#N/A</v>
          </cell>
        </row>
        <row r="2390">
          <cell r="B2390" t="str">
            <v>1012-00Q9000</v>
          </cell>
          <cell r="C2390" t="str">
            <v>RES FILM 4.7Kohm 1/20W 0201 1%</v>
          </cell>
          <cell r="J2390">
            <v>0</v>
          </cell>
        </row>
        <row r="2391">
          <cell r="B2391" t="str">
            <v>1012-00T8100</v>
          </cell>
          <cell r="C2391" t="str">
            <v>RES FILM 4.7Kohm 1/20W 0201 1%</v>
          </cell>
          <cell r="J2391">
            <v>0</v>
          </cell>
        </row>
        <row r="2392">
          <cell r="B2392" t="str">
            <v>1064-0008000</v>
          </cell>
          <cell r="C2392" t="str">
            <v>RES FILM 4.7ohm 1/2W 1210 5%</v>
          </cell>
          <cell r="J2392" t="e">
            <v>#N/A</v>
          </cell>
        </row>
        <row r="2393">
          <cell r="B2393" t="str">
            <v>1064-0024200</v>
          </cell>
          <cell r="C2393" t="str">
            <v>RES FILM 4.7ohm 1/2W 1210 5%</v>
          </cell>
          <cell r="J2393">
            <v>0</v>
          </cell>
        </row>
        <row r="2394">
          <cell r="B2394" t="str">
            <v>1064-0023300</v>
          </cell>
          <cell r="C2394" t="str">
            <v>RES FILM 4.7ohm 1/3W 1210 5%</v>
          </cell>
          <cell r="J2394" t="e">
            <v>#N/A</v>
          </cell>
        </row>
        <row r="2395">
          <cell r="B2395" t="str">
            <v>1064-0022100</v>
          </cell>
          <cell r="C2395" t="str">
            <v>RES FILM 4.7ohm 1/3W 1210 5%</v>
          </cell>
          <cell r="J2395">
            <v>0</v>
          </cell>
        </row>
        <row r="2396">
          <cell r="B2396" t="str">
            <v>1012-01J8100</v>
          </cell>
          <cell r="C2396" t="str">
            <v>RES FILM 4.99Kohm 1/20W0201 1%</v>
          </cell>
          <cell r="J2396" t="e">
            <v>#N/A</v>
          </cell>
        </row>
        <row r="2397">
          <cell r="B2397" t="str">
            <v>1012-00U3300</v>
          </cell>
          <cell r="C2397" t="str">
            <v>RES FILM 4.99Kohm 1/20W0201 1%</v>
          </cell>
          <cell r="J2397">
            <v>0</v>
          </cell>
        </row>
        <row r="2398">
          <cell r="B2398" t="str">
            <v>1012-00S7300</v>
          </cell>
          <cell r="C2398" t="str">
            <v>RES FILM 40.2Kohm 1/20W0201 1%</v>
          </cell>
          <cell r="J2398" t="e">
            <v>#N/A</v>
          </cell>
        </row>
        <row r="2399">
          <cell r="B2399" t="str">
            <v>1012-00T1100</v>
          </cell>
          <cell r="C2399" t="str">
            <v>RES FILM 40.2Kohm 1/20W0201 1%</v>
          </cell>
          <cell r="J2399">
            <v>0</v>
          </cell>
        </row>
        <row r="2400">
          <cell r="B2400" t="str">
            <v>1012-01RB000</v>
          </cell>
          <cell r="C2400" t="str">
            <v>RES FILM 402ohm 1/20W 0201 1%</v>
          </cell>
          <cell r="J2400" t="e">
            <v>#N/A</v>
          </cell>
        </row>
        <row r="2401">
          <cell r="B2401" t="str">
            <v>1012-02F4100</v>
          </cell>
          <cell r="C2401" t="str">
            <v>RES FILM 402ohm 1/20W 0201 1%</v>
          </cell>
          <cell r="J2401">
            <v>0</v>
          </cell>
        </row>
        <row r="2402">
          <cell r="B2402" t="str">
            <v>1022-03SMDAR</v>
          </cell>
          <cell r="C2402" t="str">
            <v>RES FILM 41.2Kohm 1/16W0402 1%</v>
          </cell>
          <cell r="J2402">
            <v>0</v>
          </cell>
        </row>
        <row r="2403">
          <cell r="B2403" t="str">
            <v>1022-07DC000</v>
          </cell>
          <cell r="C2403" t="str">
            <v>RES FILM 41.2ohm 1/16W 0402 1%</v>
          </cell>
          <cell r="J2403" t="e">
            <v>#N/A</v>
          </cell>
        </row>
        <row r="2404">
          <cell r="B2404" t="str">
            <v>1022-08J9100</v>
          </cell>
          <cell r="C2404" t="str">
            <v>RES FILM 41.2ohm 1/16W 0402 1%</v>
          </cell>
          <cell r="J2404">
            <v>0</v>
          </cell>
        </row>
        <row r="2405">
          <cell r="B2405" t="str">
            <v>1022-041E300</v>
          </cell>
          <cell r="C2405" t="str">
            <v>RES FILM 422Kohm 1/16W 0402 1%</v>
          </cell>
          <cell r="J2405" t="e">
            <v>#N/A</v>
          </cell>
        </row>
        <row r="2406">
          <cell r="B2406" t="str">
            <v>1052-00NF300</v>
          </cell>
          <cell r="C2406" t="str">
            <v>RES FILM 47 ohm 1/4W 1206 1%</v>
          </cell>
          <cell r="J2406">
            <v>0</v>
          </cell>
        </row>
        <row r="2407">
          <cell r="B2407" t="str">
            <v>1012-039K300</v>
          </cell>
          <cell r="C2407" t="str">
            <v>RES FILM 475 ohm 1/20W 0201 1%</v>
          </cell>
          <cell r="J2407" t="e">
            <v>#N/A</v>
          </cell>
        </row>
        <row r="2408">
          <cell r="B2408" t="str">
            <v>1012-039L100</v>
          </cell>
          <cell r="C2408" t="str">
            <v>RES FILM 475 ohm 1/20W 0201 1%</v>
          </cell>
          <cell r="J2408">
            <v>0</v>
          </cell>
        </row>
        <row r="2409">
          <cell r="B2409" t="str">
            <v>1012-02VW000</v>
          </cell>
          <cell r="C2409" t="str">
            <v>RES FILM 475ohm 1/20W 0201 1%</v>
          </cell>
          <cell r="J2409">
            <v>0</v>
          </cell>
        </row>
        <row r="2410">
          <cell r="B2410" t="str">
            <v>1012-001H000</v>
          </cell>
          <cell r="C2410" t="str">
            <v>RES FILM 47Kohm 1/20W 0201 1%</v>
          </cell>
          <cell r="J2410">
            <v>0</v>
          </cell>
        </row>
        <row r="2411">
          <cell r="B2411" t="str">
            <v>1012-011Y300</v>
          </cell>
          <cell r="C2411" t="str">
            <v>RES FILM 47ohm 1/20W 0201 1%</v>
          </cell>
          <cell r="J2411">
            <v>0</v>
          </cell>
        </row>
        <row r="2412">
          <cell r="B2412" t="str">
            <v>1022-01AVD00</v>
          </cell>
          <cell r="C2412" t="str">
            <v>RES FILM 49.9ohm 1/16W 0402 1%</v>
          </cell>
          <cell r="J2412">
            <v>0</v>
          </cell>
        </row>
        <row r="2413">
          <cell r="B2413" t="str">
            <v>1012-00GP100</v>
          </cell>
          <cell r="C2413" t="str">
            <v>RES FILM 49.9ohm 1/20W 0201 1%</v>
          </cell>
          <cell r="J2413" t="e">
            <v>#N/A</v>
          </cell>
        </row>
        <row r="2414">
          <cell r="B2414" t="str">
            <v>1012-00RL300</v>
          </cell>
          <cell r="C2414" t="str">
            <v>RES FILM 49.9ohm 1/20W 0201 1%</v>
          </cell>
          <cell r="J2414" t="e">
            <v>#N/A</v>
          </cell>
        </row>
        <row r="2415">
          <cell r="B2415" t="str">
            <v>1022-059Q000</v>
          </cell>
          <cell r="C2415" t="str">
            <v>RES FILM 499 ohm 1/16W 0402 1%</v>
          </cell>
          <cell r="J2415">
            <v>0</v>
          </cell>
        </row>
        <row r="2416">
          <cell r="B2416" t="str">
            <v>1022-0428200</v>
          </cell>
          <cell r="C2416" t="str">
            <v>RES FILM 499Kohm 1/16W 0402 1%</v>
          </cell>
          <cell r="J2416">
            <v>0</v>
          </cell>
        </row>
        <row r="2417">
          <cell r="B2417" t="str">
            <v>1012-01SL000</v>
          </cell>
          <cell r="C2417" t="str">
            <v>RES FILM 5.1ohm 1/20W 0201 5%</v>
          </cell>
          <cell r="J2417" t="e">
            <v>#N/A</v>
          </cell>
        </row>
        <row r="2418">
          <cell r="B2418" t="str">
            <v>1022-060M300</v>
          </cell>
          <cell r="C2418" t="str">
            <v>RES FILM 5.36Mohm 1/16W0402 1%</v>
          </cell>
          <cell r="J2418" t="e">
            <v>#N/A</v>
          </cell>
        </row>
        <row r="2419">
          <cell r="B2419" t="str">
            <v>1054-002Z000</v>
          </cell>
          <cell r="C2419" t="str">
            <v>RES FILM 5.6 ohm 1/4W 1206 5%</v>
          </cell>
          <cell r="J2419" t="e">
            <v>#N/A</v>
          </cell>
        </row>
        <row r="2420">
          <cell r="B2420" t="str">
            <v>1052-00HNNAR</v>
          </cell>
          <cell r="C2420" t="str">
            <v>RES FILM 51m ohm 1/4W 1206 1%</v>
          </cell>
          <cell r="J2420">
            <v>0</v>
          </cell>
        </row>
        <row r="2421">
          <cell r="B2421" t="str">
            <v>1052-00S8900</v>
          </cell>
          <cell r="C2421" t="str">
            <v>RES FILM 51mohm 1/2W 1206 1%</v>
          </cell>
          <cell r="D2421" t="str">
            <v>FATP Material</v>
          </cell>
          <cell r="J2421">
            <v>0</v>
          </cell>
        </row>
        <row r="2422">
          <cell r="B2422" t="str">
            <v>1022-045T200</v>
          </cell>
          <cell r="C2422" t="str">
            <v>RES FILM 56.2Kohm 1/16W0402 1%</v>
          </cell>
          <cell r="J2422">
            <v>0</v>
          </cell>
        </row>
        <row r="2423">
          <cell r="B2423" t="str">
            <v>1022-03H2000</v>
          </cell>
          <cell r="C2423" t="str">
            <v>RES FILM 576Kohm 1/16W 0402 1%</v>
          </cell>
          <cell r="D2423" t="str">
            <v>FATP Material</v>
          </cell>
          <cell r="J2423" t="e">
            <v>#N/A</v>
          </cell>
        </row>
        <row r="2424">
          <cell r="B2424" t="str">
            <v>1022-03SKDAR</v>
          </cell>
          <cell r="C2424" t="str">
            <v>RES FILM 576Kohm 1/16W 0402 1%</v>
          </cell>
          <cell r="J2424">
            <v>0</v>
          </cell>
        </row>
        <row r="2425">
          <cell r="B2425" t="str">
            <v>1022-045M300</v>
          </cell>
          <cell r="C2425" t="str">
            <v>RES FILM 576Kohm 1/16W 0402 1%</v>
          </cell>
          <cell r="J2425">
            <v>0</v>
          </cell>
        </row>
        <row r="2426">
          <cell r="B2426" t="str">
            <v>1022-05R13AR</v>
          </cell>
          <cell r="C2426" t="str">
            <v>RES FILM 6.34Mohm 1/16W0402 1%</v>
          </cell>
          <cell r="J2426">
            <v>0</v>
          </cell>
        </row>
        <row r="2427">
          <cell r="B2427" t="str">
            <v>1022-05R30AR</v>
          </cell>
          <cell r="C2427" t="str">
            <v>RES FILM 6.34Mohm 1/16W0402 1%</v>
          </cell>
          <cell r="J2427" t="e">
            <v>#N/A</v>
          </cell>
        </row>
        <row r="2428">
          <cell r="B2428" t="str">
            <v>1022-05RN2AR</v>
          </cell>
          <cell r="C2428" t="str">
            <v>RES FILM 6.34Mohm 1/16W0402 1%</v>
          </cell>
          <cell r="J2428">
            <v>0</v>
          </cell>
        </row>
        <row r="2429">
          <cell r="B2429" t="str">
            <v>1022-0AAJ000</v>
          </cell>
          <cell r="C2429" t="str">
            <v>RES FILM 6.34Mohm 1/16W0402 1%</v>
          </cell>
          <cell r="J2429">
            <v>0</v>
          </cell>
        </row>
        <row r="2430">
          <cell r="B2430" t="str">
            <v>1044-00MX300</v>
          </cell>
          <cell r="C2430" t="str">
            <v>RES FILM 6.8 ohm 1/8W 0805 5%</v>
          </cell>
          <cell r="J2430">
            <v>0</v>
          </cell>
        </row>
        <row r="2431">
          <cell r="B2431" t="str">
            <v>1044-00MY100</v>
          </cell>
          <cell r="C2431" t="str">
            <v>RES FILM 6.8 ohm 1/8W 0805 5%</v>
          </cell>
          <cell r="J2431" t="e">
            <v>#N/A</v>
          </cell>
        </row>
        <row r="2432">
          <cell r="B2432" t="str">
            <v>1052-00UH300</v>
          </cell>
          <cell r="C2432" t="str">
            <v>RES FILM 61.9Kohm 1/4W 1206 1%</v>
          </cell>
          <cell r="J2432" t="e">
            <v>#N/A</v>
          </cell>
        </row>
        <row r="2433">
          <cell r="B2433" t="str">
            <v>1052-0128100</v>
          </cell>
          <cell r="C2433" t="str">
            <v>RES FILM 61.9Kohm 1/4W 1206 1%</v>
          </cell>
          <cell r="J2433">
            <v>0</v>
          </cell>
        </row>
        <row r="2434">
          <cell r="B2434" t="str">
            <v>1052-0122000</v>
          </cell>
          <cell r="C2434" t="str">
            <v>RES FILM 61.9Kohm 1/4W 1206 1%</v>
          </cell>
          <cell r="J2434">
            <v>0</v>
          </cell>
        </row>
        <row r="2435">
          <cell r="B2435" t="str">
            <v>1012-04UG000</v>
          </cell>
          <cell r="C2435" t="str">
            <v>RES FILM 61.9ohm 1/20W 0201 1%</v>
          </cell>
          <cell r="J2435">
            <v>0</v>
          </cell>
        </row>
        <row r="2436">
          <cell r="B2436" t="str">
            <v>1012-04UJ000</v>
          </cell>
          <cell r="C2436" t="str">
            <v>RES FILM 61.9ohm 1/20W 0201 1%</v>
          </cell>
          <cell r="J2436" t="e">
            <v>#N/A</v>
          </cell>
        </row>
        <row r="2437">
          <cell r="B2437" t="str">
            <v>1012-031F300</v>
          </cell>
          <cell r="C2437" t="str">
            <v>RES FILM 649 ohm 1/20W 0201 1%</v>
          </cell>
          <cell r="J2437" t="e">
            <v>#N/A</v>
          </cell>
        </row>
        <row r="2438">
          <cell r="B2438" t="str">
            <v>1012-031E000</v>
          </cell>
          <cell r="C2438" t="str">
            <v>RES FILM 649 ohm 1/20W 0201 1%</v>
          </cell>
          <cell r="J2438">
            <v>0</v>
          </cell>
        </row>
        <row r="2439">
          <cell r="B2439" t="str">
            <v>1012-031H100</v>
          </cell>
          <cell r="C2439" t="str">
            <v>RES FILM 649 ohm 1/20W 0201 1%</v>
          </cell>
          <cell r="J2439">
            <v>0</v>
          </cell>
        </row>
        <row r="2440">
          <cell r="B2440" t="str">
            <v>1022-03UJ300</v>
          </cell>
          <cell r="C2440" t="str">
            <v>RES FILM 665Kohm 1/16W 0402 1%</v>
          </cell>
          <cell r="J2440" t="e">
            <v>#N/A</v>
          </cell>
        </row>
        <row r="2441">
          <cell r="B2441" t="str">
            <v>1012-03MM0AR</v>
          </cell>
          <cell r="C2441" t="str">
            <v>RES FILM 665ohm 1/20W 0201 1%</v>
          </cell>
          <cell r="J2441" t="e">
            <v>#N/A</v>
          </cell>
        </row>
        <row r="2442">
          <cell r="B2442" t="str">
            <v>1012-05YA000</v>
          </cell>
          <cell r="C2442" t="str">
            <v>RES FILM 665ohm 1/20W 0201 1%</v>
          </cell>
          <cell r="J2442">
            <v>0</v>
          </cell>
        </row>
        <row r="2443">
          <cell r="B2443" t="str">
            <v>1012-03MM000</v>
          </cell>
          <cell r="C2443" t="str">
            <v>RES FILM 665ohm 1/20W 0201 1%</v>
          </cell>
          <cell r="J2443">
            <v>0</v>
          </cell>
        </row>
        <row r="2444">
          <cell r="B2444" t="str">
            <v>1014-012T3AR</v>
          </cell>
          <cell r="C2444" t="str">
            <v>RES FILM 665ohm 1/20W 0201 1%</v>
          </cell>
          <cell r="J2444">
            <v>0</v>
          </cell>
        </row>
        <row r="2445">
          <cell r="B2445" t="str">
            <v>1022-01GL200</v>
          </cell>
          <cell r="C2445" t="str">
            <v>RES FILM 7.68Kohm 1/16W0402 1%</v>
          </cell>
          <cell r="J2445">
            <v>0</v>
          </cell>
        </row>
        <row r="2446">
          <cell r="B2446" t="str">
            <v>1052-00H5000</v>
          </cell>
          <cell r="C2446" t="str">
            <v>RES FILM 750K ohm 1/4W 1206 1%</v>
          </cell>
          <cell r="J2446">
            <v>0</v>
          </cell>
        </row>
        <row r="2447">
          <cell r="B2447" t="str">
            <v>1052-00MK100</v>
          </cell>
          <cell r="C2447" t="str">
            <v>RES FILM 750Kohm 1/4W 1206 1%</v>
          </cell>
          <cell r="J2447">
            <v>0</v>
          </cell>
        </row>
        <row r="2448">
          <cell r="B2448" t="str">
            <v>1091-000P000</v>
          </cell>
          <cell r="C2448" t="str">
            <v>RES FILM 75K 1/16W 0402 0.5%</v>
          </cell>
          <cell r="J2448" t="e">
            <v>#N/A</v>
          </cell>
        </row>
        <row r="2449">
          <cell r="B2449" t="str">
            <v>1022-04P9100</v>
          </cell>
          <cell r="C2449" t="str">
            <v>RES FILM 787Kohm 1/16W 0402 1%</v>
          </cell>
          <cell r="J2449">
            <v>0</v>
          </cell>
        </row>
        <row r="2450">
          <cell r="B2450" t="str">
            <v>1022-04PA300</v>
          </cell>
          <cell r="C2450" t="str">
            <v>RES FILM 787Kohm 1/16W 0402 1%</v>
          </cell>
          <cell r="J2450" t="e">
            <v>#N/A</v>
          </cell>
        </row>
        <row r="2451">
          <cell r="B2451" t="str">
            <v>1022-00NH300</v>
          </cell>
          <cell r="C2451" t="str">
            <v>RES FILM 8.45Kohm 1/16W0402 1%</v>
          </cell>
          <cell r="J2451">
            <v>0</v>
          </cell>
        </row>
        <row r="2452">
          <cell r="B2452" t="str">
            <v>1012-029X000</v>
          </cell>
          <cell r="C2452" t="str">
            <v>RES FILM 80.6ohm 1/20W 0201 1%</v>
          </cell>
          <cell r="J2452" t="e">
            <v>#N/A</v>
          </cell>
        </row>
        <row r="2453">
          <cell r="B2453" t="str">
            <v>1012-02QH100</v>
          </cell>
          <cell r="C2453" t="str">
            <v>RES FILM 80.6ohm 1/20W 0201 1%</v>
          </cell>
          <cell r="J2453">
            <v>0</v>
          </cell>
        </row>
        <row r="2454">
          <cell r="B2454" t="str">
            <v>1031-00CX0AR</v>
          </cell>
          <cell r="C2454" t="str">
            <v>RES FILM 806ohm 1/10W0603 0.5%</v>
          </cell>
          <cell r="J2454" t="e">
            <v>#N/A</v>
          </cell>
        </row>
        <row r="2455">
          <cell r="B2455" t="str">
            <v>1031-00EG300</v>
          </cell>
          <cell r="C2455" t="str">
            <v>RES FILM 806ohm 1/10W0603 0.5%</v>
          </cell>
          <cell r="J2455" t="e">
            <v>#N/A</v>
          </cell>
        </row>
        <row r="2456">
          <cell r="B2456" t="str">
            <v>1022-03XL300</v>
          </cell>
          <cell r="C2456" t="str">
            <v>RES FILM 84.5Kohm 1/16W0402 1%</v>
          </cell>
          <cell r="J2456" t="e">
            <v>#N/A</v>
          </cell>
        </row>
        <row r="2457">
          <cell r="B2457" t="str">
            <v>1012-00Q7000</v>
          </cell>
          <cell r="C2457" t="str">
            <v>RES FILM 90.9ohm 1/20W 0201 1%</v>
          </cell>
          <cell r="J2457" t="e">
            <v>#N/A</v>
          </cell>
        </row>
        <row r="2458">
          <cell r="B2458" t="str">
            <v>1012-02AB300</v>
          </cell>
          <cell r="C2458" t="str">
            <v>RES FILM 90.9ohm 1/20W 0201 1%</v>
          </cell>
          <cell r="J2458">
            <v>0</v>
          </cell>
        </row>
        <row r="2459">
          <cell r="B2459" t="str">
            <v>1031-00EK300</v>
          </cell>
          <cell r="C2459" t="str">
            <v>RES FILM1.15Kohm1/10W0603 0.5%</v>
          </cell>
          <cell r="J2459" t="e">
            <v>#N/A</v>
          </cell>
        </row>
        <row r="2460">
          <cell r="B2460" t="str">
            <v>1031-00D2000</v>
          </cell>
          <cell r="C2460" t="str">
            <v>RES FILM1.15Kohm1/10W0603 0.5%</v>
          </cell>
          <cell r="J2460" t="e">
            <v>#N/A</v>
          </cell>
        </row>
        <row r="2461">
          <cell r="B2461" t="str">
            <v>1031-00EN300</v>
          </cell>
          <cell r="C2461" t="str">
            <v>RES FILM16.2Kohm1/10W0603 0.5%</v>
          </cell>
          <cell r="J2461" t="e">
            <v>#N/A</v>
          </cell>
        </row>
        <row r="2462">
          <cell r="B2462" t="str">
            <v>10A1-000Y000</v>
          </cell>
          <cell r="C2462" t="str">
            <v>RES FILM16.2Kohm1/10W0603 0.5%</v>
          </cell>
          <cell r="J2462">
            <v>0</v>
          </cell>
        </row>
        <row r="2463">
          <cell r="B2463" t="str">
            <v>1031-00EM900</v>
          </cell>
          <cell r="C2463" t="str">
            <v>RES FILM16.2Kohm1/10W0603 0.5%</v>
          </cell>
          <cell r="J2463">
            <v>0</v>
          </cell>
        </row>
        <row r="2464">
          <cell r="B2464" t="str">
            <v>1031-00D1000</v>
          </cell>
          <cell r="C2464" t="str">
            <v>RES FILM16.9Kohm1/10W0603 0.5%</v>
          </cell>
          <cell r="J2464" t="e">
            <v>#N/A</v>
          </cell>
        </row>
        <row r="2465">
          <cell r="B2465" t="str">
            <v>1031-00DY300</v>
          </cell>
          <cell r="C2465" t="str">
            <v>RES FILM16.9Kohm1/10W0603 0.5%</v>
          </cell>
          <cell r="J2465" t="e">
            <v>#N/A</v>
          </cell>
        </row>
        <row r="2466">
          <cell r="B2466" t="str">
            <v>1031-00ND100</v>
          </cell>
          <cell r="C2466" t="str">
            <v>RES FILM2.49Kohm1/10W0603 0.5%</v>
          </cell>
          <cell r="J2466">
            <v>0</v>
          </cell>
        </row>
        <row r="2467">
          <cell r="B2467" t="str">
            <v>1031-00ND1AR</v>
          </cell>
          <cell r="C2467" t="str">
            <v>RES FILM2.49Kohm1/10W0603 0.5%</v>
          </cell>
          <cell r="J2467" t="e">
            <v>#N/A</v>
          </cell>
        </row>
        <row r="2468">
          <cell r="B2468" t="str">
            <v>1031-00N3300</v>
          </cell>
          <cell r="C2468" t="str">
            <v>RES FILM23.7Kohm1/10W0603 0.5%</v>
          </cell>
          <cell r="J2468" t="e">
            <v>#N/A</v>
          </cell>
        </row>
        <row r="2469">
          <cell r="B2469" t="str">
            <v>1031-00N2100</v>
          </cell>
          <cell r="C2469" t="str">
            <v>RES FILM23.7Kohm1/10W0603 0.5%</v>
          </cell>
          <cell r="J2469">
            <v>0</v>
          </cell>
        </row>
        <row r="2470">
          <cell r="B2470" t="str">
            <v>1031-00MT000</v>
          </cell>
          <cell r="C2470" t="str">
            <v>RES FILM23.7Kohm1/10W0603 0.5%</v>
          </cell>
          <cell r="J2470">
            <v>0</v>
          </cell>
        </row>
        <row r="2471">
          <cell r="B2471" t="str">
            <v>10A0-004K000</v>
          </cell>
          <cell r="C2471" t="str">
            <v>RES FILM24.9Kohm1/10W0603 0.1%</v>
          </cell>
          <cell r="J2471" t="e">
            <v>#N/A</v>
          </cell>
        </row>
        <row r="2472">
          <cell r="B2472" t="str">
            <v>1031-00NH100</v>
          </cell>
          <cell r="C2472" t="str">
            <v>RES FILM24.9Kohm1/10W0603 0.5%</v>
          </cell>
          <cell r="J2472">
            <v>0</v>
          </cell>
        </row>
        <row r="2473">
          <cell r="B2473" t="str">
            <v>1031-00NJ300</v>
          </cell>
          <cell r="C2473" t="str">
            <v>RES FILM24.9Kohm1/10W0603 0.5%</v>
          </cell>
          <cell r="J2473" t="e">
            <v>#N/A</v>
          </cell>
        </row>
        <row r="2474">
          <cell r="B2474" t="str">
            <v>10A0-002K3AR</v>
          </cell>
          <cell r="C2474" t="str">
            <v>RES FILM24.9Kohm1/16W0603 0.1%</v>
          </cell>
          <cell r="J2474" t="e">
            <v>#N/A</v>
          </cell>
        </row>
        <row r="2475">
          <cell r="B2475" t="str">
            <v>10A0-0050900</v>
          </cell>
          <cell r="C2475" t="str">
            <v>RES FILM24.9Kohm1/16W0603 0.1%</v>
          </cell>
          <cell r="J2475">
            <v>0</v>
          </cell>
        </row>
        <row r="2476">
          <cell r="B2476" t="str">
            <v>10A0-002Y000</v>
          </cell>
          <cell r="C2476" t="str">
            <v>RES FILM3.01Kohm1/10W0603 0.1%</v>
          </cell>
          <cell r="J2476" t="e">
            <v>#N/A</v>
          </cell>
        </row>
        <row r="2477">
          <cell r="B2477" t="str">
            <v>10A0-004V900</v>
          </cell>
          <cell r="C2477" t="str">
            <v>RES FILM3.01Kohm1/16W0603 0.1%</v>
          </cell>
          <cell r="J2477" t="e">
            <v>#N/A</v>
          </cell>
        </row>
        <row r="2478">
          <cell r="B2478" t="str">
            <v>1012-01EL3AR</v>
          </cell>
          <cell r="C2478" t="str">
            <v>RES FILM3.09Kohm 1/20W 0201 1%</v>
          </cell>
          <cell r="J2478" t="e">
            <v>#N/A</v>
          </cell>
        </row>
        <row r="2479">
          <cell r="B2479" t="str">
            <v>1012-00J50AR</v>
          </cell>
          <cell r="C2479" t="str">
            <v>RES FILM3.09Kohm 1/20W 0201 1%</v>
          </cell>
          <cell r="J2479">
            <v>0</v>
          </cell>
        </row>
        <row r="2480">
          <cell r="B2480" t="str">
            <v>1022-05RP2AR</v>
          </cell>
          <cell r="C2480" t="str">
            <v>RES FILM3.16Mohm 1/16W 0402 1%</v>
          </cell>
          <cell r="J2480">
            <v>0</v>
          </cell>
        </row>
        <row r="2481">
          <cell r="B2481" t="str">
            <v>10A0-002W000</v>
          </cell>
          <cell r="C2481" t="str">
            <v>RES FILM3.24Kohm1/10W0603 0.1%</v>
          </cell>
          <cell r="J2481">
            <v>0</v>
          </cell>
        </row>
        <row r="2482">
          <cell r="B2482" t="str">
            <v>1031-00NF300</v>
          </cell>
          <cell r="C2482" t="str">
            <v>RES FILM3.24Kohm1/10W0603 0.5%</v>
          </cell>
          <cell r="J2482" t="e">
            <v>#N/A</v>
          </cell>
        </row>
        <row r="2483">
          <cell r="B2483" t="str">
            <v>10A0-002L3AR</v>
          </cell>
          <cell r="C2483" t="str">
            <v>RES FILM3.24Kohm1/16W0603 0.1%</v>
          </cell>
          <cell r="J2483">
            <v>0</v>
          </cell>
        </row>
        <row r="2484">
          <cell r="B2484" t="str">
            <v>1031-00E3300</v>
          </cell>
          <cell r="C2484" t="str">
            <v>RES FILM3.74Kohm1/10W0603 0.5%</v>
          </cell>
          <cell r="J2484" t="e">
            <v>#N/A</v>
          </cell>
        </row>
        <row r="2485">
          <cell r="B2485" t="str">
            <v>1031-00D4000</v>
          </cell>
          <cell r="C2485" t="str">
            <v>RES FILM3.74Kohm1/10W0603 0.5%</v>
          </cell>
          <cell r="J2485" t="e">
            <v>#N/A</v>
          </cell>
        </row>
        <row r="2486">
          <cell r="B2486" t="str">
            <v>1031-00NB300</v>
          </cell>
          <cell r="C2486" t="str">
            <v>RES FILM3.92Kohm1/10W0603 0.5%</v>
          </cell>
          <cell r="J2486" t="e">
            <v>#N/A</v>
          </cell>
        </row>
        <row r="2487">
          <cell r="B2487" t="str">
            <v>1031-00NA100</v>
          </cell>
          <cell r="C2487" t="str">
            <v>RES FILM3.92Kohm1/10W0603 0.5%</v>
          </cell>
          <cell r="J2487">
            <v>0</v>
          </cell>
        </row>
        <row r="2488">
          <cell r="B2488" t="str">
            <v>1031-00NC000</v>
          </cell>
          <cell r="C2488" t="str">
            <v>RES FILM3.92Kohm1/10W0603 0.5%</v>
          </cell>
          <cell r="J2488">
            <v>0</v>
          </cell>
        </row>
        <row r="2489">
          <cell r="B2489" t="str">
            <v>1031-00DW300</v>
          </cell>
          <cell r="C2489" t="str">
            <v>RES FILM301Kohm 1/10W0603 0.5%</v>
          </cell>
          <cell r="J2489" t="e">
            <v>#N/A</v>
          </cell>
        </row>
        <row r="2490">
          <cell r="B2490" t="str">
            <v>10A1-000V000</v>
          </cell>
          <cell r="C2490" t="str">
            <v>RES FILM301Kohm 1/10W0603 0.5%</v>
          </cell>
          <cell r="J2490">
            <v>0</v>
          </cell>
        </row>
        <row r="2491">
          <cell r="B2491" t="str">
            <v>1012-00QF000</v>
          </cell>
          <cell r="C2491" t="str">
            <v>RES FILM40.2Kohm 1/20W 0201 1%</v>
          </cell>
          <cell r="J2491">
            <v>0</v>
          </cell>
        </row>
        <row r="2492">
          <cell r="B2492" t="str">
            <v>1012-013U200</v>
          </cell>
          <cell r="C2492" t="str">
            <v>RES FILM40.2Kohm 1/20W 0201 1%</v>
          </cell>
          <cell r="J2492">
            <v>0</v>
          </cell>
        </row>
        <row r="2493">
          <cell r="B2493" t="str">
            <v>1031-00D0000</v>
          </cell>
          <cell r="C2493" t="str">
            <v>RES FILM40.2Kohm1/10W0603 0.5%</v>
          </cell>
          <cell r="J2493" t="e">
            <v>#N/A</v>
          </cell>
        </row>
        <row r="2494">
          <cell r="B2494" t="str">
            <v>1031-00E5300</v>
          </cell>
          <cell r="C2494" t="str">
            <v>RES FILM40.2Kohm1/10W0603 0.5%</v>
          </cell>
          <cell r="J2494" t="e">
            <v>#N/A</v>
          </cell>
        </row>
        <row r="2495">
          <cell r="B2495" t="str">
            <v>1031-00NL100</v>
          </cell>
          <cell r="C2495" t="str">
            <v>RES FILM40.2Kohm1/10W0603 0.5%</v>
          </cell>
          <cell r="J2495">
            <v>0</v>
          </cell>
        </row>
        <row r="2496">
          <cell r="B2496" t="str">
            <v>1031-00D3000</v>
          </cell>
          <cell r="C2496" t="str">
            <v>RES FILM43.2Kohm1/10W0603 0.5%</v>
          </cell>
          <cell r="J2496" t="e">
            <v>#N/A</v>
          </cell>
        </row>
        <row r="2497">
          <cell r="B2497" t="str">
            <v>1031-00E6300</v>
          </cell>
          <cell r="C2497" t="str">
            <v>RES FILM43.2Kohm1/10W0603 0.5%</v>
          </cell>
          <cell r="J2497" t="e">
            <v>#N/A</v>
          </cell>
        </row>
        <row r="2498">
          <cell r="B2498" t="str">
            <v>10A0-003C300</v>
          </cell>
          <cell r="C2498" t="str">
            <v>RES FILM45.3Kohm1/16W0603 0.1%</v>
          </cell>
          <cell r="J2498" t="e">
            <v>#N/A</v>
          </cell>
        </row>
        <row r="2499">
          <cell r="B2499" t="str">
            <v>10A0-004X900</v>
          </cell>
          <cell r="C2499" t="str">
            <v>RES FILM45.3Kohm1/16W0603 0.1%</v>
          </cell>
          <cell r="J2499" t="e">
            <v>#N/A</v>
          </cell>
        </row>
        <row r="2500">
          <cell r="B2500" t="str">
            <v>1012-014J200</v>
          </cell>
          <cell r="C2500" t="str">
            <v>RES FILM6.19Kohm 1/20W 0201 1%</v>
          </cell>
          <cell r="J2500">
            <v>0</v>
          </cell>
        </row>
        <row r="2501">
          <cell r="B2501" t="str">
            <v>1012-014G300</v>
          </cell>
          <cell r="C2501" t="str">
            <v>RES FILM6.19Kohm 1/20W 0201 1%</v>
          </cell>
          <cell r="J2501" t="e">
            <v>#N/A</v>
          </cell>
        </row>
        <row r="2502">
          <cell r="B2502" t="str">
            <v>10A0-0053000</v>
          </cell>
          <cell r="C2502" t="str">
            <v>RES FILM6.49Kohm1/10W0603 0.1%</v>
          </cell>
          <cell r="J2502" t="e">
            <v>#N/A</v>
          </cell>
        </row>
        <row r="2503">
          <cell r="B2503" t="str">
            <v>1031-00LJ300</v>
          </cell>
          <cell r="C2503" t="str">
            <v>RES FILM6.49Kohm1/10W0603 0.5%</v>
          </cell>
          <cell r="J2503" t="e">
            <v>#N/A</v>
          </cell>
        </row>
        <row r="2504">
          <cell r="B2504" t="str">
            <v>1031-00C4000</v>
          </cell>
          <cell r="C2504" t="str">
            <v>RES FILM6.49Kohm1/10W0603 0.5%</v>
          </cell>
          <cell r="J2504">
            <v>0</v>
          </cell>
        </row>
        <row r="2505">
          <cell r="B2505" t="str">
            <v>1031-00MX2AR</v>
          </cell>
          <cell r="C2505" t="str">
            <v>RES FILM64.9Kohm1/10W0603 0.5%</v>
          </cell>
          <cell r="J2505">
            <v>0</v>
          </cell>
        </row>
        <row r="2506">
          <cell r="B2506" t="str">
            <v>10A0-0029000</v>
          </cell>
          <cell r="C2506" t="str">
            <v>RES FILM66.5Kohm1/10W0603 0.1%</v>
          </cell>
          <cell r="J2506" t="e">
            <v>#N/A</v>
          </cell>
        </row>
        <row r="2507">
          <cell r="B2507" t="str">
            <v>10A0-003D300</v>
          </cell>
          <cell r="C2507" t="str">
            <v>RES FILM66.5Kohm1/16W0603 0.1%</v>
          </cell>
          <cell r="J2507" t="e">
            <v>#N/A</v>
          </cell>
        </row>
        <row r="2508">
          <cell r="B2508" t="str">
            <v>10A0-004Y900</v>
          </cell>
          <cell r="C2508" t="str">
            <v>RES FILM66.5Kohm1/16W0603 0.1%</v>
          </cell>
          <cell r="J2508" t="e">
            <v>#N/A</v>
          </cell>
        </row>
        <row r="2509">
          <cell r="B2509" t="str">
            <v>1031-00NR300</v>
          </cell>
          <cell r="C2509" t="str">
            <v>RES FILM7.68Kohm1/10W0603 0.5%</v>
          </cell>
          <cell r="J2509" t="e">
            <v>#N/A</v>
          </cell>
        </row>
        <row r="2510">
          <cell r="B2510" t="str">
            <v>1031-00MK000</v>
          </cell>
          <cell r="C2510" t="str">
            <v>RES FILM7.68Kohm1/10W0603 0.5%</v>
          </cell>
          <cell r="J2510">
            <v>0</v>
          </cell>
        </row>
        <row r="2511">
          <cell r="B2511" t="str">
            <v>1031-00NQ100</v>
          </cell>
          <cell r="C2511" t="str">
            <v>RES FILM7.68Kohm1/10W0603 0.5%</v>
          </cell>
          <cell r="J2511">
            <v>0</v>
          </cell>
        </row>
        <row r="2512">
          <cell r="B2512" t="str">
            <v>10A0-006Q000</v>
          </cell>
          <cell r="C2512" t="str">
            <v>RES FILM9.53Kohm1/10W0603 0.1%</v>
          </cell>
          <cell r="J2512" t="e">
            <v>#N/A</v>
          </cell>
        </row>
        <row r="2513">
          <cell r="B2513" t="str">
            <v>1031-00DK1AR</v>
          </cell>
          <cell r="C2513" t="str">
            <v>RES FILM9.53Kohm1/10W0603 0.5%</v>
          </cell>
          <cell r="J2513" t="e">
            <v>#N/A</v>
          </cell>
        </row>
        <row r="2514">
          <cell r="B2514" t="str">
            <v>1012-00G7200</v>
          </cell>
          <cell r="C2514" t="str">
            <v>RES FLIM 10 ohm 1/20W 0201 1%</v>
          </cell>
          <cell r="J2514">
            <v>0</v>
          </cell>
        </row>
        <row r="2515">
          <cell r="B2515" t="str">
            <v>1031-00M2000</v>
          </cell>
          <cell r="C2515" t="str">
            <v>RESFILM 1.58Kohm1/10W0603 0.5%</v>
          </cell>
          <cell r="J2515" t="e">
            <v>#N/A</v>
          </cell>
        </row>
        <row r="2516">
          <cell r="B2516" t="str">
            <v>1031-00MC100</v>
          </cell>
          <cell r="C2516" t="str">
            <v>RESFILM 1.58Kohm1/10W0603 0.5%</v>
          </cell>
          <cell r="J2516">
            <v>0</v>
          </cell>
        </row>
        <row r="2517">
          <cell r="B2517" t="str">
            <v>1031-00P5300</v>
          </cell>
          <cell r="C2517" t="str">
            <v>RESFILM 1.58Kohm1/10W0603 0.5%</v>
          </cell>
          <cell r="J2517">
            <v>0</v>
          </cell>
        </row>
        <row r="2518">
          <cell r="B2518" t="str">
            <v>1022-05RE000</v>
          </cell>
          <cell r="C2518" t="str">
            <v>RESFILM 1.58Mohm 1/16W 0402 1%</v>
          </cell>
          <cell r="J2518">
            <v>0</v>
          </cell>
        </row>
        <row r="2519">
          <cell r="B2519" t="str">
            <v>1022-05R2300</v>
          </cell>
          <cell r="C2519" t="str">
            <v>RESFILM 1.58Mohm 1/16W 0402 1%</v>
          </cell>
          <cell r="J2519">
            <v>0</v>
          </cell>
        </row>
        <row r="2520">
          <cell r="B2520" t="str">
            <v>1022-05RQ200</v>
          </cell>
          <cell r="C2520" t="str">
            <v>RESFILM 1.58Mohm 1/16W 0402 1%</v>
          </cell>
          <cell r="J2520">
            <v>0</v>
          </cell>
        </row>
        <row r="2521">
          <cell r="B2521" t="str">
            <v>1031-00MV300</v>
          </cell>
          <cell r="C2521" t="str">
            <v>RESFILM 13Kohm 1/10W 0603 0.5%</v>
          </cell>
          <cell r="J2521">
            <v>0</v>
          </cell>
        </row>
        <row r="2522">
          <cell r="B2522" t="str">
            <v>1031-00MY200</v>
          </cell>
          <cell r="C2522" t="str">
            <v>RESFILM 13Kohm 1/10W 0603 0.5%</v>
          </cell>
          <cell r="J2522">
            <v>0</v>
          </cell>
        </row>
        <row r="2523">
          <cell r="B2523" t="str">
            <v>1031-00P4300</v>
          </cell>
          <cell r="C2523" t="str">
            <v>RESFILM 2.49Kohm1/10W0603 0.5%</v>
          </cell>
          <cell r="J2523">
            <v>0</v>
          </cell>
        </row>
        <row r="2524">
          <cell r="B2524" t="str">
            <v>1031-00P6300</v>
          </cell>
          <cell r="C2524" t="str">
            <v>RESFILM 22.1Kohm1/10W0603 0.5%</v>
          </cell>
          <cell r="J2524" t="e">
            <v>#N/A</v>
          </cell>
        </row>
        <row r="2525">
          <cell r="B2525" t="str">
            <v>1022-05R0300</v>
          </cell>
          <cell r="C2525" t="str">
            <v>RESFILM 3.16Mohm 1/16W 0402 1%</v>
          </cell>
          <cell r="J2525">
            <v>0</v>
          </cell>
        </row>
        <row r="2526">
          <cell r="B2526" t="str">
            <v>1022-05R3000</v>
          </cell>
          <cell r="C2526" t="str">
            <v>RESFILM 6.34Mohm 1/16W 0402 1%</v>
          </cell>
          <cell r="J2526">
            <v>0</v>
          </cell>
        </row>
        <row r="2527">
          <cell r="B2527" t="str">
            <v>1022-05R1300</v>
          </cell>
          <cell r="C2527" t="str">
            <v>RESFILM 6.34Mohm 1/16W 0402 1%</v>
          </cell>
          <cell r="J2527">
            <v>0</v>
          </cell>
        </row>
        <row r="2528">
          <cell r="B2528" t="str">
            <v>1031-00MU000</v>
          </cell>
          <cell r="C2528" t="str">
            <v>RESFILM 64.9ohm1/10W 0603 0.5%</v>
          </cell>
          <cell r="J2528">
            <v>0</v>
          </cell>
        </row>
        <row r="2529">
          <cell r="B2529" t="str">
            <v>1031-00MT0AR</v>
          </cell>
          <cell r="C2529" t="str">
            <v>RESFILM23.7Kohm1/10W 0603 0.5%</v>
          </cell>
          <cell r="J2529">
            <v>0</v>
          </cell>
        </row>
        <row r="2530">
          <cell r="B2530" t="str">
            <v>1031-00PU000</v>
          </cell>
          <cell r="C2530" t="str">
            <v>RESFILM6.49Kohm1/10W06030.5%</v>
          </cell>
          <cell r="J2530">
            <v>0</v>
          </cell>
        </row>
        <row r="2531">
          <cell r="B2531" t="str">
            <v>1031-00MX200</v>
          </cell>
          <cell r="C2531" t="str">
            <v>RESFILM64.9Kohm 1/10W0603 0.5%</v>
          </cell>
          <cell r="J2531">
            <v>0</v>
          </cell>
        </row>
        <row r="2532">
          <cell r="B2532" t="str">
            <v>1031-00MW300</v>
          </cell>
          <cell r="C2532" t="str">
            <v>RESFILM64.9Kohm1/10W 0603 0.5%</v>
          </cell>
          <cell r="J2532" t="e">
            <v>#N/A</v>
          </cell>
        </row>
        <row r="2533">
          <cell r="B2533" t="str">
            <v>1031-00MU0AR</v>
          </cell>
          <cell r="C2533" t="str">
            <v>RESFILM64.9Kohm1/10W 0603 0.5%</v>
          </cell>
          <cell r="J2533">
            <v>0</v>
          </cell>
        </row>
        <row r="2534">
          <cell r="B2534" t="str">
            <v>13BK-2AN0U01</v>
          </cell>
          <cell r="C2534" t="str">
            <v>RETAIL_AP_11AX(PE) BB FRAME PT</v>
          </cell>
          <cell r="J2534" t="e">
            <v>#N/A</v>
          </cell>
        </row>
        <row r="2535">
          <cell r="B2535" t="str">
            <v>13BK-2AB0701</v>
          </cell>
          <cell r="C2535" t="str">
            <v>RETAIL_AP_11AX(PE) SD-1 CVR MO</v>
          </cell>
          <cell r="J2535">
            <v>0</v>
          </cell>
        </row>
        <row r="2536">
          <cell r="B2536" t="str">
            <v>13BK-2AN0J01</v>
          </cell>
          <cell r="C2536" t="str">
            <v>RETAIL_AP_11AX(PE) SD-1 FRAME</v>
          </cell>
          <cell r="J2536" t="e">
            <v>#N/A</v>
          </cell>
        </row>
        <row r="2537">
          <cell r="B2537" t="str">
            <v>13BK-2AB0801</v>
          </cell>
          <cell r="C2537" t="str">
            <v>RETAIL_AP_11AX(PE) SD-2 CVR MO</v>
          </cell>
          <cell r="J2537">
            <v>0</v>
          </cell>
        </row>
        <row r="2538">
          <cell r="B2538" t="str">
            <v>13BK-2AN0H01</v>
          </cell>
          <cell r="C2538" t="str">
            <v>RETAIL_AP_11AX(PE) SD-2 FRAME</v>
          </cell>
          <cell r="J2538" t="e">
            <v>#N/A</v>
          </cell>
        </row>
        <row r="2539">
          <cell r="B2539" t="str">
            <v>13BK-2AN0Q01</v>
          </cell>
          <cell r="C2539" t="str">
            <v>RETAIL_AP_11AX(PE) SD-3 FRAME</v>
          </cell>
          <cell r="J2539" t="e">
            <v>#N/A</v>
          </cell>
        </row>
        <row r="2540">
          <cell r="B2540" t="str">
            <v>13BK-2AN0S01</v>
          </cell>
          <cell r="C2540" t="str">
            <v>RETAIL_AP_11AX(PE) SD-4 FRAME</v>
          </cell>
          <cell r="J2540" t="e">
            <v>#N/A</v>
          </cell>
        </row>
        <row r="2541">
          <cell r="B2541" t="str">
            <v>SWBK-2A01011</v>
          </cell>
          <cell r="C2541" t="str">
            <v>RETAIL_AP_11AX/NAND/PACE</v>
          </cell>
          <cell r="J2541">
            <v>0</v>
          </cell>
        </row>
        <row r="2542">
          <cell r="B2542" t="str">
            <v>08B1-2T74I00</v>
          </cell>
          <cell r="C2542" t="str">
            <v>RETAIL_AP_11AX_MB 1.04</v>
          </cell>
          <cell r="J2542">
            <v>0</v>
          </cell>
        </row>
        <row r="2543">
          <cell r="B2543" t="str">
            <v>08B1-2T74Q00</v>
          </cell>
          <cell r="C2543" t="str">
            <v>RETAIL_AP_11AX_MB 1.04</v>
          </cell>
          <cell r="J2543" t="e">
            <v>#N/A</v>
          </cell>
        </row>
        <row r="2544">
          <cell r="B2544" t="str">
            <v>1230-0056000</v>
          </cell>
          <cell r="C2544" t="str">
            <v>RF CON 3P F ST SMT</v>
          </cell>
          <cell r="J2544">
            <v>0</v>
          </cell>
        </row>
        <row r="2545">
          <cell r="B2545" t="str">
            <v>1230-003Y000</v>
          </cell>
          <cell r="C2545" t="str">
            <v>RF CON 4P F ST SMT</v>
          </cell>
          <cell r="J2545">
            <v>0</v>
          </cell>
        </row>
        <row r="2546">
          <cell r="B2546" t="str">
            <v>1230-004D000</v>
          </cell>
          <cell r="C2546" t="str">
            <v>RF CON 4P M ST SMT</v>
          </cell>
          <cell r="J2546" t="e">
            <v>#N/A</v>
          </cell>
        </row>
        <row r="2547">
          <cell r="B2547" t="str">
            <v>1230-005V0AR</v>
          </cell>
          <cell r="C2547" t="str">
            <v>RF CON 4P ST SMT</v>
          </cell>
          <cell r="J2547">
            <v>0</v>
          </cell>
        </row>
        <row r="2548">
          <cell r="B2548" t="str">
            <v>1230-0043000</v>
          </cell>
          <cell r="C2548" t="str">
            <v>RF CON 4P ST SMT</v>
          </cell>
          <cell r="J2548" t="e">
            <v>#N/A</v>
          </cell>
        </row>
        <row r="2549">
          <cell r="B2549" t="str">
            <v>1230-005T000</v>
          </cell>
          <cell r="C2549" t="str">
            <v>RF CON 4P ST SMT</v>
          </cell>
          <cell r="J2549">
            <v>0</v>
          </cell>
        </row>
        <row r="2550">
          <cell r="B2550" t="str">
            <v>1230-0002000</v>
          </cell>
          <cell r="C2550" t="str">
            <v>RF CONNECTOR</v>
          </cell>
          <cell r="J2550">
            <v>0</v>
          </cell>
        </row>
        <row r="2551">
          <cell r="B2551" t="str">
            <v>1230-000O000</v>
          </cell>
          <cell r="C2551" t="str">
            <v>RF CONNECTOR</v>
          </cell>
          <cell r="J2551">
            <v>0</v>
          </cell>
        </row>
        <row r="2552">
          <cell r="B2552" t="str">
            <v>0645-004D0AR</v>
          </cell>
          <cell r="C2552" t="str">
            <v>RF FRONT END EN1050J1 QFN-32</v>
          </cell>
          <cell r="J2552" t="e">
            <v>#N/A</v>
          </cell>
        </row>
        <row r="2553">
          <cell r="B2553" t="str">
            <v>0645-007G0AR</v>
          </cell>
          <cell r="C2553" t="str">
            <v>RF FRONT END SKY85309-11</v>
          </cell>
          <cell r="J2553" t="e">
            <v>#N/A</v>
          </cell>
        </row>
        <row r="2554">
          <cell r="B2554" t="str">
            <v>0645-008S0AR</v>
          </cell>
          <cell r="C2554" t="str">
            <v>RF FRONT END SKY85310-21 QFN16</v>
          </cell>
          <cell r="J2554" t="e">
            <v>#N/A</v>
          </cell>
        </row>
        <row r="2555">
          <cell r="B2555" t="str">
            <v>0645-00DQ000</v>
          </cell>
          <cell r="C2555" t="str">
            <v>RF FRONT END SKY85331-11 LGA24</v>
          </cell>
          <cell r="J2555" t="e">
            <v>#N/A</v>
          </cell>
        </row>
        <row r="2556">
          <cell r="B2556" t="str">
            <v>0645-00KQ000</v>
          </cell>
          <cell r="C2556" t="str">
            <v>RF FRONT END SKY85743-21 LGA24</v>
          </cell>
          <cell r="J2556" t="e">
            <v>#N/A</v>
          </cell>
        </row>
        <row r="2557">
          <cell r="B2557" t="str">
            <v>1231-01180AR</v>
          </cell>
          <cell r="C2557" t="str">
            <v>RF JACK SHIELD FRAME ARCT05292</v>
          </cell>
          <cell r="J2557" t="e">
            <v>#N/A</v>
          </cell>
        </row>
        <row r="2558">
          <cell r="B2558" t="str">
            <v>1231-00SF0AR</v>
          </cell>
          <cell r="C2558" t="str">
            <v>RF JACK SHIELD FRAME ARMP08791</v>
          </cell>
          <cell r="J2558" t="e">
            <v>#N/A</v>
          </cell>
        </row>
        <row r="2559">
          <cell r="B2559" t="str">
            <v>1231-01040AR</v>
          </cell>
          <cell r="C2559" t="str">
            <v>RF JACK SHIELD FRAME ARMP10094</v>
          </cell>
          <cell r="J2559" t="e">
            <v>#N/A</v>
          </cell>
        </row>
        <row r="2560">
          <cell r="B2560" t="str">
            <v>1230-004C000</v>
          </cell>
          <cell r="C2560" t="str">
            <v>RF SW F 3P ST SMT</v>
          </cell>
          <cell r="J2560">
            <v>0</v>
          </cell>
        </row>
        <row r="2561">
          <cell r="B2561" t="str">
            <v>1230-003U000</v>
          </cell>
          <cell r="C2561" t="str">
            <v>RF SW M 3P ST SMT</v>
          </cell>
          <cell r="J2561" t="e">
            <v>#N/A</v>
          </cell>
        </row>
        <row r="2562">
          <cell r="B2562" t="str">
            <v>0685-00420AR</v>
          </cell>
          <cell r="C2562" t="str">
            <v>RF SW. PE42724A-Z QFN-12</v>
          </cell>
          <cell r="J2562" t="e">
            <v>#N/A</v>
          </cell>
        </row>
        <row r="2563">
          <cell r="B2563" t="str">
            <v>0685-00421AR</v>
          </cell>
          <cell r="C2563" t="str">
            <v>RF SW. PE42724A-Z QFN-12</v>
          </cell>
          <cell r="J2563">
            <v>0</v>
          </cell>
        </row>
        <row r="2564">
          <cell r="B2564" t="str">
            <v>1230-004B0AR</v>
          </cell>
          <cell r="C2564" t="str">
            <v>RF SWITCH 6P SMT</v>
          </cell>
          <cell r="J2564">
            <v>0</v>
          </cell>
        </row>
        <row r="2565">
          <cell r="B2565" t="str">
            <v>1230-002R000</v>
          </cell>
          <cell r="C2565" t="str">
            <v>RF SWITCH CONNECTOR</v>
          </cell>
          <cell r="J2565" t="e">
            <v>#N/A</v>
          </cell>
        </row>
        <row r="2566">
          <cell r="B2566" t="str">
            <v>0648-005H0AR</v>
          </cell>
          <cell r="C2566" t="str">
            <v>RF TRANSCEIVER EN2810-01-1</v>
          </cell>
          <cell r="J2566" t="e">
            <v>#N/A</v>
          </cell>
        </row>
        <row r="2567">
          <cell r="B2567" t="str">
            <v>0618-00AY0AR</v>
          </cell>
          <cell r="C2567" t="str">
            <v>RS-485 TRANS. SN65HVD72DR</v>
          </cell>
          <cell r="J2567" t="e">
            <v>#N/A</v>
          </cell>
        </row>
        <row r="2568">
          <cell r="B2568" t="str">
            <v>0618-00E90AR</v>
          </cell>
          <cell r="C2568" t="str">
            <v>RS-485 TRANS. XR3072XIDTR-F</v>
          </cell>
          <cell r="J2568">
            <v>0</v>
          </cell>
        </row>
        <row r="2569">
          <cell r="B2569" t="str">
            <v>0906-01T5000</v>
          </cell>
          <cell r="C2569" t="str">
            <v>SAW FILTER 2442MHZ</v>
          </cell>
          <cell r="J2569" t="e">
            <v>#N/A</v>
          </cell>
        </row>
        <row r="2570">
          <cell r="B2570" t="str">
            <v>0703-014P000</v>
          </cell>
          <cell r="C2570" t="str">
            <v>SCHOTTKY 100V 30A D2PAK</v>
          </cell>
          <cell r="J2570" t="e">
            <v>#N/A</v>
          </cell>
        </row>
        <row r="2571">
          <cell r="B2571" t="str">
            <v>0703-000U000</v>
          </cell>
          <cell r="C2571" t="str">
            <v>SCHOTTKY 30V 0.2A SOT23</v>
          </cell>
          <cell r="J2571" t="e">
            <v>#N/A</v>
          </cell>
        </row>
        <row r="2572">
          <cell r="B2572" t="str">
            <v>0703-00GM000</v>
          </cell>
          <cell r="C2572" t="str">
            <v>SCHOTTKY 30V 0.2A SOT-23</v>
          </cell>
          <cell r="J2572" t="e">
            <v>#N/A</v>
          </cell>
        </row>
        <row r="2573">
          <cell r="B2573" t="str">
            <v>0703-00DR000</v>
          </cell>
          <cell r="C2573" t="str">
            <v>SCHOTTKY 30V 0.2A SOT-23</v>
          </cell>
          <cell r="J2573">
            <v>0</v>
          </cell>
        </row>
        <row r="2574">
          <cell r="B2574" t="str">
            <v>0703-003E000</v>
          </cell>
          <cell r="C2574" t="str">
            <v>SCHOTTKY 30V 200mA SOT23</v>
          </cell>
          <cell r="J2574">
            <v>0</v>
          </cell>
        </row>
        <row r="2575">
          <cell r="B2575" t="str">
            <v>0703-000Q000</v>
          </cell>
          <cell r="C2575" t="str">
            <v>SCHOTTKY 30V 200mA SOT23</v>
          </cell>
          <cell r="J2575">
            <v>0</v>
          </cell>
        </row>
        <row r="2576">
          <cell r="B2576" t="str">
            <v>0703-01DX000</v>
          </cell>
          <cell r="C2576" t="str">
            <v>SCHOTTKY 30V 200mA SOT-23</v>
          </cell>
          <cell r="J2576">
            <v>0</v>
          </cell>
        </row>
        <row r="2577">
          <cell r="B2577" t="str">
            <v>0703-013A0AR</v>
          </cell>
          <cell r="C2577" t="str">
            <v>SCHOTTKY 45V 30A D2PAK</v>
          </cell>
          <cell r="J2577" t="e">
            <v>#N/A</v>
          </cell>
        </row>
        <row r="2578">
          <cell r="B2578" t="str">
            <v>0703-00TS000</v>
          </cell>
          <cell r="C2578" t="str">
            <v>SCHOTTKY 45V/30A TO263</v>
          </cell>
          <cell r="J2578">
            <v>0</v>
          </cell>
        </row>
        <row r="2579">
          <cell r="B2579" t="str">
            <v>0703-0156000</v>
          </cell>
          <cell r="C2579" t="str">
            <v>SCHOTTKY 45V/30A TO263</v>
          </cell>
          <cell r="J2579">
            <v>0</v>
          </cell>
        </row>
        <row r="2580">
          <cell r="B2580" t="str">
            <v>0703-00WF0AR</v>
          </cell>
          <cell r="C2580" t="str">
            <v>SCHOTTKY 80V 40A D2PAK</v>
          </cell>
          <cell r="J2580" t="e">
            <v>#N/A</v>
          </cell>
        </row>
        <row r="2581">
          <cell r="B2581" t="str">
            <v>0703-000R000</v>
          </cell>
          <cell r="C2581" t="str">
            <v>SCHOTTKY BAT54A SOT-23</v>
          </cell>
          <cell r="J2581" t="e">
            <v>#N/A</v>
          </cell>
        </row>
        <row r="2582">
          <cell r="B2582" t="str">
            <v>0703-000O000</v>
          </cell>
          <cell r="C2582" t="str">
            <v>SCHOTTKY BAT54A-7-F SOT-23</v>
          </cell>
          <cell r="J2582" t="e">
            <v>#N/A</v>
          </cell>
        </row>
        <row r="2583">
          <cell r="B2583" t="str">
            <v>0703-00BG000</v>
          </cell>
          <cell r="C2583" t="str">
            <v>SCHOTTKY BAT54C SOT-23</v>
          </cell>
          <cell r="J2583">
            <v>0</v>
          </cell>
        </row>
        <row r="2584">
          <cell r="B2584" t="str">
            <v>0703-000N000</v>
          </cell>
          <cell r="C2584" t="str">
            <v>SCHOTTKY BAT54C-7-F SOT-23</v>
          </cell>
          <cell r="J2584">
            <v>0</v>
          </cell>
        </row>
        <row r="2585">
          <cell r="B2585" t="str">
            <v>0703-008B000</v>
          </cell>
          <cell r="C2585" t="str">
            <v>SCHOTTKY BAT54SLT1G SOT-23</v>
          </cell>
          <cell r="J2585">
            <v>0</v>
          </cell>
        </row>
        <row r="2586">
          <cell r="B2586" t="str">
            <v>0703-009J0AR</v>
          </cell>
          <cell r="C2586" t="str">
            <v>SCHOTTKY CRS06 S-FLAT</v>
          </cell>
          <cell r="J2586">
            <v>0</v>
          </cell>
        </row>
        <row r="2587">
          <cell r="B2587" t="str">
            <v>0703-002C000</v>
          </cell>
          <cell r="C2587" t="str">
            <v>SCHOTTKY MBR0520LT1G SOD-123</v>
          </cell>
          <cell r="J2587">
            <v>0</v>
          </cell>
        </row>
        <row r="2588">
          <cell r="B2588" t="str">
            <v>0703-007M000</v>
          </cell>
          <cell r="C2588" t="str">
            <v>SCHOTTKY MBR0520-TP SOD-123</v>
          </cell>
          <cell r="J2588" t="e">
            <v>#N/A</v>
          </cell>
        </row>
        <row r="2589">
          <cell r="B2589" t="str">
            <v>0703-000J000</v>
          </cell>
          <cell r="C2589" t="str">
            <v>SCHOTTKY SS0520-L      SOD-123</v>
          </cell>
          <cell r="J2589" t="e">
            <v>#N/A</v>
          </cell>
        </row>
        <row r="2590">
          <cell r="B2590" t="str">
            <v>0500-03GD0PE</v>
          </cell>
          <cell r="C2590" t="str">
            <v>SLC NAND 2Gb 3.3V TSOP48</v>
          </cell>
          <cell r="J2590" t="e">
            <v>#N/A</v>
          </cell>
        </row>
        <row r="2591">
          <cell r="B2591" t="str">
            <v>0626-002B0AR</v>
          </cell>
          <cell r="C2591" t="str">
            <v>SLIC LE88102KQC QFN-24</v>
          </cell>
          <cell r="J2591" t="e">
            <v>#N/A</v>
          </cell>
        </row>
        <row r="2592">
          <cell r="B2592" t="str">
            <v>0626-004E0AR</v>
          </cell>
          <cell r="C2592" t="str">
            <v>SLIC ZL88105LDF1 QFN56</v>
          </cell>
          <cell r="J2592" t="e">
            <v>#N/A</v>
          </cell>
        </row>
        <row r="2593">
          <cell r="B2593" t="str">
            <v>0626-004F0AR</v>
          </cell>
          <cell r="C2593" t="str">
            <v>SLIC ZL88107LDF1 QFN48</v>
          </cell>
          <cell r="J2593" t="e">
            <v>#N/A</v>
          </cell>
        </row>
        <row r="2594">
          <cell r="B2594" t="str">
            <v>0649-005F0AR</v>
          </cell>
          <cell r="C2594" t="str">
            <v>SPDT SW. SKY85605-11 QFN-16</v>
          </cell>
          <cell r="J2594" t="e">
            <v>#N/A</v>
          </cell>
        </row>
        <row r="2595">
          <cell r="B2595" t="str">
            <v>0649-006G0AR</v>
          </cell>
          <cell r="C2595" t="str">
            <v>SPDT SWITCH SKY13547-490LF</v>
          </cell>
          <cell r="J2595" t="e">
            <v>#N/A</v>
          </cell>
        </row>
        <row r="2596">
          <cell r="B2596" t="str">
            <v>0500-02WL0AR</v>
          </cell>
          <cell r="C2596" t="str">
            <v>SPI FLASH 32Mb 3V SOIC8</v>
          </cell>
          <cell r="J2596">
            <v>0</v>
          </cell>
        </row>
        <row r="2597">
          <cell r="B2597" t="str">
            <v>0701-00FS000</v>
          </cell>
          <cell r="C2597" t="str">
            <v>SUPPERSSOR 170V 1.4A SMA</v>
          </cell>
          <cell r="J2597">
            <v>0</v>
          </cell>
        </row>
        <row r="2598">
          <cell r="B2598" t="str">
            <v>0718-0135000</v>
          </cell>
          <cell r="C2598" t="str">
            <v>SUPPERSSOR 170V 1.5A SMA</v>
          </cell>
          <cell r="J2598" t="e">
            <v>#N/A</v>
          </cell>
        </row>
        <row r="2599">
          <cell r="B2599" t="str">
            <v>0701-00MF000</v>
          </cell>
          <cell r="C2599" t="str">
            <v>SUPPERSSOR 170V 1.5A SMA</v>
          </cell>
          <cell r="J2599" t="e">
            <v>#N/A</v>
          </cell>
        </row>
        <row r="2600">
          <cell r="B2600" t="str">
            <v>0701-00N2000</v>
          </cell>
          <cell r="C2600" t="str">
            <v>SUPPERSSOR 85V 2.9A SMA</v>
          </cell>
          <cell r="J2600" t="e">
            <v>#N/A</v>
          </cell>
        </row>
        <row r="2601">
          <cell r="B2601" t="str">
            <v>0701-0040000</v>
          </cell>
          <cell r="C2601" t="str">
            <v>SUPPRESSOR 600W SMBJ14A-13-F</v>
          </cell>
          <cell r="J2601">
            <v>0</v>
          </cell>
        </row>
        <row r="2602">
          <cell r="B2602" t="str">
            <v>0701-008D000</v>
          </cell>
          <cell r="C2602" t="str">
            <v>SUPPRESSOR P6SMB100A-E3 SMB</v>
          </cell>
          <cell r="J2602">
            <v>0</v>
          </cell>
        </row>
        <row r="2603">
          <cell r="B2603" t="str">
            <v>0701-007J000</v>
          </cell>
          <cell r="C2603" t="str">
            <v>SUPPRESSOR P6SMBJ100A SMB</v>
          </cell>
          <cell r="J2603">
            <v>0</v>
          </cell>
        </row>
        <row r="2604">
          <cell r="B2604" t="str">
            <v>0718-0155000</v>
          </cell>
          <cell r="C2604" t="str">
            <v>SURGE ABSORBER 140V STANDARD</v>
          </cell>
          <cell r="J2604" t="e">
            <v>#N/A</v>
          </cell>
        </row>
        <row r="2605">
          <cell r="B2605" t="str">
            <v>0718-00W3000</v>
          </cell>
          <cell r="C2605" t="str">
            <v>SURGE ARRESTER 90V SMD</v>
          </cell>
          <cell r="J2605" t="e">
            <v>#N/A</v>
          </cell>
        </row>
        <row r="2606">
          <cell r="B2606" t="str">
            <v>0718-004D000</v>
          </cell>
          <cell r="C2606" t="str">
            <v>SURGE ARRESTER 90V SMT 4.7*4</v>
          </cell>
          <cell r="J2606">
            <v>0</v>
          </cell>
        </row>
        <row r="2607">
          <cell r="B2607" t="str">
            <v>0607-004Z000</v>
          </cell>
          <cell r="C2607" t="str">
            <v>SW REG AOZ1021AI SO-8</v>
          </cell>
          <cell r="J2607" t="e">
            <v>#N/A</v>
          </cell>
        </row>
        <row r="2608">
          <cell r="B2608" t="str">
            <v>0607-004Y000</v>
          </cell>
          <cell r="C2608" t="str">
            <v>SW REG APW7142KI-TRL SOP-8</v>
          </cell>
          <cell r="J2608">
            <v>0</v>
          </cell>
        </row>
        <row r="2609">
          <cell r="B2609" t="str">
            <v>0607-00B3000</v>
          </cell>
          <cell r="C2609" t="str">
            <v>SW REG. AOZ1016AI SO-8</v>
          </cell>
          <cell r="J2609" t="e">
            <v>#N/A</v>
          </cell>
        </row>
        <row r="2610">
          <cell r="B2610" t="str">
            <v>0628-003I000</v>
          </cell>
          <cell r="C2610" t="str">
            <v>SW REG. MP2104DJ-LF-Z TSOT23-5</v>
          </cell>
          <cell r="J2610" t="e">
            <v>#N/A</v>
          </cell>
        </row>
        <row r="2611">
          <cell r="B2611" t="str">
            <v>0607-00AF0AR</v>
          </cell>
          <cell r="C2611" t="str">
            <v>SW REG. MP28313CS-LF-Z SOIC-8</v>
          </cell>
          <cell r="J2611">
            <v>0</v>
          </cell>
        </row>
        <row r="2612">
          <cell r="B2612" t="str">
            <v>1209-02S5000</v>
          </cell>
          <cell r="C2612" t="str">
            <v>TACT SW 3P ST 3.4H SMT</v>
          </cell>
          <cell r="J2612" t="e">
            <v>#N/A</v>
          </cell>
        </row>
        <row r="2613">
          <cell r="B2613" t="str">
            <v>1209-01NV0AR</v>
          </cell>
          <cell r="C2613" t="str">
            <v>TACT SW 3P ST 3.4H SMT</v>
          </cell>
          <cell r="J2613">
            <v>0</v>
          </cell>
        </row>
        <row r="2614">
          <cell r="B2614" t="str">
            <v>1209-02BU000</v>
          </cell>
          <cell r="C2614" t="str">
            <v>TACT SW 4P 3.5H RA SMT</v>
          </cell>
          <cell r="J2614">
            <v>0</v>
          </cell>
        </row>
        <row r="2615">
          <cell r="B2615" t="str">
            <v>1209-026K000</v>
          </cell>
          <cell r="C2615" t="str">
            <v>TACT SW 4P RA 3.5H SMT</v>
          </cell>
          <cell r="J2615" t="e">
            <v>#N/A</v>
          </cell>
        </row>
        <row r="2616">
          <cell r="B2616" t="str">
            <v>1209-02BT000</v>
          </cell>
          <cell r="C2616" t="str">
            <v>TACT SW 4P RA 3.5H SMT</v>
          </cell>
          <cell r="J2616">
            <v>0</v>
          </cell>
        </row>
        <row r="2617">
          <cell r="B2617" t="str">
            <v>10S2-000VC00</v>
          </cell>
          <cell r="C2617" t="str">
            <v>THERMISTOR 10K OHM (0603) 1%</v>
          </cell>
          <cell r="J2617" t="e">
            <v>#N/A</v>
          </cell>
        </row>
        <row r="2618">
          <cell r="B2618" t="str">
            <v>10S3-0003B00</v>
          </cell>
          <cell r="C2618" t="str">
            <v>THERMISTOR 10K OHM (0603) 3%</v>
          </cell>
          <cell r="J2618" t="e">
            <v>#N/A</v>
          </cell>
        </row>
        <row r="2619">
          <cell r="B2619" t="str">
            <v>0912-01SJ000</v>
          </cell>
          <cell r="C2619" t="str">
            <v>TRANSFORMER BALUN (1:1) SMD</v>
          </cell>
          <cell r="J2619" t="e">
            <v>#N/A</v>
          </cell>
        </row>
        <row r="2620">
          <cell r="B2620" t="str">
            <v>0912-01HE000</v>
          </cell>
          <cell r="C2620" t="str">
            <v>TRANSFORMER BALUN (2:1) SMD</v>
          </cell>
          <cell r="J2620" t="e">
            <v>#N/A</v>
          </cell>
        </row>
        <row r="2621">
          <cell r="B2621" t="str">
            <v>0912-017T000</v>
          </cell>
          <cell r="C2621" t="str">
            <v>TRANSFORMER BALUN (4:5) SMD</v>
          </cell>
          <cell r="J2621" t="e">
            <v>#N/A</v>
          </cell>
        </row>
        <row r="2622">
          <cell r="B2622" t="str">
            <v>0912-014H000</v>
          </cell>
          <cell r="C2622" t="str">
            <v>TRANSFORMER BALUN SMD</v>
          </cell>
          <cell r="J2622" t="e">
            <v>#N/A</v>
          </cell>
        </row>
        <row r="2623">
          <cell r="B2623" t="str">
            <v>0912-00D5000</v>
          </cell>
          <cell r="C2623" t="str">
            <v>TRANSFORMER BALUN(1:1) SMD</v>
          </cell>
          <cell r="J2623" t="e">
            <v>#N/A</v>
          </cell>
        </row>
        <row r="2624">
          <cell r="B2624" t="str">
            <v>0912-006H000</v>
          </cell>
          <cell r="C2624" t="str">
            <v>TRANSFORMER BALUN(1:1) SMD</v>
          </cell>
          <cell r="J2624" t="e">
            <v>#N/A</v>
          </cell>
        </row>
        <row r="2625">
          <cell r="B2625" t="str">
            <v>0912-00KG000</v>
          </cell>
          <cell r="C2625" t="str">
            <v>TRANSFORMER BALUN(1:1) SMD</v>
          </cell>
          <cell r="J2625" t="e">
            <v>#N/A</v>
          </cell>
        </row>
        <row r="2626">
          <cell r="B2626" t="str">
            <v>0912-01H9000</v>
          </cell>
          <cell r="C2626" t="str">
            <v>TRANSFORMER BALUN(1:1) SMD</v>
          </cell>
          <cell r="J2626" t="e">
            <v>#N/A</v>
          </cell>
        </row>
        <row r="2627">
          <cell r="B2627" t="str">
            <v>0912-00WE000</v>
          </cell>
          <cell r="C2627" t="str">
            <v>TRANSFORMER BALUN(1:1) SMD</v>
          </cell>
          <cell r="J2627">
            <v>0</v>
          </cell>
        </row>
        <row r="2628">
          <cell r="B2628" t="str">
            <v>0912-006C0AR</v>
          </cell>
          <cell r="C2628" t="str">
            <v>TRANSFORMER BALUN(1:1) SMD</v>
          </cell>
          <cell r="J2628">
            <v>0</v>
          </cell>
        </row>
        <row r="2629">
          <cell r="B2629" t="str">
            <v>0912-002Y0AR</v>
          </cell>
          <cell r="C2629" t="str">
            <v>TRANSFORMER BALUN(1:1) SMD</v>
          </cell>
          <cell r="J2629">
            <v>0</v>
          </cell>
        </row>
        <row r="2630">
          <cell r="B2630" t="str">
            <v>0912-01YC000</v>
          </cell>
          <cell r="C2630" t="str">
            <v>TRANSFORMER BALUN(1:1) SMD</v>
          </cell>
          <cell r="J2630">
            <v>0</v>
          </cell>
        </row>
        <row r="2631">
          <cell r="B2631" t="str">
            <v>0912-01MC0AR</v>
          </cell>
          <cell r="C2631" t="str">
            <v>TRANSFORMER BALUN(1:2) SMD</v>
          </cell>
          <cell r="J2631" t="e">
            <v>#N/A</v>
          </cell>
        </row>
        <row r="2632">
          <cell r="B2632" t="str">
            <v>0912-01G4000</v>
          </cell>
          <cell r="C2632" t="str">
            <v>TRANSFORMER BALUN(1:9) SMD</v>
          </cell>
          <cell r="J2632" t="e">
            <v>#N/A</v>
          </cell>
        </row>
        <row r="2633">
          <cell r="B2633" t="str">
            <v>0912-01G40AR</v>
          </cell>
          <cell r="C2633" t="str">
            <v>TRANSFORMER BALUN(1:9) SMD</v>
          </cell>
          <cell r="J2633" t="e">
            <v>#N/A</v>
          </cell>
        </row>
        <row r="2634">
          <cell r="B2634" t="str">
            <v>0912-00YN0AR</v>
          </cell>
          <cell r="C2634" t="str">
            <v>TRANSFORMER BALUN(3:5) SMD</v>
          </cell>
          <cell r="J2634" t="e">
            <v>#N/A</v>
          </cell>
        </row>
        <row r="2635">
          <cell r="B2635" t="str">
            <v>0912-01T8000</v>
          </cell>
          <cell r="C2635" t="str">
            <v>TRANSFORMOR BALUN 2:1 SMD</v>
          </cell>
          <cell r="J2635" t="e">
            <v>#N/A</v>
          </cell>
        </row>
        <row r="2636">
          <cell r="B2636" t="str">
            <v>0702-000V000</v>
          </cell>
          <cell r="C2636" t="str">
            <v>TRANSIS. CH772PT          DPAK</v>
          </cell>
          <cell r="J2636" t="e">
            <v>#N/A</v>
          </cell>
        </row>
        <row r="2637">
          <cell r="B2637" t="str">
            <v>0702-0025000</v>
          </cell>
          <cell r="C2637" t="str">
            <v>TRANSIS. MMBT2222ALT1G SOT-23</v>
          </cell>
          <cell r="J2637">
            <v>0</v>
          </cell>
        </row>
        <row r="2638">
          <cell r="B2638" t="str">
            <v>0702-00AV000</v>
          </cell>
          <cell r="C2638" t="str">
            <v>TRANSIS. MMBT2907A SOT-23</v>
          </cell>
          <cell r="J2638">
            <v>0</v>
          </cell>
        </row>
        <row r="2639">
          <cell r="B2639" t="str">
            <v>0702-00AW000</v>
          </cell>
          <cell r="C2639" t="str">
            <v>TRANSIS. MMBT2907A-7-F SOT-23</v>
          </cell>
          <cell r="J2639">
            <v>0</v>
          </cell>
        </row>
        <row r="2640">
          <cell r="B2640" t="str">
            <v>0702-000E000</v>
          </cell>
          <cell r="C2640" t="str">
            <v>TRANSIS. MMBT2907ALT1G SOT-23</v>
          </cell>
          <cell r="J2640">
            <v>0</v>
          </cell>
        </row>
        <row r="2641">
          <cell r="B2641" t="str">
            <v>0702-00AZ000</v>
          </cell>
          <cell r="C2641" t="str">
            <v>TRANSIS. MMBT2907A-TP SOT-23</v>
          </cell>
          <cell r="J2641">
            <v>0</v>
          </cell>
        </row>
        <row r="2642">
          <cell r="B2642" t="str">
            <v>0702-0018000</v>
          </cell>
          <cell r="C2642" t="str">
            <v>TRANSIS. MMBT3906LT1G SOT-23</v>
          </cell>
          <cell r="J2642">
            <v>0</v>
          </cell>
        </row>
        <row r="2643">
          <cell r="B2643" t="str">
            <v>0702-00AU000</v>
          </cell>
          <cell r="C2643" t="str">
            <v>TRANSIS. SST2907AT116 SOT23</v>
          </cell>
          <cell r="J2643">
            <v>0</v>
          </cell>
        </row>
        <row r="2644">
          <cell r="B2644" t="str">
            <v>0702-01D80AR</v>
          </cell>
          <cell r="C2644" t="str">
            <v>TRANSISTOR NPN MMDT3904V</v>
          </cell>
          <cell r="J2644" t="e">
            <v>#N/A</v>
          </cell>
        </row>
        <row r="2645">
          <cell r="B2645" t="str">
            <v>0702-01D90AR</v>
          </cell>
          <cell r="C2645" t="str">
            <v>TRANSISTOR NPN MMDT3904VC</v>
          </cell>
          <cell r="J2645">
            <v>0</v>
          </cell>
        </row>
        <row r="2646">
          <cell r="B2646" t="str">
            <v>0702-01FG000</v>
          </cell>
          <cell r="C2646" t="str">
            <v>TRANSISTOR NPN SOT23</v>
          </cell>
          <cell r="J2646">
            <v>0</v>
          </cell>
        </row>
        <row r="2647">
          <cell r="B2647" t="str">
            <v>0702-01FG0AR</v>
          </cell>
          <cell r="C2647" t="str">
            <v>TRANSISTOR NPN SOT-23</v>
          </cell>
          <cell r="J2647" t="e">
            <v>#N/A</v>
          </cell>
        </row>
        <row r="2648">
          <cell r="B2648" t="str">
            <v>0702-00S0000</v>
          </cell>
          <cell r="C2648" t="str">
            <v>TRANSISTOR PNP MMBT3906 SOT-23</v>
          </cell>
          <cell r="J2648">
            <v>0</v>
          </cell>
        </row>
        <row r="2649">
          <cell r="B2649" t="str">
            <v>0702-012F000</v>
          </cell>
          <cell r="C2649" t="str">
            <v>TRANSISTOR PNP SOT223</v>
          </cell>
          <cell r="J2649" t="e">
            <v>#N/A</v>
          </cell>
        </row>
        <row r="2650">
          <cell r="B2650" t="str">
            <v>0702-0022000</v>
          </cell>
          <cell r="C2650" t="str">
            <v>TRANSISTOR PNP SOT23</v>
          </cell>
          <cell r="J2650" t="e">
            <v>#N/A</v>
          </cell>
        </row>
        <row r="2651">
          <cell r="B2651" t="str">
            <v>0702-01H6000</v>
          </cell>
          <cell r="C2651" t="str">
            <v>TRANSISTOR PNP SOT23</v>
          </cell>
          <cell r="J2651">
            <v>0</v>
          </cell>
        </row>
        <row r="2652">
          <cell r="B2652" t="str">
            <v>0702-00XM000</v>
          </cell>
          <cell r="C2652" t="str">
            <v>TRANSISTOR PNP SOT23</v>
          </cell>
          <cell r="J2652" t="e">
            <v>#N/A</v>
          </cell>
        </row>
        <row r="2653">
          <cell r="B2653" t="str">
            <v>0702-00E7000</v>
          </cell>
          <cell r="C2653" t="str">
            <v>TRASIS. DZT2907A-13-01 SOT-223</v>
          </cell>
          <cell r="J2653" t="e">
            <v>#N/A</v>
          </cell>
        </row>
        <row r="2654">
          <cell r="B2654" t="str">
            <v>0702-0026000</v>
          </cell>
          <cell r="C2654" t="str">
            <v>TRASIS. MMBT2222A-7-F SOT-23</v>
          </cell>
          <cell r="J2654">
            <v>0</v>
          </cell>
        </row>
        <row r="2655">
          <cell r="B2655" t="str">
            <v>0702-00B4000</v>
          </cell>
          <cell r="C2655" t="str">
            <v>TRASIS. MMBT2222A-TP    SOT-23</v>
          </cell>
          <cell r="J2655" t="e">
            <v>#N/A</v>
          </cell>
        </row>
        <row r="2656">
          <cell r="B2656" t="str">
            <v>0702-001U000</v>
          </cell>
          <cell r="C2656" t="str">
            <v>TRASIS. MMBT3906-7-F SOT-23</v>
          </cell>
          <cell r="J2656">
            <v>0</v>
          </cell>
        </row>
        <row r="2657">
          <cell r="B2657" t="str">
            <v>0702-000I000</v>
          </cell>
          <cell r="C2657" t="str">
            <v>TRASIS. PMBT2222A SOT-23</v>
          </cell>
          <cell r="J2657" t="e">
            <v>#N/A</v>
          </cell>
        </row>
        <row r="2658">
          <cell r="B2658" t="str">
            <v>0702-001T000</v>
          </cell>
          <cell r="C2658" t="str">
            <v>TRASIS. PMBT3906 SOT-23</v>
          </cell>
          <cell r="J2658">
            <v>0</v>
          </cell>
        </row>
        <row r="2659">
          <cell r="B2659" t="str">
            <v>0702-00AS000</v>
          </cell>
          <cell r="C2659" t="str">
            <v>TRASIS. PZT2907A SOT223</v>
          </cell>
          <cell r="J2659" t="e">
            <v>#N/A</v>
          </cell>
        </row>
        <row r="2660">
          <cell r="B2660" t="str">
            <v>0702-00AR000</v>
          </cell>
          <cell r="C2660" t="str">
            <v>TRASIS. PZT2907AT1G SOT223</v>
          </cell>
          <cell r="J2660">
            <v>0</v>
          </cell>
        </row>
        <row r="2661">
          <cell r="B2661" t="str">
            <v>0702-0024000</v>
          </cell>
          <cell r="C2661" t="str">
            <v>TRASIS.SST2222A SOT-23</v>
          </cell>
          <cell r="J2661">
            <v>0</v>
          </cell>
        </row>
        <row r="2662">
          <cell r="B2662" t="str">
            <v>0612-001J0AR</v>
          </cell>
          <cell r="C2662" t="str">
            <v>TUNER IC MXL261 V2 QFN-48</v>
          </cell>
          <cell r="J2662" t="e">
            <v>#N/A</v>
          </cell>
        </row>
        <row r="2663">
          <cell r="B2663" t="str">
            <v>0612-00330AR</v>
          </cell>
          <cell r="C2663" t="str">
            <v>TUNER IC MXL267D-AF-R QFN-48</v>
          </cell>
          <cell r="J2663" t="e">
            <v>#N/A</v>
          </cell>
        </row>
        <row r="2664">
          <cell r="B2664" t="str">
            <v>0612-004Y0AR</v>
          </cell>
          <cell r="C2664" t="str">
            <v>TUNER IC MXL268-AF-R QFN-48</v>
          </cell>
          <cell r="J2664" t="e">
            <v>#N/A</v>
          </cell>
        </row>
        <row r="2665">
          <cell r="B2665" t="str">
            <v>0612-00320AR</v>
          </cell>
          <cell r="C2665" t="str">
            <v>TUNER IC MXL268-AF-T QFN-48</v>
          </cell>
          <cell r="J2665">
            <v>0</v>
          </cell>
        </row>
        <row r="2666">
          <cell r="B2666" t="str">
            <v>0612-00460AR</v>
          </cell>
          <cell r="C2666" t="str">
            <v>TUNER IC MXL277-AL-R QFN-88 B0</v>
          </cell>
          <cell r="J2666" t="e">
            <v>#N/A</v>
          </cell>
        </row>
        <row r="2667">
          <cell r="B2667" t="str">
            <v>0718-02DL000</v>
          </cell>
          <cell r="C2667" t="str">
            <v>TVS DIODE 14V DO-214AA</v>
          </cell>
          <cell r="J2667">
            <v>0</v>
          </cell>
        </row>
        <row r="2668">
          <cell r="B2668" t="str">
            <v>0718-02GF000</v>
          </cell>
          <cell r="C2668" t="str">
            <v>TVS DIODE 14V SMB</v>
          </cell>
          <cell r="J2668">
            <v>0</v>
          </cell>
        </row>
        <row r="2669">
          <cell r="B2669" t="str">
            <v>0718-02JR000</v>
          </cell>
          <cell r="C2669" t="str">
            <v>TVS DIODE 16V DO-214AC</v>
          </cell>
          <cell r="J2669">
            <v>0</v>
          </cell>
        </row>
        <row r="2670">
          <cell r="B2670" t="str">
            <v>0718-00QG000</v>
          </cell>
          <cell r="C2670" t="str">
            <v>TVS DIODE 16V SMA</v>
          </cell>
          <cell r="J2670" t="e">
            <v>#N/A</v>
          </cell>
        </row>
        <row r="2671">
          <cell r="B2671" t="str">
            <v>0718-00QG0AR</v>
          </cell>
          <cell r="C2671" t="str">
            <v>TVS DIODE 16V SMA</v>
          </cell>
          <cell r="J2671" t="e">
            <v>#N/A</v>
          </cell>
        </row>
        <row r="2672">
          <cell r="B2672" t="str">
            <v>0718-00Q0000</v>
          </cell>
          <cell r="C2672" t="str">
            <v>TVS DIODE 16V SMA</v>
          </cell>
          <cell r="J2672">
            <v>0</v>
          </cell>
        </row>
        <row r="2673">
          <cell r="B2673" t="str">
            <v>0718-00JT000</v>
          </cell>
          <cell r="C2673" t="str">
            <v>TVS DIODE 17.2V DO-214AA</v>
          </cell>
          <cell r="J2673" t="e">
            <v>#N/A</v>
          </cell>
        </row>
        <row r="2674">
          <cell r="B2674" t="str">
            <v>0718-00QW000</v>
          </cell>
          <cell r="C2674" t="str">
            <v>TVS DIODE 6V DFN-6</v>
          </cell>
          <cell r="J2674" t="e">
            <v>#N/A</v>
          </cell>
        </row>
        <row r="2675">
          <cell r="B2675" t="str">
            <v>0718-01V0000</v>
          </cell>
          <cell r="C2675" t="str">
            <v>TVS DIODE 7V 0402DFN</v>
          </cell>
          <cell r="J2675">
            <v>0</v>
          </cell>
        </row>
        <row r="2676">
          <cell r="B2676" t="str">
            <v>0718-0157000</v>
          </cell>
          <cell r="C2676" t="str">
            <v>TVS DIODE SMBJ14A DO-214AA</v>
          </cell>
          <cell r="J2676">
            <v>0</v>
          </cell>
        </row>
        <row r="2677">
          <cell r="B2677" t="str">
            <v>0721-0013000</v>
          </cell>
          <cell r="C2677" t="str">
            <v>ULTRAFAST RECTIFIER ES1J SMA</v>
          </cell>
          <cell r="J2677" t="e">
            <v>#N/A</v>
          </cell>
        </row>
        <row r="2678">
          <cell r="B2678" t="str">
            <v>0721-000Z000</v>
          </cell>
          <cell r="C2678" t="str">
            <v>ULTRAFAST RECTIFIER ES1JE-TP</v>
          </cell>
          <cell r="J2678" t="e">
            <v>#N/A</v>
          </cell>
        </row>
        <row r="2679">
          <cell r="B2679" t="str">
            <v>0721-0018000</v>
          </cell>
          <cell r="C2679" t="str">
            <v>ULTRAFAST RECTIFIER ES1KE-TP</v>
          </cell>
          <cell r="J2679" t="e">
            <v>#N/A</v>
          </cell>
        </row>
        <row r="2680">
          <cell r="B2680" t="str">
            <v>0721-000L0AR</v>
          </cell>
          <cell r="C2680" t="str">
            <v>ULTRAFAST RECTIFIER ES1K-TP</v>
          </cell>
          <cell r="J2680">
            <v>0</v>
          </cell>
        </row>
        <row r="2681">
          <cell r="B2681" t="str">
            <v>0721-000F000</v>
          </cell>
          <cell r="C2681" t="str">
            <v>ULTRAFAST RECTIFIER MURA160T3G</v>
          </cell>
          <cell r="J2681">
            <v>0</v>
          </cell>
        </row>
        <row r="2682">
          <cell r="B2682" t="str">
            <v>0721-000H000</v>
          </cell>
          <cell r="C2682" t="str">
            <v>ULTRAFAST RECTIFIER MURS160T3G</v>
          </cell>
          <cell r="J2682">
            <v>0</v>
          </cell>
        </row>
        <row r="2683">
          <cell r="B2683" t="str">
            <v>0721-000D000</v>
          </cell>
          <cell r="C2683" t="str">
            <v>ULTRAFAST RECTIFIER SMB</v>
          </cell>
          <cell r="J2683">
            <v>0</v>
          </cell>
        </row>
        <row r="2684">
          <cell r="B2684" t="str">
            <v>0613-00070AR</v>
          </cell>
          <cell r="C2684" t="str">
            <v>Vcomp. ADM803SAKSZ-REEL7 SC70</v>
          </cell>
          <cell r="J2684">
            <v>0</v>
          </cell>
        </row>
        <row r="2685">
          <cell r="B2685" t="str">
            <v>0616-006D0AR</v>
          </cell>
          <cell r="C2685" t="str">
            <v>Vcomp. MAX803SQ293T1G SC70-3</v>
          </cell>
          <cell r="J2685">
            <v>0</v>
          </cell>
        </row>
        <row r="2686">
          <cell r="B2686" t="str">
            <v>0616-002B000</v>
          </cell>
          <cell r="C2686" t="str">
            <v>Vcomp. MAX811SEUS+T SOT143</v>
          </cell>
          <cell r="J2686">
            <v>0</v>
          </cell>
        </row>
        <row r="2687">
          <cell r="B2687" t="str">
            <v>0616-005G000</v>
          </cell>
          <cell r="C2687" t="str">
            <v>Vcomp. STM811SW16F SOT143-4</v>
          </cell>
          <cell r="J2687">
            <v>0</v>
          </cell>
        </row>
        <row r="2688">
          <cell r="B2688" t="str">
            <v>0616-005F000</v>
          </cell>
          <cell r="C2688" t="str">
            <v>Vcomp. TPS3823-33DBVRG4</v>
          </cell>
          <cell r="J2688" t="e">
            <v>#N/A</v>
          </cell>
        </row>
        <row r="2689">
          <cell r="B2689" t="str">
            <v>0639-0019000</v>
          </cell>
          <cell r="C2689" t="str">
            <v>VOLT DETEC. BU4228G-TR SSOP-5</v>
          </cell>
          <cell r="J2689" t="e">
            <v>#N/A</v>
          </cell>
        </row>
        <row r="2690">
          <cell r="B2690" t="str">
            <v>0618-000K0AR</v>
          </cell>
          <cell r="C2690" t="str">
            <v>VOLT. PROTECTION LCP1531RL</v>
          </cell>
          <cell r="J2690" t="e">
            <v>#N/A</v>
          </cell>
        </row>
        <row r="2691">
          <cell r="B2691" t="str">
            <v>0618-000K000</v>
          </cell>
          <cell r="C2691" t="str">
            <v>VOLT. PROTECTION LCP1531RL</v>
          </cell>
          <cell r="J2691">
            <v>0</v>
          </cell>
        </row>
        <row r="2692">
          <cell r="B2692" t="str">
            <v>0605-006P000</v>
          </cell>
          <cell r="C2692" t="str">
            <v>Vref. APL1431AAC-TRG SOT-23</v>
          </cell>
          <cell r="J2692">
            <v>0</v>
          </cell>
        </row>
        <row r="2693">
          <cell r="B2693" t="str">
            <v>0605-007Y0AR</v>
          </cell>
          <cell r="C2693" t="str">
            <v>Vref. LM4041DFTA SOT-23</v>
          </cell>
          <cell r="J2693">
            <v>0</v>
          </cell>
        </row>
        <row r="2694">
          <cell r="B2694" t="str">
            <v>0605-006S0AR</v>
          </cell>
          <cell r="C2694" t="str">
            <v>Vref. LM4041DIM3-1.2+T SOT23-3</v>
          </cell>
          <cell r="J2694">
            <v>0</v>
          </cell>
        </row>
        <row r="2695">
          <cell r="B2695" t="str">
            <v>0605-006R0AR</v>
          </cell>
          <cell r="C2695" t="str">
            <v>Vref. LM4041EIM3-1.2/NOPB</v>
          </cell>
          <cell r="J2695">
            <v>0</v>
          </cell>
        </row>
        <row r="2696">
          <cell r="B2696" t="str">
            <v>0605-007V0AR</v>
          </cell>
          <cell r="C2696" t="str">
            <v>Vref. LM4041G-12-AE3-R SOT-23</v>
          </cell>
          <cell r="J2696" t="e">
            <v>#N/A</v>
          </cell>
        </row>
        <row r="2697">
          <cell r="B2697" t="str">
            <v>0605-0014000</v>
          </cell>
          <cell r="C2697" t="str">
            <v>Vref. TL431BCDBZR SOT23-3</v>
          </cell>
          <cell r="J2697">
            <v>0</v>
          </cell>
        </row>
        <row r="2698">
          <cell r="B2698" t="str">
            <v>0605-00140AR</v>
          </cell>
          <cell r="C2698" t="str">
            <v>Vref. TL431BCDBZR SOT23-3</v>
          </cell>
          <cell r="J2698">
            <v>0</v>
          </cell>
        </row>
        <row r="2699">
          <cell r="B2699" t="str">
            <v>0605-005Y000</v>
          </cell>
          <cell r="C2699" t="str">
            <v>Vref. TL431BSA-7 SOT23-3</v>
          </cell>
          <cell r="J2699" t="e">
            <v>#N/A</v>
          </cell>
        </row>
        <row r="2700">
          <cell r="B2700" t="str">
            <v>1217-02EJ0PE</v>
          </cell>
          <cell r="C2700" t="str">
            <v>WtoB 5P 1.0mm 5.0H ST SMT</v>
          </cell>
          <cell r="J2700">
            <v>0</v>
          </cell>
        </row>
        <row r="2701">
          <cell r="B2701" t="str">
            <v>1217-01B5000</v>
          </cell>
          <cell r="C2701" t="str">
            <v>WtoB 5P 1mm G/F 4.3H ST BLK</v>
          </cell>
          <cell r="J2701" t="e">
            <v>#N/A</v>
          </cell>
        </row>
        <row r="2702">
          <cell r="B2702" t="str">
            <v>0708-048J000</v>
          </cell>
          <cell r="C2702" t="str">
            <v>XTAL 19.2MHZ 12pF 30ppm</v>
          </cell>
          <cell r="J2702" t="e">
            <v>#N/A</v>
          </cell>
        </row>
        <row r="2703">
          <cell r="B2703" t="str">
            <v>0708-03SP0AR</v>
          </cell>
          <cell r="C2703" t="str">
            <v>XTAL 19.2MHZ 12PF/10PPM SMD</v>
          </cell>
          <cell r="J2703">
            <v>0</v>
          </cell>
        </row>
        <row r="2704">
          <cell r="B2704" t="str">
            <v>0708-03EH000</v>
          </cell>
          <cell r="C2704" t="str">
            <v>XTAL 19.2MHZ 12PF/30PPM SMD</v>
          </cell>
          <cell r="J2704">
            <v>0</v>
          </cell>
        </row>
        <row r="2705">
          <cell r="B2705" t="str">
            <v>0708-03X80PE</v>
          </cell>
          <cell r="C2705" t="str">
            <v>XTAL 24MHZ 8PF/10PPM SMD</v>
          </cell>
          <cell r="J2705" t="e">
            <v>#N/A</v>
          </cell>
        </row>
        <row r="2706">
          <cell r="B2706" t="str">
            <v>0708-01KY000</v>
          </cell>
          <cell r="C2706" t="str">
            <v>XTAL 25MHZ 12PF/30PPM SMD</v>
          </cell>
          <cell r="J2706" t="e">
            <v>#N/A</v>
          </cell>
        </row>
        <row r="2707">
          <cell r="B2707" t="str">
            <v>0708-01HW000</v>
          </cell>
          <cell r="C2707" t="str">
            <v>XTAL 25MHZ 12PF/30PPM SMD</v>
          </cell>
          <cell r="J2707" t="e">
            <v>#N/A</v>
          </cell>
        </row>
        <row r="2708">
          <cell r="B2708" t="str">
            <v>0708-0290000</v>
          </cell>
          <cell r="C2708" t="str">
            <v>XTAL 25MHZ 16PF/15PPM SMD 49S</v>
          </cell>
          <cell r="J2708">
            <v>0</v>
          </cell>
        </row>
        <row r="2709">
          <cell r="B2709" t="str">
            <v>0708-02LA000</v>
          </cell>
          <cell r="C2709" t="str">
            <v>XTAL 25MHZ 16PF/30PPM SMD 49S</v>
          </cell>
          <cell r="J2709" t="e">
            <v>#N/A</v>
          </cell>
        </row>
        <row r="2710">
          <cell r="B2710" t="str">
            <v>0708-036D0AR</v>
          </cell>
          <cell r="C2710" t="str">
            <v>XTAL 25MHZ 19PF/15PPM SMD</v>
          </cell>
          <cell r="J2710" t="e">
            <v>#N/A</v>
          </cell>
        </row>
        <row r="2711">
          <cell r="B2711" t="str">
            <v>0708-03AH0AR</v>
          </cell>
          <cell r="C2711" t="str">
            <v>XTAL 25MHZ 19PF/15PPM SMD</v>
          </cell>
          <cell r="J2711">
            <v>0</v>
          </cell>
        </row>
        <row r="2712">
          <cell r="B2712" t="str">
            <v>0708-03XW0AR</v>
          </cell>
          <cell r="C2712" t="str">
            <v>XTAL 25MHZ 19PF/15PPM SMD</v>
          </cell>
          <cell r="J2712">
            <v>0</v>
          </cell>
        </row>
        <row r="2713">
          <cell r="B2713" t="str">
            <v>0708-03WU0AR</v>
          </cell>
          <cell r="C2713" t="str">
            <v>XTAL 25MHZ 20PF/20PPM SMD</v>
          </cell>
          <cell r="J2713" t="e">
            <v>#N/A</v>
          </cell>
        </row>
        <row r="2714">
          <cell r="B2714" t="str">
            <v>0708-03970AR</v>
          </cell>
          <cell r="C2714" t="str">
            <v>XTAL 25MHZ 20PF/30PPM SMD</v>
          </cell>
          <cell r="J2714">
            <v>0</v>
          </cell>
        </row>
        <row r="2715">
          <cell r="B2715" t="str">
            <v>0708-03WX0AR</v>
          </cell>
          <cell r="C2715" t="str">
            <v>XTAL 25MHZ 20PF/30PPM SMD</v>
          </cell>
          <cell r="J2715">
            <v>0</v>
          </cell>
        </row>
        <row r="2716">
          <cell r="B2716" t="str">
            <v>0708-01KS000</v>
          </cell>
          <cell r="C2716" t="str">
            <v>XTAL 25MHZ 5*3.2 12PF/30PPM</v>
          </cell>
          <cell r="J2716" t="e">
            <v>#N/A</v>
          </cell>
        </row>
        <row r="2717">
          <cell r="B2717" t="str">
            <v>0708-02NJ0AR</v>
          </cell>
          <cell r="C2717" t="str">
            <v>XTAL 27MHZ 18PF/10PPM SMD</v>
          </cell>
          <cell r="J2717" t="e">
            <v>#N/A</v>
          </cell>
        </row>
        <row r="2718">
          <cell r="B2718" t="str">
            <v>0708-032X0AR</v>
          </cell>
          <cell r="C2718" t="str">
            <v>XTAL 27MHZ 18PF/10PPM SMD</v>
          </cell>
          <cell r="J2718">
            <v>0</v>
          </cell>
        </row>
        <row r="2719">
          <cell r="B2719" t="str">
            <v>0708-033M0AR</v>
          </cell>
          <cell r="C2719" t="str">
            <v>XTAL 27MHZ 18PF/10PPM SMD</v>
          </cell>
          <cell r="J2719">
            <v>0</v>
          </cell>
        </row>
        <row r="2720">
          <cell r="B2720" t="str">
            <v>0708-02YE0AR</v>
          </cell>
          <cell r="C2720" t="str">
            <v>XTAL 27MHZ 18PF/10PPM SMD</v>
          </cell>
          <cell r="J2720">
            <v>0</v>
          </cell>
        </row>
        <row r="2721">
          <cell r="B2721" t="str">
            <v>0708-021T0AR</v>
          </cell>
          <cell r="C2721" t="str">
            <v>XTAL 27MHZ 18PF/15PPM SMD</v>
          </cell>
          <cell r="J2721" t="e">
            <v>#N/A</v>
          </cell>
        </row>
        <row r="2722">
          <cell r="B2722" t="str">
            <v>0708-01YM0AR</v>
          </cell>
          <cell r="C2722" t="str">
            <v>XTAL 27MHZ 18PF/15PPM SMD</v>
          </cell>
          <cell r="J2722">
            <v>0</v>
          </cell>
        </row>
        <row r="2723">
          <cell r="B2723" t="str">
            <v>0708-023W0AR</v>
          </cell>
          <cell r="C2723" t="str">
            <v>XTAL 27MHZ 18PF/15PPM SMD</v>
          </cell>
          <cell r="J2723">
            <v>0</v>
          </cell>
        </row>
        <row r="2724">
          <cell r="B2724" t="str">
            <v>0708-03X90PE</v>
          </cell>
          <cell r="C2724" t="str">
            <v>XTAL 32.768KHZ 6PF/20PPM SMD</v>
          </cell>
          <cell r="J2724" t="e">
            <v>#N/A</v>
          </cell>
        </row>
        <row r="2725">
          <cell r="B2725" t="str">
            <v>0708-02TP0AR</v>
          </cell>
          <cell r="C2725" t="str">
            <v>XTAL 40MHZ 15PF/10PPM SMD</v>
          </cell>
          <cell r="J2725">
            <v>0</v>
          </cell>
        </row>
        <row r="2726">
          <cell r="B2726" t="str">
            <v>0708-03310AR</v>
          </cell>
          <cell r="C2726" t="str">
            <v>XTAL 40MHZ 15PF/10PPM SMD</v>
          </cell>
          <cell r="J2726">
            <v>0</v>
          </cell>
        </row>
        <row r="2727">
          <cell r="B2727" t="str">
            <v>0708-02PQ0AR</v>
          </cell>
          <cell r="C2727" t="str">
            <v>XTAL 40MHZ 15PF/5PPM SMD</v>
          </cell>
          <cell r="J2727" t="e">
            <v>#N/A</v>
          </cell>
        </row>
        <row r="2728">
          <cell r="B2728" t="str">
            <v>0708-02K50AR</v>
          </cell>
          <cell r="C2728" t="str">
            <v>XTAL 40MHZ 15PF/8PPM SMD</v>
          </cell>
          <cell r="J2728" t="e">
            <v>#N/A</v>
          </cell>
        </row>
        <row r="2729">
          <cell r="B2729" t="str">
            <v>0708-03XV0AR</v>
          </cell>
          <cell r="C2729" t="str">
            <v>XTAL 50.000MHZ 12PF/20PPM SMD</v>
          </cell>
          <cell r="J2729" t="e">
            <v>#N/A</v>
          </cell>
        </row>
        <row r="2730">
          <cell r="B2730" t="str">
            <v>0708-02TR0AR</v>
          </cell>
          <cell r="C2730" t="str">
            <v>XTAL 50.000MHZ 12PF/20PPM SMD</v>
          </cell>
          <cell r="J2730">
            <v>0</v>
          </cell>
        </row>
        <row r="2731">
          <cell r="B2731" t="str">
            <v>0708-03XD0PE</v>
          </cell>
          <cell r="C2731" t="str">
            <v>XTAL 50.00MHZ 18PF/10PPM SMD</v>
          </cell>
          <cell r="J2731" t="e">
            <v>#N/A</v>
          </cell>
        </row>
        <row r="2732">
          <cell r="B2732" t="str">
            <v>0708-03X70PE</v>
          </cell>
          <cell r="C2732" t="str">
            <v>XTAL 50.00MHZ 18PF/10PPM SMD</v>
          </cell>
          <cell r="J2732">
            <v>0</v>
          </cell>
        </row>
        <row r="2733">
          <cell r="B2733" t="str">
            <v>0708-032V0AR</v>
          </cell>
          <cell r="C2733" t="str">
            <v>XTAL 50MHZ 12PF/25PPM SMD</v>
          </cell>
          <cell r="J2733" t="e">
            <v>#N/A</v>
          </cell>
        </row>
        <row r="2734">
          <cell r="B2734" t="str">
            <v>0708-03SS0AR</v>
          </cell>
          <cell r="C2734" t="str">
            <v>XTAL 50MHZ 18PF/10PPM SMD</v>
          </cell>
          <cell r="J2734" t="e">
            <v>#N/A</v>
          </cell>
        </row>
        <row r="2735">
          <cell r="B2735" t="str">
            <v>0708-03SH0AR</v>
          </cell>
          <cell r="C2735" t="str">
            <v>XTAL 50MHZ 18PF/10PPM SMD</v>
          </cell>
          <cell r="J2735">
            <v>0</v>
          </cell>
        </row>
        <row r="2736">
          <cell r="B2736" t="str">
            <v>0708-03SQ000</v>
          </cell>
          <cell r="C2736" t="str">
            <v>XTAL 54.000MHZ 18PF/15PPM SMD</v>
          </cell>
          <cell r="J2736" t="e">
            <v>#N/A</v>
          </cell>
        </row>
        <row r="2737">
          <cell r="B2737" t="str">
            <v>0708-036X000</v>
          </cell>
          <cell r="C2737" t="str">
            <v>XTAL 54.000MHZ 18PF/15PPM SMD</v>
          </cell>
          <cell r="J2737" t="e">
            <v>#N/A</v>
          </cell>
        </row>
        <row r="2738">
          <cell r="B2738" t="str">
            <v>0708-02CF0AR</v>
          </cell>
          <cell r="C2738" t="str">
            <v>XTAL 54MHZ 19PF/15PPM SMD</v>
          </cell>
          <cell r="J2738" t="e">
            <v>#N/A</v>
          </cell>
        </row>
        <row r="2739">
          <cell r="B2739" t="str">
            <v>0708-03XQ0PE</v>
          </cell>
          <cell r="C2739" t="str">
            <v>XTAL 54MHZ 19PF/3PPM SMD</v>
          </cell>
          <cell r="J2739" t="e">
            <v>#N/A</v>
          </cell>
        </row>
        <row r="2740">
          <cell r="B2740" t="str">
            <v>0701-00VF0AR</v>
          </cell>
          <cell r="C2740" t="str">
            <v>ZENER 10V 5mA SOT23</v>
          </cell>
          <cell r="J2740" t="e">
            <v>#N/A</v>
          </cell>
        </row>
        <row r="2741">
          <cell r="B2741" t="str">
            <v>0701-010S0AR</v>
          </cell>
          <cell r="C2741" t="str">
            <v>ZENER 12V 2.5A SOT-23</v>
          </cell>
          <cell r="J2741" t="e">
            <v>#N/A</v>
          </cell>
        </row>
        <row r="2742">
          <cell r="B2742" t="str">
            <v>0701-00V4000</v>
          </cell>
          <cell r="C2742" t="str">
            <v>ZENER 22V 5mA SOT23</v>
          </cell>
          <cell r="J2742" t="e">
            <v>#N/A</v>
          </cell>
        </row>
        <row r="2743">
          <cell r="B2743" t="str">
            <v>0701-00WS0AR</v>
          </cell>
          <cell r="C2743" t="str">
            <v>ZENER 5.1V 350mW SOT-23</v>
          </cell>
          <cell r="J2743" t="e">
            <v>#N/A</v>
          </cell>
        </row>
        <row r="2744">
          <cell r="B2744" t="str">
            <v>0701-00QU000</v>
          </cell>
          <cell r="C2744" t="str">
            <v>ZENER 5.6V 5mA SOD-523</v>
          </cell>
          <cell r="J2744" t="e">
            <v>#N/A</v>
          </cell>
        </row>
        <row r="2745">
          <cell r="B2745" t="str">
            <v>0701-00F4000</v>
          </cell>
          <cell r="C2745" t="str">
            <v>ZENER 5.6V 5mA SOD-523</v>
          </cell>
          <cell r="J2745">
            <v>0</v>
          </cell>
        </row>
        <row r="2746">
          <cell r="B2746" t="str">
            <v>0701-00QW000</v>
          </cell>
          <cell r="C2746" t="str">
            <v>ZENER 5.6V 6mA SOD-523</v>
          </cell>
          <cell r="J2746">
            <v>0</v>
          </cell>
        </row>
        <row r="2747">
          <cell r="B2747" t="str">
            <v>0701-00JX000</v>
          </cell>
          <cell r="C2747" t="str">
            <v>ZENER 5.7V 500mW SOD-123</v>
          </cell>
          <cell r="J2747" t="e">
            <v>#N/A</v>
          </cell>
        </row>
        <row r="2748">
          <cell r="B2748" t="str">
            <v>0701-007Z000</v>
          </cell>
          <cell r="C2748" t="str">
            <v>ZENER BZX84C10 SOT-23</v>
          </cell>
          <cell r="J2748">
            <v>0</v>
          </cell>
        </row>
        <row r="2749">
          <cell r="B2749" t="str">
            <v>0701-007Y000</v>
          </cell>
          <cell r="C2749" t="str">
            <v>ZENER BZX84-C10 SOT-23</v>
          </cell>
          <cell r="J2749">
            <v>0</v>
          </cell>
        </row>
        <row r="2750">
          <cell r="B2750" t="str">
            <v>0701-007X000</v>
          </cell>
          <cell r="C2750" t="str">
            <v>ZENER BZX84C10LT1G SOT-23</v>
          </cell>
          <cell r="J2750">
            <v>0</v>
          </cell>
        </row>
        <row r="2751">
          <cell r="B2751" t="str">
            <v>0701-0008000</v>
          </cell>
          <cell r="C2751" t="str">
            <v>ZENER BZX84C12-7-F SOT-23</v>
          </cell>
          <cell r="J2751">
            <v>0</v>
          </cell>
        </row>
        <row r="2752">
          <cell r="B2752" t="str">
            <v>0701-0007000</v>
          </cell>
          <cell r="C2752" t="str">
            <v>ZENER BZX84C12LT1G SOT-23</v>
          </cell>
          <cell r="J2752">
            <v>0</v>
          </cell>
        </row>
        <row r="2753">
          <cell r="B2753" t="str">
            <v>0701-005E000</v>
          </cell>
          <cell r="C2753" t="str">
            <v>ZENER BZX84C12-TP     SOT-23</v>
          </cell>
          <cell r="J2753" t="e">
            <v>#N/A</v>
          </cell>
        </row>
        <row r="2754">
          <cell r="B2754" t="str">
            <v>0701-0049000</v>
          </cell>
          <cell r="C2754" t="str">
            <v>ZENER BZX84C15-7-F SOT-23</v>
          </cell>
          <cell r="J2754" t="e">
            <v>#N/A</v>
          </cell>
        </row>
        <row r="2755">
          <cell r="B2755" t="str">
            <v>0701-004K000</v>
          </cell>
          <cell r="C2755" t="str">
            <v>ZENER BZX84-C22 SOT-23</v>
          </cell>
          <cell r="J2755">
            <v>0</v>
          </cell>
        </row>
        <row r="2756">
          <cell r="B2756" t="str">
            <v>0701-004J000</v>
          </cell>
          <cell r="C2756" t="str">
            <v>ZENER BZX84C22LT1G SOT23</v>
          </cell>
          <cell r="J2756">
            <v>0</v>
          </cell>
        </row>
        <row r="2757">
          <cell r="B2757" t="str">
            <v>0701-004Z000</v>
          </cell>
          <cell r="C2757" t="str">
            <v>ZENER MMSZ5233B-7-F SOD-123</v>
          </cell>
          <cell r="J2757" t="e">
            <v>#N/A</v>
          </cell>
        </row>
        <row r="2758">
          <cell r="B2758" t="str">
            <v>0701-004Y000</v>
          </cell>
          <cell r="C2758" t="str">
            <v>ZENER MMSZ5233BT1G SOD-123</v>
          </cell>
          <cell r="J2758">
            <v>0</v>
          </cell>
        </row>
        <row r="2759">
          <cell r="B2759" t="str">
            <v>0701-008C000</v>
          </cell>
          <cell r="C2759" t="str">
            <v>ZENER P6SMB100AT3G SMB</v>
          </cell>
          <cell r="J2759">
            <v>0</v>
          </cell>
        </row>
        <row r="2760">
          <cell r="B2760" t="str">
            <v>0315-028V0AR</v>
          </cell>
          <cell r="C2760" t="str">
            <v>DDR3L1866 256Mb*16 1.35VFBGA96</v>
          </cell>
          <cell r="J2760" t="e">
            <v>#N/A</v>
          </cell>
        </row>
        <row r="2761">
          <cell r="B2761" t="str">
            <v>0315-01DL0AR</v>
          </cell>
          <cell r="C2761" t="str">
            <v>DDR3 1866 256Mb*16 1.5V FBGA96</v>
          </cell>
          <cell r="J2761">
            <v>0</v>
          </cell>
        </row>
        <row r="2762">
          <cell r="B2762" t="str">
            <v>0315-01DL000</v>
          </cell>
          <cell r="C2762" t="str">
            <v>DDR3 1866 256Mb*16 1.5V FBGA96</v>
          </cell>
          <cell r="J2762">
            <v>0</v>
          </cell>
        </row>
        <row r="2763">
          <cell r="B2763" t="str">
            <v>0315-01KS0AR</v>
          </cell>
          <cell r="C2763" t="str">
            <v>DDR3L1866 256Mbx16 1.35VFBGA96</v>
          </cell>
          <cell r="J2763">
            <v>0</v>
          </cell>
        </row>
        <row r="2764">
          <cell r="B2764" t="str">
            <v>0315-01KS000</v>
          </cell>
          <cell r="C2764" t="str">
            <v>DDR3L1866 256Mb*16 1.35VFBGA96</v>
          </cell>
          <cell r="J2764">
            <v>0</v>
          </cell>
        </row>
        <row r="2765">
          <cell r="B2765" t="str">
            <v>0315-01QE0AR</v>
          </cell>
          <cell r="C2765" t="str">
            <v>DDR3L 1866 256*16 1.35V FBGA96</v>
          </cell>
          <cell r="J2765">
            <v>0</v>
          </cell>
        </row>
        <row r="2766">
          <cell r="B2766" t="str">
            <v>0315-01QE000</v>
          </cell>
          <cell r="C2766" t="str">
            <v>DDR3L 1866 256*16 1.35V FBGA96</v>
          </cell>
          <cell r="J2766">
            <v>0</v>
          </cell>
        </row>
        <row r="2767">
          <cell r="B2767" t="str">
            <v>1022-01C1100</v>
          </cell>
          <cell r="C2767" t="str">
            <v>RES 5.49K OHM 1/16W (0402) 1%</v>
          </cell>
          <cell r="J2767">
            <v>0</v>
          </cell>
        </row>
        <row r="2768">
          <cell r="B2768" t="str">
            <v>1022-00EH000</v>
          </cell>
          <cell r="C2768" t="str">
            <v>RES 5.49K OHM 1/16W (0402) 1%</v>
          </cell>
          <cell r="J2768">
            <v>0</v>
          </cell>
        </row>
        <row r="2769">
          <cell r="B2769" t="str">
            <v>1022-02OA600</v>
          </cell>
          <cell r="C2769" t="str">
            <v>RES 49.9 ohm 1/10W (0402) 1%</v>
          </cell>
          <cell r="J2769">
            <v>0</v>
          </cell>
        </row>
        <row r="2770">
          <cell r="B2770" t="str">
            <v>1A20-00X3600</v>
          </cell>
          <cell r="C2770" t="str">
            <v>MLCC 1.5PF/50V (0402)NPO 0.1PF</v>
          </cell>
          <cell r="J2770">
            <v>0</v>
          </cell>
        </row>
        <row r="2771">
          <cell r="B2771" t="str">
            <v>1022-00HE100</v>
          </cell>
          <cell r="C2771" t="str">
            <v>RES 80.6 OHM 1/16W (0402) 1%</v>
          </cell>
          <cell r="J2771">
            <v>0</v>
          </cell>
        </row>
        <row r="2772">
          <cell r="B2772" t="str">
            <v>1022-00HG000</v>
          </cell>
          <cell r="C2772" t="str">
            <v>RES 80.6 OHM 1/16W (0402) 1%</v>
          </cell>
          <cell r="J2772">
            <v>0</v>
          </cell>
        </row>
        <row r="2773">
          <cell r="B2773" t="str">
            <v>1A20-022EF00</v>
          </cell>
          <cell r="C2773" t="str">
            <v>MLCC 7.5PF/50V(0402) NPO 0.1PF</v>
          </cell>
          <cell r="J2773">
            <v>0</v>
          </cell>
        </row>
        <row r="2774">
          <cell r="B2774" t="str">
            <v>1A20-02UT600</v>
          </cell>
          <cell r="C2774" t="str">
            <v>MLCC 62pF/50V 0402 NPO 2%</v>
          </cell>
          <cell r="J2774">
            <v>0</v>
          </cell>
        </row>
        <row r="2775">
          <cell r="B2775" t="str">
            <v>0901-00C3000</v>
          </cell>
          <cell r="C2775" t="str">
            <v>FERRITE BEAD(0402)600OHM/300mA</v>
          </cell>
          <cell r="J2775">
            <v>0</v>
          </cell>
        </row>
        <row r="2776">
          <cell r="B2776" t="str">
            <v>1022-017Y100</v>
          </cell>
          <cell r="C2776" t="str">
            <v>RES 4.32K OHM 1/16W (0402) 1%</v>
          </cell>
          <cell r="J2776">
            <v>0</v>
          </cell>
        </row>
        <row r="2777">
          <cell r="B2777" t="str">
            <v>1022-017Z000</v>
          </cell>
          <cell r="C2777" t="str">
            <v>RES 4.32K OHM 1/16W (0402) 1%</v>
          </cell>
          <cell r="J2777">
            <v>0</v>
          </cell>
        </row>
        <row r="2778">
          <cell r="B2778" t="str">
            <v>0902-02MF0AR</v>
          </cell>
          <cell r="C2778" t="str">
            <v>INDUCTOR 22nH 400mA 2% 0402</v>
          </cell>
          <cell r="J2778">
            <v>0</v>
          </cell>
        </row>
        <row r="2779">
          <cell r="B2779" t="str">
            <v>1A20-00CW600</v>
          </cell>
          <cell r="C2779" t="str">
            <v>MLCC 2700PF/50V (0402) X7R 10%</v>
          </cell>
          <cell r="J2779">
            <v>0</v>
          </cell>
        </row>
        <row r="2780">
          <cell r="B2780" t="str">
            <v>1A20-02WN600</v>
          </cell>
          <cell r="C2780" t="str">
            <v>MLCC 47pF/50V 0402 NPO 2%</v>
          </cell>
          <cell r="J2780">
            <v>0</v>
          </cell>
        </row>
        <row r="2781">
          <cell r="B2781" t="str">
            <v>1A20-025PE00</v>
          </cell>
          <cell r="C2781" t="str">
            <v>MLCC 47PF/50V (0402) NPO 2%</v>
          </cell>
          <cell r="J2781">
            <v>0</v>
          </cell>
        </row>
        <row r="2782">
          <cell r="B2782" t="str">
            <v>1A20-03GHC00</v>
          </cell>
          <cell r="C2782" t="str">
            <v>MLCC 47pF/50V 0402 C0G 2%</v>
          </cell>
          <cell r="J2782">
            <v>0</v>
          </cell>
        </row>
        <row r="2783">
          <cell r="B2783" t="str">
            <v>1022-00FL100</v>
          </cell>
          <cell r="C2783" t="str">
            <v>RES 61.9 OHM 1/16W (0402) 1%</v>
          </cell>
          <cell r="J2783">
            <v>0</v>
          </cell>
        </row>
        <row r="2784">
          <cell r="B2784" t="str">
            <v>1022-00FM000</v>
          </cell>
          <cell r="C2784" t="str">
            <v>RES 61.9 OHM 1/16W (0402) 1%</v>
          </cell>
          <cell r="J2784">
            <v>0</v>
          </cell>
        </row>
        <row r="2785">
          <cell r="B2785" t="str">
            <v>0902-01Q00AR</v>
          </cell>
          <cell r="C2785" t="str">
            <v>INDUCTOR 4.3nH 1.6A 2% 0402</v>
          </cell>
          <cell r="J2785">
            <v>0</v>
          </cell>
        </row>
        <row r="2786">
          <cell r="B2786" t="str">
            <v>1A20-0355600</v>
          </cell>
          <cell r="C2786" t="str">
            <v>MLCC 43pF/50V 0402 NPO 2%</v>
          </cell>
          <cell r="J2786">
            <v>0</v>
          </cell>
        </row>
        <row r="2787">
          <cell r="B2787" t="str">
            <v>1A20-01PLE00</v>
          </cell>
          <cell r="C2787" t="str">
            <v>MLCC 39PF/50V (0402) NPO 2%</v>
          </cell>
          <cell r="J2787">
            <v>0</v>
          </cell>
        </row>
        <row r="2788">
          <cell r="B2788" t="str">
            <v>0902-03VV0AR</v>
          </cell>
          <cell r="C2788" t="str">
            <v>INDUCTOR 3.3nH 1.7A 2% 0402</v>
          </cell>
          <cell r="J2788">
            <v>0</v>
          </cell>
        </row>
        <row r="2789">
          <cell r="B2789" t="str">
            <v>0902-02M60AR</v>
          </cell>
          <cell r="C2789" t="str">
            <v>INDUCTOR 12nH 1.2A 2% 0402</v>
          </cell>
          <cell r="J2789">
            <v>0</v>
          </cell>
        </row>
        <row r="2790">
          <cell r="B2790" t="str">
            <v>1A20-025C0AR</v>
          </cell>
          <cell r="C2790" t="str">
            <v>MLCC 1000PF/50V (0402) X7R 5%</v>
          </cell>
          <cell r="J2790">
            <v>0</v>
          </cell>
        </row>
        <row r="2791">
          <cell r="B2791" t="str">
            <v>1A20-02M2600</v>
          </cell>
          <cell r="C2791" t="str">
            <v>MLCC 1nF/50V 0402 X7R 5%</v>
          </cell>
          <cell r="J2791">
            <v>0</v>
          </cell>
        </row>
        <row r="2792">
          <cell r="B2792" t="str">
            <v>1A20-01RB600</v>
          </cell>
          <cell r="C2792" t="str">
            <v>MLCC 1.2PF/50V(0402)NPO 0.1PF</v>
          </cell>
          <cell r="J2792">
            <v>0</v>
          </cell>
        </row>
        <row r="2793">
          <cell r="B2793" t="str">
            <v>1A20-02RYF00</v>
          </cell>
          <cell r="C2793" t="str">
            <v>MLCC 1.2PF/50V 0402 NPO 0.1PF</v>
          </cell>
          <cell r="J2793">
            <v>0</v>
          </cell>
        </row>
        <row r="2794">
          <cell r="B2794" t="str">
            <v>0902-031M0AR</v>
          </cell>
          <cell r="C2794" t="str">
            <v>INDUCTOR 4.7nH 1.5A 2% 0402</v>
          </cell>
          <cell r="J2794" t="e">
            <v>#N/A</v>
          </cell>
        </row>
        <row r="2795">
          <cell r="B2795" t="str">
            <v>0902-025A000</v>
          </cell>
          <cell r="C2795" t="str">
            <v>INDUCTOR 6.2nH 1600mA 2% 0402</v>
          </cell>
          <cell r="J2795">
            <v>0</v>
          </cell>
        </row>
        <row r="2796">
          <cell r="B2796" t="str">
            <v>0902-02M10AR</v>
          </cell>
          <cell r="C2796" t="str">
            <v>INDUCTOR 10nH 1.3A 2% 0402</v>
          </cell>
          <cell r="J2796">
            <v>0</v>
          </cell>
        </row>
        <row r="2797">
          <cell r="B2797" t="str">
            <v>0628-014W000</v>
          </cell>
          <cell r="C2797" t="str">
            <v>LDO REG. TLV71210DBVR SOT23-5</v>
          </cell>
          <cell r="J2797">
            <v>0</v>
          </cell>
        </row>
        <row r="2798">
          <cell r="B2798" t="str">
            <v>0902-02M00AR</v>
          </cell>
          <cell r="C2798" t="str">
            <v>INDUCTOR 470nH 250mA 2% 0805</v>
          </cell>
          <cell r="J2798">
            <v>0</v>
          </cell>
        </row>
        <row r="2799">
          <cell r="B2799" t="str">
            <v>0718-01L1000</v>
          </cell>
          <cell r="C2799" t="str">
            <v>DIODE TVS YSBLC05C SOD-323</v>
          </cell>
          <cell r="J2799">
            <v>0</v>
          </cell>
        </row>
        <row r="2800">
          <cell r="B2800" t="str">
            <v>1A30-0067600</v>
          </cell>
          <cell r="C2800" t="str">
            <v>MLCC 0.22UF/16V(0603)X7R 10%</v>
          </cell>
          <cell r="J2800">
            <v>0</v>
          </cell>
        </row>
        <row r="2801">
          <cell r="B2801" t="str">
            <v>0902-00FL000</v>
          </cell>
          <cell r="C2801" t="str">
            <v>INDUCTOR8.2NH/700mA(0603)0.2nH</v>
          </cell>
          <cell r="J2801">
            <v>0</v>
          </cell>
        </row>
        <row r="2802">
          <cell r="B2802" t="str">
            <v>0902-041B000</v>
          </cell>
          <cell r="C2802" t="str">
            <v>INDUCTOR 8.2nH 800mA 5% 0603</v>
          </cell>
          <cell r="J2802">
            <v>0</v>
          </cell>
        </row>
        <row r="2803">
          <cell r="B2803" t="str">
            <v>0713-02EV000</v>
          </cell>
          <cell r="C2803" t="str">
            <v>LED YELLOW GREEN SMD</v>
          </cell>
          <cell r="J2803">
            <v>0</v>
          </cell>
        </row>
        <row r="2804">
          <cell r="B2804" t="str">
            <v>0702-00WP000</v>
          </cell>
          <cell r="C2804" t="str">
            <v>TRANDSISTOR PNP SC-63</v>
          </cell>
          <cell r="J2804">
            <v>0</v>
          </cell>
        </row>
        <row r="2805">
          <cell r="B2805" t="str">
            <v>0702-015N000</v>
          </cell>
          <cell r="C2805" t="str">
            <v>TRANSISTOR PNP 2DB1182Q-13</v>
          </cell>
          <cell r="J2805">
            <v>0</v>
          </cell>
        </row>
        <row r="2806">
          <cell r="B2806" t="str">
            <v>1022-03E1000</v>
          </cell>
          <cell r="C2806" t="str">
            <v>RES 274K OHM 1/16W(0402)1%</v>
          </cell>
          <cell r="J2806">
            <v>0</v>
          </cell>
        </row>
        <row r="2807">
          <cell r="B2807" t="str">
            <v>1022-03MQ300</v>
          </cell>
          <cell r="C2807" t="str">
            <v>RES FILM 274Kohm 1/16W 0402 1%</v>
          </cell>
          <cell r="J2807">
            <v>0</v>
          </cell>
        </row>
        <row r="2808">
          <cell r="B2808" t="str">
            <v>1022-02NW600</v>
          </cell>
          <cell r="C2808" t="str">
            <v>RES 499 ohm 1/10W (0402) 1%</v>
          </cell>
          <cell r="J2808">
            <v>0</v>
          </cell>
        </row>
        <row r="2809">
          <cell r="B2809" t="str">
            <v>1022-01QQ100</v>
          </cell>
          <cell r="C2809" t="str">
            <v>RES 42.2 OHM 1/16W (0402)1%</v>
          </cell>
          <cell r="J2809">
            <v>0</v>
          </cell>
        </row>
        <row r="2810">
          <cell r="B2810" t="str">
            <v>1022-01ZS300</v>
          </cell>
          <cell r="C2810" t="str">
            <v>RES 42.2 OHM 1/16W (0402) 1%</v>
          </cell>
          <cell r="J2810">
            <v>0</v>
          </cell>
        </row>
        <row r="2811">
          <cell r="B2811" t="str">
            <v>1A20-004XC00</v>
          </cell>
          <cell r="C2811" t="str">
            <v>MLCC 82PF/50V (0402) NPO 5%</v>
          </cell>
          <cell r="J2811">
            <v>0</v>
          </cell>
        </row>
        <row r="2812">
          <cell r="B2812" t="str">
            <v>1A20-004W600</v>
          </cell>
          <cell r="C2812" t="str">
            <v>MLCC 82PF/50V (0402) NPO 5%</v>
          </cell>
          <cell r="J2812">
            <v>0</v>
          </cell>
        </row>
        <row r="2813">
          <cell r="B2813" t="str">
            <v>1022-0023100</v>
          </cell>
          <cell r="C2813" t="str">
            <v>RES 12.7K OHM 1/16W (0402)1%</v>
          </cell>
          <cell r="J2813">
            <v>0</v>
          </cell>
        </row>
        <row r="2814">
          <cell r="B2814" t="str">
            <v>1022-0024000</v>
          </cell>
          <cell r="C2814" t="str">
            <v>RES 12.7K OHM 1/16W (0402) 1%</v>
          </cell>
          <cell r="J2814">
            <v>0</v>
          </cell>
        </row>
        <row r="2815">
          <cell r="B2815" t="str">
            <v>1022-00RL200</v>
          </cell>
          <cell r="C2815" t="str">
            <v>RES 12.7K OHM 1/16W (0402)1%</v>
          </cell>
          <cell r="J2815">
            <v>0</v>
          </cell>
        </row>
        <row r="2816">
          <cell r="B2816" t="str">
            <v>1022-01UD100</v>
          </cell>
          <cell r="C2816" t="str">
            <v>RES 8.87K OHM 1/16W (0402) 1%</v>
          </cell>
          <cell r="J2816">
            <v>0</v>
          </cell>
        </row>
        <row r="2817">
          <cell r="B2817" t="str">
            <v>1022-01UG300</v>
          </cell>
          <cell r="C2817" t="str">
            <v>RES 8.87K OHM 1/16W (0402) 1%</v>
          </cell>
          <cell r="J2817" t="e">
            <v>#N/A</v>
          </cell>
        </row>
        <row r="2818">
          <cell r="B2818" t="str">
            <v>1022-00FD100</v>
          </cell>
          <cell r="C2818" t="str">
            <v>RES 60.4K OHM 1/16W (0402) 1%</v>
          </cell>
          <cell r="J2818">
            <v>0</v>
          </cell>
        </row>
        <row r="2819">
          <cell r="B2819" t="str">
            <v>1022-00FE000</v>
          </cell>
          <cell r="C2819" t="str">
            <v>RES 60.4K OHM 1/16W (0402) 1%</v>
          </cell>
          <cell r="J2819">
            <v>0</v>
          </cell>
        </row>
        <row r="2820">
          <cell r="B2820" t="str">
            <v>1A20-00OG000</v>
          </cell>
          <cell r="C2820" t="str">
            <v>MLCC 4700PF/50V (0402) X7R 10%</v>
          </cell>
          <cell r="J2820">
            <v>0</v>
          </cell>
        </row>
        <row r="2821">
          <cell r="B2821" t="str">
            <v>1A50-01DHA00</v>
          </cell>
          <cell r="C2821" t="str">
            <v>MLCC 10UF/16V (0805) X5R 10%</v>
          </cell>
          <cell r="J2821">
            <v>0</v>
          </cell>
        </row>
        <row r="2822">
          <cell r="B2822" t="str">
            <v>0688-00AD000</v>
          </cell>
          <cell r="C2822" t="str">
            <v>DOWN CONVERTER TPS65273VRHHR</v>
          </cell>
          <cell r="J2822">
            <v>0</v>
          </cell>
        </row>
        <row r="2823">
          <cell r="B2823" t="str">
            <v>0688-00AC0AR</v>
          </cell>
          <cell r="C2823" t="str">
            <v>DOWN CONVERTER TPS65276VRHHR</v>
          </cell>
          <cell r="J2823" t="e">
            <v>#N/A</v>
          </cell>
        </row>
        <row r="2824">
          <cell r="B2824" t="str">
            <v>0315-01SD000</v>
          </cell>
          <cell r="C2824" t="str">
            <v>DDR3 1600 64Mb*16-1.5 FBGA96</v>
          </cell>
          <cell r="J2824">
            <v>0</v>
          </cell>
        </row>
        <row r="2825">
          <cell r="B2825" t="str">
            <v>0315-00YW000</v>
          </cell>
          <cell r="C2825" t="str">
            <v>DDRIII1333 64M*16 1.5V FBGA-96</v>
          </cell>
          <cell r="J2825">
            <v>0</v>
          </cell>
        </row>
        <row r="2826">
          <cell r="B2826" t="str">
            <v>0315-01SD0AR</v>
          </cell>
          <cell r="C2826" t="str">
            <v>DDR3 1600 64Mb*16 1.5V FBGA96</v>
          </cell>
          <cell r="J2826">
            <v>0</v>
          </cell>
        </row>
        <row r="2827">
          <cell r="B2827" t="str">
            <v>0500-00SS0AR</v>
          </cell>
          <cell r="C2827" t="str">
            <v>FLASH 64M BGA24</v>
          </cell>
          <cell r="J2827">
            <v>0</v>
          </cell>
        </row>
        <row r="2828">
          <cell r="B2828" t="str">
            <v>0500-021S0AR</v>
          </cell>
          <cell r="C2828" t="str">
            <v>FLASH 64Mb 2.7~3.6V5x5 TFBGA24</v>
          </cell>
          <cell r="J2828">
            <v>0</v>
          </cell>
        </row>
        <row r="2829">
          <cell r="B2829" t="str">
            <v>0500-029V0AR</v>
          </cell>
          <cell r="C2829" t="str">
            <v>FLASH 64Mb 3V TFBGA24</v>
          </cell>
          <cell r="J2829">
            <v>0</v>
          </cell>
        </row>
        <row r="2830">
          <cell r="B2830" t="str">
            <v>0500-03JG0AR</v>
          </cell>
          <cell r="C2830" t="str">
            <v>FLASH 64Mb 2.7~3.6V TFBGA24</v>
          </cell>
          <cell r="J2830">
            <v>0</v>
          </cell>
        </row>
        <row r="2831">
          <cell r="B2831" t="str">
            <v>1012-0120200</v>
          </cell>
          <cell r="C2831" t="str">
            <v>RES FILM 47ohm 1/20W 0201 1%</v>
          </cell>
          <cell r="J2831">
            <v>0</v>
          </cell>
        </row>
        <row r="2832">
          <cell r="B2832" t="str">
            <v>1052-006F200</v>
          </cell>
          <cell r="C2832" t="str">
            <v>RES 1 OHM 1/4W (1206) 1%</v>
          </cell>
          <cell r="J2832">
            <v>0</v>
          </cell>
        </row>
        <row r="2833">
          <cell r="B2833" t="str">
            <v>1A30-00X0600</v>
          </cell>
          <cell r="C2833" t="str">
            <v>MLCC 22UF/4V (0603) X5R 20%</v>
          </cell>
          <cell r="J2833">
            <v>0</v>
          </cell>
        </row>
        <row r="2834">
          <cell r="B2834" t="str">
            <v>0713-021X000</v>
          </cell>
          <cell r="C2834" t="str">
            <v>LED BLUE 1.6x0.8 ST</v>
          </cell>
          <cell r="J2834">
            <v>0</v>
          </cell>
        </row>
        <row r="2835">
          <cell r="B2835" t="str">
            <v>1A20-00QLA00</v>
          </cell>
          <cell r="C2835" t="str">
            <v>MLCC 2.2UF/6.3V (0402) X5R 20%</v>
          </cell>
          <cell r="J2835">
            <v>0</v>
          </cell>
        </row>
        <row r="2836">
          <cell r="B2836" t="str">
            <v>1A20-005QC00</v>
          </cell>
          <cell r="C2836" t="str">
            <v>MLCC 0.01UF/16V (0402) X7R 10%</v>
          </cell>
          <cell r="J2836">
            <v>0</v>
          </cell>
        </row>
        <row r="2837">
          <cell r="B2837" t="str">
            <v>1A20-005J200</v>
          </cell>
          <cell r="C2837" t="str">
            <v>MLCC 1000PF/50V (0402)X7R 10%</v>
          </cell>
          <cell r="J2837">
            <v>0</v>
          </cell>
        </row>
        <row r="2838">
          <cell r="B2838" t="str">
            <v>1A20-001YE00</v>
          </cell>
          <cell r="C2838" t="str">
            <v>MLCC 20PF/50V (0402) NPO 2%</v>
          </cell>
          <cell r="J2838">
            <v>0</v>
          </cell>
        </row>
        <row r="2839">
          <cell r="B2839" t="str">
            <v>1052-009Z000</v>
          </cell>
          <cell r="C2839" t="str">
            <v>RES 100m OHM 1/4W (1206)1%</v>
          </cell>
          <cell r="J2839">
            <v>0</v>
          </cell>
        </row>
        <row r="2840">
          <cell r="B2840" t="str">
            <v>1052-009W900</v>
          </cell>
          <cell r="C2840" t="str">
            <v>RES 100m OHM 1/2W (1206)1%</v>
          </cell>
          <cell r="J2840">
            <v>0</v>
          </cell>
        </row>
        <row r="2841">
          <cell r="B2841" t="str">
            <v>1A20-03F6600</v>
          </cell>
          <cell r="C2841" t="str">
            <v>MLCC 10pF/50V 0402 C0G 1%</v>
          </cell>
          <cell r="J2841">
            <v>0</v>
          </cell>
        </row>
        <row r="2842">
          <cell r="B2842" t="str">
            <v>1A20-065NF00</v>
          </cell>
          <cell r="C2842" t="str">
            <v>MLCC 10pF/50V 0402 NPO 1%</v>
          </cell>
          <cell r="J2842">
            <v>0</v>
          </cell>
        </row>
        <row r="2843">
          <cell r="B2843" t="str">
            <v>1A20-009R600</v>
          </cell>
          <cell r="C2843" t="str">
            <v>MLCC 0.1UF/10V(0402)X5R 10%</v>
          </cell>
          <cell r="J2843">
            <v>0</v>
          </cell>
        </row>
        <row r="2844">
          <cell r="B2844" t="str">
            <v>1A30-04RL000</v>
          </cell>
          <cell r="C2844" t="str">
            <v>MLCC 10uF/6.3V 0603 X5R 10%</v>
          </cell>
          <cell r="J2844">
            <v>0</v>
          </cell>
        </row>
        <row r="2845">
          <cell r="B2845" t="str">
            <v>1A60-018YE00</v>
          </cell>
          <cell r="C2845" t="str">
            <v>MLCC 100uF/6.3V 1206 X5R 20%</v>
          </cell>
          <cell r="J2845">
            <v>0</v>
          </cell>
        </row>
        <row r="2846">
          <cell r="B2846" t="str">
            <v>0902-00IY000</v>
          </cell>
          <cell r="C2846" t="str">
            <v>INDUCTOR 220NH/400mA (0805)2%</v>
          </cell>
          <cell r="J2846">
            <v>0</v>
          </cell>
        </row>
        <row r="2847">
          <cell r="B2847" t="str">
            <v>1A10-00RAC00</v>
          </cell>
          <cell r="C2847" t="str">
            <v>MLCC 1UF/6.3V 0201 X5R 20%</v>
          </cell>
          <cell r="J2847">
            <v>0</v>
          </cell>
        </row>
        <row r="2848">
          <cell r="B2848" t="str">
            <v>1022-00GU000</v>
          </cell>
          <cell r="C2848" t="str">
            <v>RES 750 OHM 1/16W (0402) 1%</v>
          </cell>
          <cell r="J2848">
            <v>0</v>
          </cell>
        </row>
        <row r="2849">
          <cell r="B2849" t="str">
            <v>1022-00GT100</v>
          </cell>
          <cell r="C2849" t="str">
            <v>RES 750 OHM 1/16W (0402) 1%</v>
          </cell>
          <cell r="J2849">
            <v>0</v>
          </cell>
        </row>
        <row r="2850">
          <cell r="B2850" t="str">
            <v>1022-002U100</v>
          </cell>
          <cell r="C2850" t="str">
            <v>RES 14.3K OHM 1/16W (0402) 1%</v>
          </cell>
          <cell r="J2850">
            <v>0</v>
          </cell>
        </row>
        <row r="2851">
          <cell r="B2851" t="str">
            <v>1022-002V000</v>
          </cell>
          <cell r="C2851" t="str">
            <v>RES 14.3K OHM 1/16W (0402) 1%</v>
          </cell>
          <cell r="J2851">
            <v>0</v>
          </cell>
        </row>
        <row r="2852">
          <cell r="B2852" t="str">
            <v>1022-007T100</v>
          </cell>
          <cell r="C2852" t="str">
            <v>RES 255 OHM 1/16W (0402)1%</v>
          </cell>
          <cell r="J2852">
            <v>0</v>
          </cell>
        </row>
        <row r="2853">
          <cell r="B2853" t="str">
            <v>1022-007V300</v>
          </cell>
          <cell r="C2853" t="str">
            <v>RES 255 OHM 1/16W (0402)1%</v>
          </cell>
          <cell r="J2853">
            <v>0</v>
          </cell>
        </row>
        <row r="2854">
          <cell r="B2854" t="str">
            <v>1A50-00LZC00</v>
          </cell>
          <cell r="C2854" t="str">
            <v>MLCC 4700PF/250V (0805)X7R 10%</v>
          </cell>
          <cell r="J2854">
            <v>0</v>
          </cell>
        </row>
        <row r="2855">
          <cell r="B2855" t="str">
            <v>1A20-0097F00</v>
          </cell>
          <cell r="C2855" t="str">
            <v>MLCC 680PF/50V(0402)X7R 10%</v>
          </cell>
          <cell r="J2855">
            <v>0</v>
          </cell>
        </row>
        <row r="2856">
          <cell r="B2856" t="str">
            <v>1A20-00ISA00</v>
          </cell>
          <cell r="C2856" t="str">
            <v>MLCC 680PF/50V(0402)X7R 10%</v>
          </cell>
          <cell r="J2856">
            <v>0</v>
          </cell>
        </row>
        <row r="2857">
          <cell r="B2857" t="str">
            <v>1A20-0099600</v>
          </cell>
          <cell r="C2857" t="str">
            <v>MLCC 680PF/50V(0402)X7R 10%</v>
          </cell>
          <cell r="J2857">
            <v>0</v>
          </cell>
        </row>
        <row r="2858">
          <cell r="B2858" t="str">
            <v>1042-014M100</v>
          </cell>
          <cell r="C2858" t="str">
            <v>RES FILM 2K ohm 1/8W 0805 1%</v>
          </cell>
          <cell r="J2858">
            <v>0</v>
          </cell>
        </row>
        <row r="2859">
          <cell r="B2859" t="str">
            <v>1042-014L300</v>
          </cell>
          <cell r="C2859" t="str">
            <v>RES FILM 2K ohm 1/8W 0805 1%</v>
          </cell>
          <cell r="J2859">
            <v>0</v>
          </cell>
        </row>
        <row r="2860">
          <cell r="B2860" t="str">
            <v>1032-01G8200</v>
          </cell>
          <cell r="C2860" t="str">
            <v>RES 8.25K OHM 1/10W (0603)1%</v>
          </cell>
          <cell r="J2860">
            <v>0</v>
          </cell>
        </row>
        <row r="2861">
          <cell r="B2861" t="str">
            <v>1032-00IG+B25000</v>
          </cell>
          <cell r="C2861" t="str">
            <v>RES 8.25K OHM 1/10W (0603) 1%</v>
          </cell>
          <cell r="J2861">
            <v>0</v>
          </cell>
        </row>
        <row r="2862">
          <cell r="B2862" t="str">
            <v>1032-00IF100</v>
          </cell>
          <cell r="C2862" t="str">
            <v>RES 8.25K OHM 1/10W (0603)1%</v>
          </cell>
          <cell r="J2862">
            <v>0</v>
          </cell>
        </row>
        <row r="2863">
          <cell r="B2863" t="str">
            <v>1032-008V100</v>
          </cell>
          <cell r="C2863" t="str">
            <v>RES 2.61K OHM 1/10W (0603) 1%</v>
          </cell>
          <cell r="J2863">
            <v>0</v>
          </cell>
        </row>
        <row r="2864">
          <cell r="B2864" t="str">
            <v>1032-008W000</v>
          </cell>
          <cell r="C2864" t="str">
            <v>RES 2.61K OHM 1/10W (0603) 1%</v>
          </cell>
          <cell r="J2864">
            <v>0</v>
          </cell>
        </row>
        <row r="2865">
          <cell r="B2865" t="str">
            <v>1022-02YX000</v>
          </cell>
          <cell r="C2865" t="str">
            <v>RES 115K OHM 1/16W (0402) 1%</v>
          </cell>
          <cell r="J2865">
            <v>0</v>
          </cell>
        </row>
        <row r="2866">
          <cell r="B2866" t="str">
            <v>1022-001B100</v>
          </cell>
          <cell r="C2866" t="str">
            <v>RES 115K OHM 1/16W (0402) 1%</v>
          </cell>
          <cell r="J2866">
            <v>0</v>
          </cell>
        </row>
        <row r="2867">
          <cell r="B2867" t="str">
            <v>0616-002T000</v>
          </cell>
          <cell r="C2867" t="str">
            <v>Vcomp. MAX803SEXR+T SC70</v>
          </cell>
          <cell r="J2867">
            <v>0</v>
          </cell>
        </row>
        <row r="2868">
          <cell r="B2868" t="str">
            <v>0708-02690AR</v>
          </cell>
          <cell r="C2868" t="str">
            <v>XTAL 25MHZ 12PF/30PPM SMD</v>
          </cell>
          <cell r="J2868">
            <v>0</v>
          </cell>
        </row>
        <row r="2869">
          <cell r="B2869" t="str">
            <v>0708-01WY0AR</v>
          </cell>
          <cell r="C2869" t="str">
            <v>XTAL 25.000MHZ 12PF/30PPM</v>
          </cell>
          <cell r="J2869">
            <v>0</v>
          </cell>
        </row>
        <row r="2870">
          <cell r="B2870" t="str">
            <v>0708-02TF0AR</v>
          </cell>
          <cell r="C2870" t="str">
            <v>XTAL 25.000MHZ 12PF/30PPM</v>
          </cell>
          <cell r="J2870">
            <v>0</v>
          </cell>
        </row>
        <row r="2871">
          <cell r="B2871" t="str">
            <v>0902-03110AR</v>
          </cell>
          <cell r="C2871" t="str">
            <v>INDUCTOR 0.39uH 290mA 2% 0805</v>
          </cell>
          <cell r="J2871">
            <v>0</v>
          </cell>
        </row>
        <row r="2872">
          <cell r="B2872" t="str">
            <v>0902-030V0AR</v>
          </cell>
          <cell r="C2872" t="str">
            <v>INDUCTOR 0.39uH 290mA 2% 0805</v>
          </cell>
          <cell r="J2872">
            <v>0</v>
          </cell>
        </row>
        <row r="2873">
          <cell r="B2873" t="str">
            <v>0701-00WV0AR</v>
          </cell>
          <cell r="C2873" t="str">
            <v>ZENER 5.1V 5mA 250mW SOT23</v>
          </cell>
          <cell r="J2873">
            <v>0</v>
          </cell>
        </row>
        <row r="2874">
          <cell r="B2874" t="str">
            <v>0701-00WT0AR</v>
          </cell>
          <cell r="C2874" t="str">
            <v>ZENER 5.1V 5.0mA 300mW SOT23</v>
          </cell>
          <cell r="J2874">
            <v>0</v>
          </cell>
        </row>
        <row r="2875">
          <cell r="B2875" t="str">
            <v>0703-0146000</v>
          </cell>
          <cell r="C2875" t="str">
            <v>SCHOTTKY 100V 30A D2PAK</v>
          </cell>
          <cell r="J2875">
            <v>0</v>
          </cell>
        </row>
        <row r="2876">
          <cell r="B2876" t="str">
            <v>0703-01450AR</v>
          </cell>
          <cell r="C2876" t="str">
            <v>SCHOTTKY 100V 20A D2PAK</v>
          </cell>
          <cell r="J2876">
            <v>0</v>
          </cell>
        </row>
        <row r="2877">
          <cell r="B2877" t="str">
            <v>0703-01230AR</v>
          </cell>
          <cell r="C2877" t="str">
            <v>SCHOTTKY 100V 20A D2PAK</v>
          </cell>
          <cell r="J2877">
            <v>0</v>
          </cell>
        </row>
        <row r="2878">
          <cell r="B2878" t="str">
            <v>0703-0131000</v>
          </cell>
          <cell r="C2878" t="str">
            <v>SCHOTTKY 100V 20A D2PAK</v>
          </cell>
          <cell r="J2878">
            <v>0</v>
          </cell>
        </row>
        <row r="2879">
          <cell r="B2879" t="str">
            <v>1022-00F8100</v>
          </cell>
          <cell r="C2879" t="str">
            <v>RES 604 OHM 1/16W (0402) 1%</v>
          </cell>
          <cell r="J2879">
            <v>0</v>
          </cell>
        </row>
        <row r="2880">
          <cell r="B2880" t="str">
            <v>1022-01DJ000</v>
          </cell>
          <cell r="C2880" t="str">
            <v>RES 604 OHM 1/16W (0402)1%</v>
          </cell>
          <cell r="J2880">
            <v>0</v>
          </cell>
        </row>
        <row r="2881">
          <cell r="B2881" t="str">
            <v>1022-050K100</v>
          </cell>
          <cell r="C2881" t="str">
            <v>RES FIML 665Kohm 1/16W 0402 1%</v>
          </cell>
          <cell r="J2881">
            <v>0</v>
          </cell>
        </row>
        <row r="2882">
          <cell r="B2882" t="str">
            <v>1022-02BF000</v>
          </cell>
          <cell r="C2882" t="str">
            <v>RES 665K OHM 1/16W (0402)1%</v>
          </cell>
          <cell r="J2882">
            <v>0</v>
          </cell>
        </row>
        <row r="2883">
          <cell r="B2883" t="str">
            <v>1032-00GN000</v>
          </cell>
          <cell r="C2883" t="str">
            <v>RES 64.9K OHM 1/10W(0603)1%</v>
          </cell>
          <cell r="J2883">
            <v>0</v>
          </cell>
        </row>
        <row r="2884">
          <cell r="B2884" t="str">
            <v>1032-00GM100</v>
          </cell>
          <cell r="C2884" t="str">
            <v>RES 64.9K OHM 1/10W(0603)1%</v>
          </cell>
          <cell r="J2884">
            <v>0</v>
          </cell>
        </row>
        <row r="2885">
          <cell r="B2885" t="str">
            <v>1022-0608000</v>
          </cell>
          <cell r="C2885" t="str">
            <v>RES FILM 5.36Mohm 1/16W0402 1%</v>
          </cell>
          <cell r="J2885">
            <v>0</v>
          </cell>
        </row>
        <row r="2886">
          <cell r="B2886" t="str">
            <v>1032-00E7000</v>
          </cell>
          <cell r="C2886" t="str">
            <v>RES 4.99K OHM 1/10W(0603)1%</v>
          </cell>
          <cell r="J2886">
            <v>0</v>
          </cell>
        </row>
        <row r="2887">
          <cell r="B2887" t="str">
            <v>1032-00E6100</v>
          </cell>
          <cell r="C2887" t="str">
            <v>RES 4.99K OHM 1/10W(0603)1%</v>
          </cell>
          <cell r="J2887">
            <v>0</v>
          </cell>
        </row>
        <row r="2888">
          <cell r="B2888" t="str">
            <v>1032-018T200</v>
          </cell>
          <cell r="C2888" t="str">
            <v>RES 4.99K OHM 1/10W(0603)1%</v>
          </cell>
          <cell r="J2888">
            <v>0</v>
          </cell>
        </row>
        <row r="2889">
          <cell r="B2889" t="str">
            <v>1022-060C000</v>
          </cell>
          <cell r="C2889" t="str">
            <v>RES FILM 1.33Mohm 1/16W0402 1%</v>
          </cell>
          <cell r="J2889">
            <v>0</v>
          </cell>
        </row>
        <row r="2890">
          <cell r="B2890" t="str">
            <v>1022-060A300</v>
          </cell>
          <cell r="C2890" t="str">
            <v>RES FILM 2.67Mohm 1/16W0402 1%</v>
          </cell>
          <cell r="J2890">
            <v>0</v>
          </cell>
        </row>
        <row r="2891">
          <cell r="B2891" t="str">
            <v>0700-0011000</v>
          </cell>
          <cell r="C2891" t="str">
            <v>DIODE MMBD3004S-7-F SOT-23</v>
          </cell>
          <cell r="J2891">
            <v>0</v>
          </cell>
        </row>
        <row r="2892">
          <cell r="B2892" t="str">
            <v>0700-0125000</v>
          </cell>
          <cell r="C2892" t="str">
            <v>DIODE 350V 225mA SOT-23</v>
          </cell>
          <cell r="J2892">
            <v>0</v>
          </cell>
        </row>
        <row r="2893">
          <cell r="B2893" t="str">
            <v>1A20-03ARA00</v>
          </cell>
          <cell r="C2893" t="str">
            <v>MLCC 10uF/4V 0402 X5R 20%</v>
          </cell>
          <cell r="J2893">
            <v>0</v>
          </cell>
        </row>
        <row r="2894">
          <cell r="B2894" t="str">
            <v>1A20-03LCFAR</v>
          </cell>
          <cell r="C2894" t="str">
            <v>MLCC 10uF/4V 0402 X5R 20%</v>
          </cell>
          <cell r="J2894">
            <v>0</v>
          </cell>
        </row>
        <row r="2895">
          <cell r="B2895" t="str">
            <v>1A60-01A0E00</v>
          </cell>
          <cell r="C2895" t="str">
            <v>MLCC 0.022uF/630V 1206 X7R 10%</v>
          </cell>
          <cell r="J2895">
            <v>0</v>
          </cell>
        </row>
        <row r="2896">
          <cell r="B2896" t="str">
            <v>1A60-01LC000</v>
          </cell>
          <cell r="C2896" t="str">
            <v>MLCC 0.022uF/630V 1206 X7R 10%</v>
          </cell>
          <cell r="J2896">
            <v>0</v>
          </cell>
        </row>
        <row r="2897">
          <cell r="B2897" t="str">
            <v>0701-004C000</v>
          </cell>
          <cell r="C2897" t="str">
            <v>ZENER BZX84C15LT1G SOT-23</v>
          </cell>
          <cell r="J2897">
            <v>0</v>
          </cell>
        </row>
        <row r="2898">
          <cell r="B2898" t="str">
            <v>08B1-1RC3N00</v>
          </cell>
          <cell r="C2898" t="str">
            <v>TM804G/MB/ATMEL/NP140 R.J</v>
          </cell>
          <cell r="J2898" t="e">
            <v>#N/A</v>
          </cell>
        </row>
        <row r="2899">
          <cell r="B2899" t="str">
            <v>08B1-1RC3Q00</v>
          </cell>
          <cell r="C2899" t="str">
            <v>TM804G/MB/ATMEL/NP140 R.J</v>
          </cell>
          <cell r="J2899" t="e">
            <v>#N/A</v>
          </cell>
        </row>
        <row r="2900">
          <cell r="B2900" t="str">
            <v>08B1-26C3N00</v>
          </cell>
          <cell r="C2900" t="str">
            <v>SBG6700 IT158 R6.00</v>
          </cell>
          <cell r="J2900" t="e">
            <v>#N/A</v>
          </cell>
        </row>
        <row r="2901">
          <cell r="B2901" t="str">
            <v>08B1-2BU5I00</v>
          </cell>
          <cell r="C2901" t="str">
            <v>DG2470-MB-ETH.W/SW-ARCT04033 F</v>
          </cell>
          <cell r="J2901" t="e">
            <v>#N/A</v>
          </cell>
        </row>
        <row r="2902">
          <cell r="B2902" t="str">
            <v>08B1-2HG1I00</v>
          </cell>
          <cell r="C2902" t="str">
            <v>TG1682G/MB(ARCT04129)PH3 REV.G</v>
          </cell>
          <cell r="J2902" t="e">
            <v>#N/A</v>
          </cell>
        </row>
        <row r="2903">
          <cell r="B2903" t="str">
            <v>08B1-2RB5G00</v>
          </cell>
          <cell r="C2903" t="str">
            <v>CM8200A_P2_ARCT05123 G</v>
          </cell>
          <cell r="J2903" t="e">
            <v>#N/A</v>
          </cell>
        </row>
        <row r="2904">
          <cell r="B2904" t="str">
            <v>08B1-2RB5I00</v>
          </cell>
          <cell r="C2904" t="str">
            <v>CM8200A_P2_ARCT05123 G</v>
          </cell>
          <cell r="J2904" t="e">
            <v>#N/A</v>
          </cell>
        </row>
        <row r="2905">
          <cell r="B2905" t="str">
            <v>08C2-30E3Q00</v>
          </cell>
          <cell r="C2905" t="str">
            <v>RETAIL_AP_11AX 1.03</v>
          </cell>
          <cell r="J2905" t="e">
            <v>#N/A</v>
          </cell>
        </row>
        <row r="2906">
          <cell r="B2906" t="str">
            <v>1B04-0422500</v>
          </cell>
          <cell r="C2906" t="str">
            <v>CAP EL 470uF/25V 10*12.5 20%</v>
          </cell>
          <cell r="J2906">
            <v>4.4200000000000003E-2</v>
          </cell>
        </row>
        <row r="2907">
          <cell r="B2907" t="str">
            <v>1215-01M80PE</v>
          </cell>
          <cell r="C2907" t="str">
            <v>DC POWER JACK 3P 24H RA DIP</v>
          </cell>
          <cell r="J2907">
            <v>0.18</v>
          </cell>
        </row>
        <row r="2908">
          <cell r="B2908" t="str">
            <v>1209-017V0PE</v>
          </cell>
          <cell r="C2908" t="str">
            <v>TACT SW 2P RA 7.0H DIP</v>
          </cell>
          <cell r="J2908">
            <v>1.17E-2</v>
          </cell>
        </row>
        <row r="2909">
          <cell r="B2909" t="str">
            <v>1307-038Y000</v>
          </cell>
          <cell r="C2909" t="str">
            <v>HEAT SINK 94.6*78.75*24.1</v>
          </cell>
          <cell r="J2909">
            <v>1.36</v>
          </cell>
        </row>
        <row r="2910">
          <cell r="B2910" t="str">
            <v>1307-0390000</v>
          </cell>
          <cell r="C2910" t="str">
            <v>HEAT SINK 64*43.5*15</v>
          </cell>
          <cell r="J2910">
            <v>0.54</v>
          </cell>
        </row>
        <row r="2911">
          <cell r="B2911" t="str">
            <v>1307-0391000</v>
          </cell>
          <cell r="C2911" t="str">
            <v>HEAT SINK 58.1*86.1*24.1</v>
          </cell>
          <cell r="J2911">
            <v>1.22</v>
          </cell>
        </row>
        <row r="2912">
          <cell r="B2912" t="str">
            <v>1223-02UC0PE</v>
          </cell>
          <cell r="C2912" t="str">
            <v>LAN 2X2 30u1G W LED RA STD DIP</v>
          </cell>
          <cell r="J2912">
            <v>2.8</v>
          </cell>
        </row>
        <row r="2913">
          <cell r="B2913" t="str">
            <v>1231-00SJ000</v>
          </cell>
          <cell r="C2913" t="str">
            <v>RF JACK SHIELD WALL ARMP07983</v>
          </cell>
          <cell r="J2913">
            <v>6.0299999999999999E-2</v>
          </cell>
        </row>
        <row r="2914">
          <cell r="B2914" t="str">
            <v>1231-00SH000</v>
          </cell>
          <cell r="C2914" t="str">
            <v>RF JACK SHIELD COVER ARMP07984</v>
          </cell>
          <cell r="J2914">
            <v>6.2700000000000006E-2</v>
          </cell>
        </row>
        <row r="2915">
          <cell r="B2915" t="str">
            <v>1231-01050AR</v>
          </cell>
          <cell r="C2915" t="str">
            <v>SHLD COVER ARMP10100</v>
          </cell>
          <cell r="J2915">
            <v>8.6400000000000005E-2</v>
          </cell>
        </row>
        <row r="2916">
          <cell r="B2916" t="str">
            <v>1307-02UU0AR</v>
          </cell>
          <cell r="C2916" t="str">
            <v>HEATSINK SS 70*68*22.64</v>
          </cell>
          <cell r="J2916">
            <v>1.0164899999999999</v>
          </cell>
        </row>
        <row r="2917">
          <cell r="B2917" t="str">
            <v>1209-01N7000</v>
          </cell>
          <cell r="C2917" t="str">
            <v>TACT SW 2P 4.5mm RA 7H DIP</v>
          </cell>
          <cell r="J2917">
            <v>1.2200000000000001E-2</v>
          </cell>
        </row>
        <row r="2918">
          <cell r="B2918" t="str">
            <v>08B1-2S01I00</v>
          </cell>
          <cell r="C2918" t="str">
            <v>TM3402A(ARCT04823) REV.F1</v>
          </cell>
          <cell r="J2918">
            <v>2.6110000000000002</v>
          </cell>
        </row>
        <row r="2919">
          <cell r="B2919" t="str">
            <v>1223-01CN0AR</v>
          </cell>
          <cell r="C2919" t="str">
            <v>LAN 10P8C 1X4 LED/G/O RA G/F</v>
          </cell>
          <cell r="J2919">
            <v>1.8220000000000001</v>
          </cell>
        </row>
        <row r="2920">
          <cell r="B2920" t="str">
            <v>1223-0093000</v>
          </cell>
          <cell r="C2920" t="str">
            <v>LAN JACK 10P8C,W/TRAN,WO/LED</v>
          </cell>
          <cell r="J2920">
            <v>0.61</v>
          </cell>
        </row>
        <row r="2921">
          <cell r="B2921" t="str">
            <v>10E4-002M000</v>
          </cell>
          <cell r="C2921" t="str">
            <v>RES METAL 330 OHM 1W DIP 5%</v>
          </cell>
          <cell r="J2921">
            <v>1.525E-2</v>
          </cell>
        </row>
        <row r="2922">
          <cell r="B2922" t="str">
            <v>1A60-00ESE00</v>
          </cell>
          <cell r="C2922" t="str">
            <v>MLCC 0.068UF/250V(1206)X7R 10%</v>
          </cell>
          <cell r="J2922">
            <v>2.1000000000000001E-2</v>
          </cell>
        </row>
        <row r="2923">
          <cell r="B2923" t="str">
            <v>1A60-00EW300</v>
          </cell>
          <cell r="C2923" t="str">
            <v>MLCC 0.068UF/250V(1206)X7R 10%</v>
          </cell>
          <cell r="J2923">
            <v>1.7999999999999999E-2</v>
          </cell>
        </row>
        <row r="2924">
          <cell r="B2924" t="str">
            <v>1220-00K50AR</v>
          </cell>
          <cell r="C2924" t="str">
            <v>BATT 1X5P M RA DIP</v>
          </cell>
          <cell r="J2924">
            <v>0.14000000000000001</v>
          </cell>
        </row>
        <row r="2925">
          <cell r="B2925" t="str">
            <v>0912-01100AR</v>
          </cell>
          <cell r="C2925" t="str">
            <v>AC/DC 240V TRANSFORMER</v>
          </cell>
          <cell r="J2925">
            <v>0.53</v>
          </cell>
        </row>
        <row r="2926">
          <cell r="B2926" t="str">
            <v>10W6-0008B00</v>
          </cell>
          <cell r="C2926" t="str">
            <v>THERMISTOR CPTC 50ohm DIP 15%</v>
          </cell>
          <cell r="J2926">
            <v>4.8000000000000001E-2</v>
          </cell>
        </row>
        <row r="2927">
          <cell r="B2927" t="str">
            <v>1246-0003000</v>
          </cell>
          <cell r="C2927" t="str">
            <v>PHONE JACK 6P4C 2PORT</v>
          </cell>
          <cell r="J2927">
            <v>6.4799999999999996E-2</v>
          </cell>
        </row>
        <row r="2928">
          <cell r="B2928" t="str">
            <v>1B09-00KT5AR</v>
          </cell>
          <cell r="C2928" t="str">
            <v>CAP PL 470uF/6.3V 8*8 DIP 20%</v>
          </cell>
          <cell r="J2928">
            <v>6.105E-2</v>
          </cell>
        </row>
        <row r="2929">
          <cell r="B2929" t="str">
            <v>1246-0002000</v>
          </cell>
          <cell r="C2929" t="str">
            <v>PHONE JACK 6P2C 2PORT</v>
          </cell>
          <cell r="J2929">
            <v>5.2400000000000002E-2</v>
          </cell>
        </row>
        <row r="2930">
          <cell r="B2930" t="str">
            <v>0707-003D000</v>
          </cell>
          <cell r="C2930" t="str">
            <v>XTAL 25MHZ DIP 49US 16PF/15PPM</v>
          </cell>
          <cell r="J2930">
            <v>4.7E-2</v>
          </cell>
        </row>
        <row r="2931">
          <cell r="B2931" t="str">
            <v>1B14-004NZ00</v>
          </cell>
          <cell r="C2931" t="str">
            <v>CAP POLFILM 0.1UF/275V DIP 10%</v>
          </cell>
          <cell r="J2931">
            <v>2.5000000000000001E-2</v>
          </cell>
        </row>
        <row r="2932">
          <cell r="B2932" t="str">
            <v>0500-025Y000</v>
          </cell>
          <cell r="C2932" t="str">
            <v>SPI FLASH 64Mb 2.7V~3.6V SOP8</v>
          </cell>
          <cell r="J2932">
            <v>0.28599999999999998</v>
          </cell>
        </row>
        <row r="2933">
          <cell r="B2933" t="str">
            <v>0609-009F000</v>
          </cell>
          <cell r="C2933" t="str">
            <v>OP AMP. LM358G-S08-R SOP-8</v>
          </cell>
          <cell r="J2933">
            <v>2.9000000000000001E-2</v>
          </cell>
        </row>
        <row r="2934">
          <cell r="B2934" t="str">
            <v>0639-00EN000</v>
          </cell>
          <cell r="C2934" t="str">
            <v>VOLT DETEC 88N28G-AF5-R SOT-25</v>
          </cell>
          <cell r="J2934">
            <v>4.7500000000000001E-2</v>
          </cell>
        </row>
        <row r="2935">
          <cell r="B2935" t="str">
            <v>0901-0039000</v>
          </cell>
          <cell r="C2935" t="str">
            <v>FERRITE BEAD(0603)600OHM/500mA</v>
          </cell>
          <cell r="J2935">
            <v>1.3500000000000001E-3</v>
          </cell>
        </row>
        <row r="2936">
          <cell r="B2936" t="str">
            <v>0902-020B000</v>
          </cell>
          <cell r="C2936" t="str">
            <v>INDUCTOR 0.47uH 250mA 10% 0805</v>
          </cell>
          <cell r="J2936">
            <v>2.8800000000000002E-3</v>
          </cell>
        </row>
        <row r="2937">
          <cell r="B2937" t="str">
            <v>0902-02C1000</v>
          </cell>
          <cell r="C2937" t="str">
            <v>INDUCTOR 8.2nH 2A 5% 0603</v>
          </cell>
          <cell r="J2937">
            <v>2.426E-2</v>
          </cell>
        </row>
        <row r="2938">
          <cell r="B2938" t="str">
            <v>1022-04PU100</v>
          </cell>
          <cell r="C2938" t="str">
            <v>RES FILM 73.2Kohm 1/16W0402 1%</v>
          </cell>
          <cell r="J2938">
            <v>2.5000000000000001E-4</v>
          </cell>
        </row>
        <row r="2939">
          <cell r="B2939" t="str">
            <v>1034-0101100</v>
          </cell>
          <cell r="C2939" t="str">
            <v>RES 9.1 OHM 1/10W (0603) 5%</v>
          </cell>
          <cell r="J2939">
            <v>4.0999999999999999E-4</v>
          </cell>
        </row>
        <row r="2940">
          <cell r="B2940" t="str">
            <v>1223-01UD000</v>
          </cell>
          <cell r="C2940" t="str">
            <v>LAN 8P8C 1X1 RA G/F DIP</v>
          </cell>
          <cell r="J2940">
            <v>5.3999999999999999E-2</v>
          </cell>
        </row>
        <row r="2941">
          <cell r="B2941" t="str">
            <v>1231-00RT000</v>
          </cell>
          <cell r="C2941" t="str">
            <v>F FEMALE JACK SHIELDING</v>
          </cell>
          <cell r="J2941">
            <v>0.42770000000000002</v>
          </cell>
        </row>
        <row r="2942">
          <cell r="B2942" t="str">
            <v>1302-02Q6000</v>
          </cell>
          <cell r="C2942" t="str">
            <v>COVER 15-630DB-T</v>
          </cell>
          <cell r="J2942">
            <v>0.12583</v>
          </cell>
        </row>
        <row r="2943">
          <cell r="B2943" t="str">
            <v>13B2-3MB0201</v>
          </cell>
          <cell r="C2943" t="str">
            <v>B23M SHIELD CVR W/ABSORB MO</v>
          </cell>
          <cell r="J2943">
            <v>0.12583</v>
          </cell>
        </row>
        <row r="2944">
          <cell r="B2944" t="str">
            <v>13B2-45N0101</v>
          </cell>
          <cell r="C2944" t="str">
            <v>B245 METAL CM-SC CM600</v>
          </cell>
          <cell r="J2944">
            <v>5.6910000000000002E-2</v>
          </cell>
        </row>
        <row r="2945">
          <cell r="B2945" t="str">
            <v>13B2-45N0201</v>
          </cell>
          <cell r="C2945" t="str">
            <v>B245 METAL BCM3184-SC CM600</v>
          </cell>
          <cell r="J2945">
            <v>5.5210000000000002E-2</v>
          </cell>
        </row>
        <row r="2946">
          <cell r="B2946" t="str">
            <v>13B2-45N0301</v>
          </cell>
          <cell r="C2946" t="str">
            <v>B245 METAL CM-SF CM600</v>
          </cell>
          <cell r="J2946">
            <v>6.0380000000000003E-2</v>
          </cell>
        </row>
        <row r="2947">
          <cell r="B2947" t="str">
            <v>13B2-45N0411</v>
          </cell>
          <cell r="C2947" t="str">
            <v>B245(00) BCM3184-SF CM600</v>
          </cell>
          <cell r="J2947">
            <v>4.7620000000000003E-2</v>
          </cell>
        </row>
        <row r="2948">
          <cell r="B2948" t="str">
            <v>0603-004C000</v>
          </cell>
          <cell r="C2948" t="str">
            <v>LOGIC SN74LV132APWR     TSS-14</v>
          </cell>
          <cell r="J2948">
            <v>0.05</v>
          </cell>
        </row>
        <row r="2949">
          <cell r="B2949" t="str">
            <v>0688-00E8000</v>
          </cell>
          <cell r="C2949" t="str">
            <v>DOWN CONVERTER RT6220BHGQUF</v>
          </cell>
          <cell r="J2949">
            <v>0.16500000000000001</v>
          </cell>
        </row>
        <row r="2950">
          <cell r="B2950" t="str">
            <v>0700-000A000</v>
          </cell>
          <cell r="C2950" t="str">
            <v>DIODE 1N4148W-7-F      SOD-123</v>
          </cell>
          <cell r="J2950">
            <v>6.4999999999999997E-3</v>
          </cell>
        </row>
        <row r="2951">
          <cell r="B2951" t="str">
            <v>0702-0004000</v>
          </cell>
          <cell r="C2951" t="str">
            <v>TRASIS. PMBS3904 SOT-23</v>
          </cell>
          <cell r="J2951">
            <v>5.7999999999999996E-3</v>
          </cell>
        </row>
        <row r="2952">
          <cell r="B2952" t="str">
            <v>0703-000T000</v>
          </cell>
          <cell r="C2952" t="str">
            <v>SCHOTTKY BAT54A-L       SOT-23</v>
          </cell>
          <cell r="J2952">
            <v>7.0000000000000001E-3</v>
          </cell>
        </row>
        <row r="2953">
          <cell r="B2953" t="str">
            <v>08B1-2E51Q00</v>
          </cell>
          <cell r="C2953" t="str">
            <v>CM600 R1.01B</v>
          </cell>
          <cell r="J2953">
            <v>1.3086</v>
          </cell>
        </row>
        <row r="2954">
          <cell r="B2954" t="str">
            <v>0901-009A000</v>
          </cell>
          <cell r="C2954" t="str">
            <v>FERRITE BEAD(1206)600OHM2000mA</v>
          </cell>
          <cell r="J2954">
            <v>4.8199999999999996E-3</v>
          </cell>
        </row>
        <row r="2955">
          <cell r="B2955" t="str">
            <v>0901-00DM000</v>
          </cell>
          <cell r="C2955" t="str">
            <v>FERRITE BEAD(1206) 50 OHM/4A</v>
          </cell>
          <cell r="J2955">
            <v>4.1700000000000001E-3</v>
          </cell>
        </row>
        <row r="2956">
          <cell r="B2956" t="str">
            <v>0901-019U000</v>
          </cell>
          <cell r="C2956" t="str">
            <v>FERRITE BEAD 0402 220ohm 200mA</v>
          </cell>
          <cell r="J2956">
            <v>1.08E-3</v>
          </cell>
        </row>
        <row r="2957">
          <cell r="B2957" t="str">
            <v>0902-0033000</v>
          </cell>
          <cell r="C2957" t="str">
            <v>INDUCTOR 4.3NH/750mA (0402)</v>
          </cell>
          <cell r="J2957">
            <v>2.164E-2</v>
          </cell>
        </row>
        <row r="2958">
          <cell r="B2958" t="str">
            <v>0902-006O000</v>
          </cell>
          <cell r="C2958" t="str">
            <v>INDUCTOR 6.8NH/700mA (0402) 2%</v>
          </cell>
          <cell r="J2958">
            <v>1.9740000000000001E-2</v>
          </cell>
        </row>
        <row r="2959">
          <cell r="B2959" t="str">
            <v>0902-00A8000</v>
          </cell>
          <cell r="C2959" t="str">
            <v>INDUCTOR 10UH/520mA(1210) 5%</v>
          </cell>
          <cell r="J2959">
            <v>3.6499999999999998E-2</v>
          </cell>
        </row>
        <row r="2960">
          <cell r="B2960" t="str">
            <v>0902-00EU000</v>
          </cell>
          <cell r="C2960" t="str">
            <v>INDUCTOR 23NH/310mA (0402)</v>
          </cell>
          <cell r="J2960">
            <v>1.9740000000000001E-2</v>
          </cell>
        </row>
        <row r="2961">
          <cell r="B2961" t="str">
            <v>0902-00QQ000</v>
          </cell>
          <cell r="C2961" t="str">
            <v>INDUCTOR 10NH/480mA(0402)5%</v>
          </cell>
          <cell r="J2961">
            <v>1.975E-2</v>
          </cell>
        </row>
        <row r="2962">
          <cell r="B2962" t="str">
            <v>0902-00SB000</v>
          </cell>
          <cell r="C2962" t="str">
            <v>INDUCTOR 0.18UH/400mA(0805) 2%</v>
          </cell>
          <cell r="J2962">
            <v>1.694E-2</v>
          </cell>
        </row>
        <row r="2963">
          <cell r="B2963" t="str">
            <v>0902-00WF000</v>
          </cell>
          <cell r="C2963" t="str">
            <v>INDUCTOR 0.15UH/400mA(0805) 2%</v>
          </cell>
          <cell r="J2963">
            <v>1.694E-2</v>
          </cell>
        </row>
        <row r="2964">
          <cell r="B2964" t="str">
            <v>0902-015A000</v>
          </cell>
          <cell r="C2964" t="str">
            <v>INDUCTOR 47nH 1.5A 5% 0603</v>
          </cell>
          <cell r="J2964">
            <v>4.0099999999999997E-2</v>
          </cell>
        </row>
        <row r="2965">
          <cell r="B2965" t="str">
            <v>0902-015M000</v>
          </cell>
          <cell r="C2965" t="str">
            <v>INDUCTOR 10NH/700mA (0603) 2%</v>
          </cell>
          <cell r="J2965">
            <v>1.3690000000000001E-2</v>
          </cell>
        </row>
        <row r="2966">
          <cell r="B2966" t="str">
            <v>0902-01MC000</v>
          </cell>
          <cell r="C2966" t="str">
            <v>INDUCTOR 2.4nH 790mA 5% 0402</v>
          </cell>
          <cell r="J2966">
            <v>1.8800000000000001E-2</v>
          </cell>
        </row>
        <row r="2967">
          <cell r="B2967" t="str">
            <v>0902-01TF000</v>
          </cell>
          <cell r="C2967" t="str">
            <v>INDUCTOR 8.2nH 680mA 2% 0402</v>
          </cell>
          <cell r="J2967">
            <v>1.8460000000000001E-2</v>
          </cell>
        </row>
        <row r="2968">
          <cell r="B2968" t="str">
            <v>0902-01XL000</v>
          </cell>
          <cell r="C2968" t="str">
            <v>INDUCTOR 4.7nH 640mA 0402 2%</v>
          </cell>
          <cell r="J2968">
            <v>1.8460000000000001E-2</v>
          </cell>
        </row>
        <row r="2969">
          <cell r="B2969" t="str">
            <v>0902-0218000</v>
          </cell>
          <cell r="C2969" t="str">
            <v>INDUCTOR 390nH 290mA 2% 0805</v>
          </cell>
          <cell r="J2969">
            <v>1.694E-2</v>
          </cell>
        </row>
        <row r="2970">
          <cell r="B2970" t="str">
            <v>0902-021C000</v>
          </cell>
          <cell r="C2970" t="str">
            <v>INDUCTOR 270nH 350mA 2% 0805</v>
          </cell>
          <cell r="J2970">
            <v>1.694E-2</v>
          </cell>
        </row>
        <row r="2971">
          <cell r="B2971" t="str">
            <v>0902-025F000</v>
          </cell>
          <cell r="C2971" t="str">
            <v>INDUCTOR 3.9nH 840mA 0402 2%</v>
          </cell>
          <cell r="J2971">
            <v>1.8460000000000001E-2</v>
          </cell>
        </row>
        <row r="2972">
          <cell r="B2972" t="str">
            <v>0902-026K000</v>
          </cell>
          <cell r="C2972" t="str">
            <v>INDUCTOR 0.1uH 1.5A 5% 0603</v>
          </cell>
          <cell r="J2972">
            <v>4.0099999999999997E-2</v>
          </cell>
        </row>
        <row r="2973">
          <cell r="B2973" t="str">
            <v>0902-0270000</v>
          </cell>
          <cell r="C2973" t="str">
            <v>INDUCTOR 7.5nH 750mA 0.5n 0603</v>
          </cell>
          <cell r="J2973">
            <v>0.02</v>
          </cell>
        </row>
        <row r="2974">
          <cell r="B2974" t="str">
            <v>0902-0271000</v>
          </cell>
          <cell r="C2974" t="str">
            <v>INDUCTOR 19nH 370mA 2% 0402</v>
          </cell>
          <cell r="J2974">
            <v>1.9740000000000001E-2</v>
          </cell>
        </row>
        <row r="2975">
          <cell r="B2975" t="str">
            <v>0902-0279000</v>
          </cell>
          <cell r="C2975" t="str">
            <v>INDUCTOR 9.5nH 540mA 2% 0402</v>
          </cell>
          <cell r="J2975">
            <v>1.9740000000000001E-2</v>
          </cell>
        </row>
        <row r="2976">
          <cell r="B2976" t="str">
            <v>0902-02B6000</v>
          </cell>
          <cell r="C2976" t="str">
            <v>INDUCTOR 120nH 400mA 2% 0805</v>
          </cell>
          <cell r="J2976">
            <v>1.694E-2</v>
          </cell>
        </row>
        <row r="2977">
          <cell r="B2977" t="str">
            <v>0902-02CF000</v>
          </cell>
          <cell r="C2977" t="str">
            <v>INDUCTOR 22nH 400mA 5% 0402</v>
          </cell>
          <cell r="J2977">
            <v>1.8800000000000001E-2</v>
          </cell>
        </row>
        <row r="2978">
          <cell r="B2978" t="str">
            <v>0902-02G1000</v>
          </cell>
          <cell r="C2978" t="str">
            <v>INDUCTOR 4.3nH 700mA 2% 0402</v>
          </cell>
          <cell r="J2978">
            <v>1.8460000000000001E-2</v>
          </cell>
        </row>
        <row r="2979">
          <cell r="B2979" t="str">
            <v>0903-0358000</v>
          </cell>
          <cell r="C2979" t="str">
            <v>INDUCTOR 4.7uH 3.2A 20% SMD</v>
          </cell>
          <cell r="J2979">
            <v>2.63E-2</v>
          </cell>
        </row>
        <row r="2980">
          <cell r="B2980" t="str">
            <v>0903-039W000</v>
          </cell>
          <cell r="C2980" t="str">
            <v>INDUCTOR 2.2uH 7.2A 20% SMD</v>
          </cell>
          <cell r="J2980">
            <v>4.5499999999999999E-2</v>
          </cell>
        </row>
        <row r="2981">
          <cell r="B2981" t="str">
            <v>0903-04BB000</v>
          </cell>
          <cell r="C2981" t="str">
            <v>INDUCTOR 4.7uH 1.36A 20% SMD</v>
          </cell>
          <cell r="J2981">
            <v>2.5489999999999999E-2</v>
          </cell>
        </row>
        <row r="2982">
          <cell r="B2982" t="str">
            <v>0903-07HQ000</v>
          </cell>
          <cell r="C2982" t="str">
            <v>INDUCTOR 3.3uH 3.5A 20% SMT</v>
          </cell>
          <cell r="J2982">
            <v>3.4700000000000002E-2</v>
          </cell>
        </row>
        <row r="2983">
          <cell r="B2983" t="str">
            <v>0909-008G000</v>
          </cell>
          <cell r="C2983" t="str">
            <v>C.M. CHOKE 0805 180ohm 350mA</v>
          </cell>
          <cell r="J2983">
            <v>1.3100000000000001E-2</v>
          </cell>
        </row>
        <row r="2984">
          <cell r="B2984" t="str">
            <v>0912-000K000</v>
          </cell>
          <cell r="C2984" t="str">
            <v>TRANSFORMER 1000 BASE-T</v>
          </cell>
          <cell r="J2984">
            <v>0.25800000000000001</v>
          </cell>
        </row>
        <row r="2985">
          <cell r="B2985" t="str">
            <v>1022-001J300</v>
          </cell>
          <cell r="C2985" t="str">
            <v>RES 1.2K OHM 1/16W (0402) 1%</v>
          </cell>
          <cell r="J2985">
            <v>2.7E-4</v>
          </cell>
        </row>
        <row r="2986">
          <cell r="B2986" t="str">
            <v>1022-002E300</v>
          </cell>
          <cell r="C2986" t="str">
            <v>RES 130K OHM 1/16W (0402) 1%</v>
          </cell>
          <cell r="J2986">
            <v>2.7E-4</v>
          </cell>
        </row>
        <row r="2987">
          <cell r="B2987" t="str">
            <v>1022-0090300</v>
          </cell>
          <cell r="C2987" t="str">
            <v>RES 3K OHM 1/16W (0402) 1%</v>
          </cell>
          <cell r="J2987">
            <v>2.7E-4</v>
          </cell>
        </row>
        <row r="2988">
          <cell r="B2988" t="str">
            <v>1022-00PB300</v>
          </cell>
          <cell r="C2988" t="str">
            <v>RES 10.7K OHM 1/16W (0402) 1%</v>
          </cell>
          <cell r="J2988">
            <v>2.7E-4</v>
          </cell>
        </row>
        <row r="2989">
          <cell r="B2989" t="str">
            <v>1022-013V300</v>
          </cell>
          <cell r="C2989" t="str">
            <v>RES 330 OHM 1/16W (0402) 1%</v>
          </cell>
          <cell r="J2989">
            <v>2.7E-4</v>
          </cell>
        </row>
        <row r="2990">
          <cell r="B2990" t="str">
            <v>1022-0183300</v>
          </cell>
          <cell r="C2990" t="str">
            <v>RES 43.2K OHM 1/16W(0402)1%</v>
          </cell>
          <cell r="J2990">
            <v>2.7E-4</v>
          </cell>
        </row>
        <row r="2991">
          <cell r="B2991" t="str">
            <v>1022-01F7000</v>
          </cell>
          <cell r="C2991" t="str">
            <v>RES 6.81K OHM 1/16W (0402) 1%</v>
          </cell>
          <cell r="J2991">
            <v>4.0999999999999999E-4</v>
          </cell>
        </row>
        <row r="2992">
          <cell r="B2992" t="str">
            <v>1022-01YT300</v>
          </cell>
          <cell r="C2992" t="str">
            <v>RES 21.5K OHM 1/16W (0402) 1%</v>
          </cell>
          <cell r="J2992">
            <v>2.7E-4</v>
          </cell>
        </row>
        <row r="2993">
          <cell r="B2993" t="str">
            <v>1022-01YW300</v>
          </cell>
          <cell r="C2993" t="str">
            <v>RES 22.1K OHM 1/16W (0402) 1%</v>
          </cell>
          <cell r="J2993">
            <v>2.7E-4</v>
          </cell>
        </row>
        <row r="2994">
          <cell r="B2994" t="str">
            <v>1022-020G300</v>
          </cell>
          <cell r="C2994" t="str">
            <v>RES 6.49K OHM 1/16W (0402) 1%</v>
          </cell>
          <cell r="J2994">
            <v>2.7E-4</v>
          </cell>
        </row>
        <row r="2995">
          <cell r="B2995" t="str">
            <v>1022-02P9300</v>
          </cell>
          <cell r="C2995" t="str">
            <v>RES 64.9 OHM 1/16W (0402)1%</v>
          </cell>
          <cell r="J2995">
            <v>2.7E-4</v>
          </cell>
        </row>
        <row r="2996">
          <cell r="B2996" t="str">
            <v>1022-03GJ300</v>
          </cell>
          <cell r="C2996" t="str">
            <v>RES FILM 6.2 ohm 1/16W 0402 1%</v>
          </cell>
          <cell r="J2996">
            <v>2.7E-4</v>
          </cell>
        </row>
        <row r="2997">
          <cell r="B2997" t="str">
            <v>1022-04W2300</v>
          </cell>
          <cell r="C2997" t="str">
            <v>RES FILM 14.7ohm 1/16W 0402 1%</v>
          </cell>
          <cell r="J2997">
            <v>2.7E-4</v>
          </cell>
        </row>
        <row r="2998">
          <cell r="B2998" t="str">
            <v>1024-000M300</v>
          </cell>
          <cell r="C2998" t="str">
            <v>RES 100K OHM 1/16W (0402) 5%</v>
          </cell>
          <cell r="J2998">
            <v>2.2000000000000001E-4</v>
          </cell>
        </row>
        <row r="2999">
          <cell r="B2999" t="str">
            <v>1024-003D300</v>
          </cell>
          <cell r="C2999" t="str">
            <v>RES 330 OHM 1/16W (0402) 5%</v>
          </cell>
          <cell r="J2999">
            <v>2.2000000000000001E-4</v>
          </cell>
        </row>
        <row r="3000">
          <cell r="B3000" t="str">
            <v>1024-0060300</v>
          </cell>
          <cell r="C3000" t="str">
            <v>RES 1.8K OHM 1/16W (0402) 5%</v>
          </cell>
          <cell r="J3000">
            <v>2.2000000000000001E-4</v>
          </cell>
        </row>
        <row r="3001">
          <cell r="B3001" t="str">
            <v>1024-00CU300</v>
          </cell>
          <cell r="C3001" t="str">
            <v>RES 300 OHM 1/16W(0402) 5%</v>
          </cell>
          <cell r="J3001">
            <v>2.2000000000000001E-4</v>
          </cell>
        </row>
        <row r="3002">
          <cell r="B3002" t="str">
            <v>1034-004F300</v>
          </cell>
          <cell r="C3002" t="str">
            <v>RES 75 OHM 1/10W(0603)5%</v>
          </cell>
          <cell r="J3002">
            <v>5.6999999999999998E-4</v>
          </cell>
        </row>
        <row r="3003">
          <cell r="B3003" t="str">
            <v>1034-004S300</v>
          </cell>
          <cell r="C3003" t="str">
            <v>RES 10K OHM 1/10W(0603)5%</v>
          </cell>
          <cell r="J3003">
            <v>5.6999999999999998E-4</v>
          </cell>
        </row>
        <row r="3004">
          <cell r="B3004" t="str">
            <v>10I4-001F000</v>
          </cell>
          <cell r="C3004" t="str">
            <v>RES A 56 OHM (0402) 5% 4R8P</v>
          </cell>
          <cell r="J3004">
            <v>2E-3</v>
          </cell>
        </row>
        <row r="3005">
          <cell r="B3005" t="str">
            <v>10L4-001X300</v>
          </cell>
          <cell r="C3005" t="str">
            <v>RES A 1K OHM(0603)5%4R8P</v>
          </cell>
          <cell r="J3005">
            <v>3.8700000000000002E-3</v>
          </cell>
        </row>
        <row r="3006">
          <cell r="B3006" t="str">
            <v>10L4-0030300</v>
          </cell>
          <cell r="C3006" t="str">
            <v>RES A 33 OHM(0603)5%4R8P</v>
          </cell>
          <cell r="J3006">
            <v>3.8700000000000002E-3</v>
          </cell>
        </row>
        <row r="3007">
          <cell r="B3007" t="str">
            <v>1206-0004000</v>
          </cell>
          <cell r="C3007" t="str">
            <v>HEADER 1X4P S/T 2.54mm G/F</v>
          </cell>
          <cell r="J3007">
            <v>4.7999999999999996E-3</v>
          </cell>
        </row>
        <row r="3008">
          <cell r="B3008" t="str">
            <v>1215-01GY000</v>
          </cell>
          <cell r="C3008" t="str">
            <v>DC POWER JACK 3P φ2.0 11H</v>
          </cell>
          <cell r="J3008">
            <v>2.1999999999999999E-2</v>
          </cell>
        </row>
        <row r="3009">
          <cell r="B3009" t="str">
            <v>1302-0296000</v>
          </cell>
          <cell r="C3009" t="str">
            <v>METAL FOR 3828 MODEL</v>
          </cell>
          <cell r="J3009">
            <v>2.9000000000000001E-2</v>
          </cell>
        </row>
        <row r="3010">
          <cell r="B3010" t="str">
            <v>1305-00XD000</v>
          </cell>
          <cell r="C3010" t="str">
            <v>THERMAL PAD C7000BMX 10*10*2.0</v>
          </cell>
          <cell r="J3010">
            <v>2.18E-2</v>
          </cell>
        </row>
        <row r="3011">
          <cell r="B3011" t="str">
            <v>1307-02A5000</v>
          </cell>
          <cell r="C3011" t="str">
            <v>HEAT SINK CM600 BCM3384D</v>
          </cell>
          <cell r="J3011">
            <v>0.97324999999999995</v>
          </cell>
        </row>
        <row r="3012">
          <cell r="B3012" t="str">
            <v>1A20-0034F00</v>
          </cell>
          <cell r="C3012" t="str">
            <v>MLCC 30PF/50V (0402) NPO 5%</v>
          </cell>
          <cell r="J3012">
            <v>8.9999999999999998E-4</v>
          </cell>
        </row>
        <row r="3013">
          <cell r="B3013" t="str">
            <v>1A20-006UF00</v>
          </cell>
          <cell r="C3013" t="str">
            <v>MLCC 0.015U/16V (0402) X7R 10%</v>
          </cell>
          <cell r="J3013">
            <v>1.5E-3</v>
          </cell>
        </row>
        <row r="3014">
          <cell r="B3014" t="str">
            <v>1A20-008CE00</v>
          </cell>
          <cell r="C3014" t="str">
            <v>MLCC 470PF/50V (0402) X7R 10%</v>
          </cell>
          <cell r="J3014">
            <v>6.0999999999999997E-4</v>
          </cell>
        </row>
        <row r="3015">
          <cell r="B3015" t="str">
            <v>1A20-008Y600</v>
          </cell>
          <cell r="C3015" t="str">
            <v>MLCC 0.047UF/25V (0402)X7R 10%</v>
          </cell>
          <cell r="J3015">
            <v>8.8000000000000003E-4</v>
          </cell>
        </row>
        <row r="3016">
          <cell r="B3016" t="str">
            <v>1A20-00HIE00</v>
          </cell>
          <cell r="C3016" t="str">
            <v>MLCC 2700PF/50V(0402)X7R 10%</v>
          </cell>
          <cell r="J3016">
            <v>6.8000000000000005E-4</v>
          </cell>
        </row>
        <row r="3017">
          <cell r="B3017" t="str">
            <v>1A20-01WJE00</v>
          </cell>
          <cell r="C3017" t="str">
            <v>MLCC 27PF/50V (0402) NPO 5%</v>
          </cell>
          <cell r="J3017">
            <v>7.2999999999999996E-4</v>
          </cell>
        </row>
        <row r="3018">
          <cell r="B3018" t="str">
            <v>1A20-0286600</v>
          </cell>
          <cell r="C3018" t="str">
            <v>MLCC 1.6PF/50V(0402)NP0 0.05PF</v>
          </cell>
          <cell r="J3018">
            <v>7.9600000000000001E-3</v>
          </cell>
        </row>
        <row r="3019">
          <cell r="B3019" t="str">
            <v>1A20-02CRE00</v>
          </cell>
          <cell r="C3019" t="str">
            <v>MLCC 0.4PF/50V(0402)NPO 0.05PF</v>
          </cell>
          <cell r="J3019">
            <v>1.2919999999999999E-2</v>
          </cell>
        </row>
        <row r="3020">
          <cell r="B3020" t="str">
            <v>1A20-02CSF00</v>
          </cell>
          <cell r="C3020" t="str">
            <v>MLCC 0.1UF/25V (0402) X7R 10%</v>
          </cell>
          <cell r="J3020">
            <v>1.2999999999999999E-3</v>
          </cell>
        </row>
        <row r="3021">
          <cell r="B3021" t="str">
            <v>1A20-02FUE00</v>
          </cell>
          <cell r="C3021" t="str">
            <v>MLCC 4.3PF/50V(0402)NPO 0.05PF</v>
          </cell>
          <cell r="J3021">
            <v>1.2869999999999999E-2</v>
          </cell>
        </row>
        <row r="3022">
          <cell r="B3022" t="str">
            <v>1A20-02FVE00</v>
          </cell>
          <cell r="C3022" t="str">
            <v>MLCC 2.7PF/50V(0402)NPO 0.05PF</v>
          </cell>
          <cell r="J3022">
            <v>1.282E-2</v>
          </cell>
        </row>
        <row r="3023">
          <cell r="B3023" t="str">
            <v>1A20-02FWE00</v>
          </cell>
          <cell r="C3023" t="str">
            <v>MLCC 1.8PF/50V(0402)NPO 0.05PF</v>
          </cell>
          <cell r="J3023">
            <v>1.001E-2</v>
          </cell>
        </row>
        <row r="3024">
          <cell r="B3024" t="str">
            <v>1A20-02YME00</v>
          </cell>
          <cell r="C3024" t="str">
            <v>MLCC 18pF/50V 0402 NPO 1%</v>
          </cell>
          <cell r="J3024">
            <v>1.5270000000000001E-2</v>
          </cell>
        </row>
        <row r="3025">
          <cell r="B3025" t="str">
            <v>1A20-02YRE00</v>
          </cell>
          <cell r="C3025" t="str">
            <v>MLCC 2pF/50V 0402 NPO 0.05pF</v>
          </cell>
          <cell r="J3025">
            <v>9.6399999999999993E-3</v>
          </cell>
        </row>
        <row r="3026">
          <cell r="B3026" t="str">
            <v>1A20-02YTE00</v>
          </cell>
          <cell r="C3026" t="str">
            <v>MLCC 0.9pF/50V 0402 NPO 0.05pF</v>
          </cell>
          <cell r="J3026">
            <v>1.0970000000000001E-2</v>
          </cell>
        </row>
        <row r="3027">
          <cell r="B3027" t="str">
            <v>1A20-032V600</v>
          </cell>
          <cell r="C3027" t="str">
            <v>MLCC 1.8pF/50V 0402 C0G 0.05pF</v>
          </cell>
          <cell r="J3027">
            <v>5.4599999999999996E-3</v>
          </cell>
        </row>
        <row r="3028">
          <cell r="B3028" t="str">
            <v>1A20-034N000</v>
          </cell>
          <cell r="C3028" t="str">
            <v>MLCC 2.2pF/50V 0402 NP0 0.05pF</v>
          </cell>
          <cell r="J3028">
            <v>1.0829999999999999E-2</v>
          </cell>
        </row>
        <row r="3029">
          <cell r="B3029" t="str">
            <v>1A20-039V600</v>
          </cell>
          <cell r="C3029" t="str">
            <v>MLCC 47pF/50V 0402 C0G 1%</v>
          </cell>
          <cell r="J3029">
            <v>9.7000000000000003E-3</v>
          </cell>
        </row>
        <row r="3030">
          <cell r="B3030" t="str">
            <v>1A20-03ANA00</v>
          </cell>
          <cell r="C3030" t="str">
            <v>MLCC 0.33uF/6.3V 0402 X5R 10%</v>
          </cell>
          <cell r="J3030">
            <v>2E-3</v>
          </cell>
        </row>
        <row r="3031">
          <cell r="B3031" t="str">
            <v>1A20-03T7E00</v>
          </cell>
          <cell r="C3031" t="str">
            <v>MLCC 39pF/50V 0402 NPO 1%</v>
          </cell>
          <cell r="J3031">
            <v>9.4500000000000001E-3</v>
          </cell>
        </row>
        <row r="3032">
          <cell r="B3032" t="str">
            <v>1A20-03VRE00</v>
          </cell>
          <cell r="C3032" t="str">
            <v>MLCC 56pF/50V 0402 NPO 1%</v>
          </cell>
          <cell r="J3032">
            <v>1.575E-2</v>
          </cell>
        </row>
        <row r="3033">
          <cell r="B3033" t="str">
            <v>1A20-0422E00</v>
          </cell>
          <cell r="C3033" t="str">
            <v>MLCC 6.8pF/50V 0402 NPO 0.05pF</v>
          </cell>
          <cell r="J3033">
            <v>9.4500000000000001E-3</v>
          </cell>
        </row>
        <row r="3034">
          <cell r="B3034" t="str">
            <v>1A20-04W5E00</v>
          </cell>
          <cell r="C3034" t="str">
            <v>MLCC 0.1pF/50V 0402 NPO 0.05pF</v>
          </cell>
          <cell r="J3034">
            <v>8.7200000000000003E-3</v>
          </cell>
        </row>
        <row r="3035">
          <cell r="B3035" t="str">
            <v>1A30-003HE00</v>
          </cell>
          <cell r="C3035" t="str">
            <v>MLCC 1000PF/50V (0603)X7R 10%</v>
          </cell>
          <cell r="J3035">
            <v>1.1100000000000001E-3</v>
          </cell>
        </row>
        <row r="3036">
          <cell r="B3036" t="str">
            <v>1A30-004AA00</v>
          </cell>
          <cell r="C3036" t="str">
            <v>MLCC 0.1UF/25V(0603) X7R 10%</v>
          </cell>
          <cell r="J3036">
            <v>2.2499999999999998E-3</v>
          </cell>
        </row>
        <row r="3037">
          <cell r="B3037" t="str">
            <v>1A30-0069E00</v>
          </cell>
          <cell r="C3037" t="str">
            <v>MLCC 0.22UF/25V (0603)X7R 10%</v>
          </cell>
          <cell r="J3037">
            <v>2.14E-3</v>
          </cell>
        </row>
        <row r="3038">
          <cell r="B3038" t="str">
            <v>1A30-008OE00</v>
          </cell>
          <cell r="C3038" t="str">
            <v>MLCC 6800PF/50V(0603)X7R 10%</v>
          </cell>
          <cell r="J3038">
            <v>1.6100000000000001E-3</v>
          </cell>
        </row>
        <row r="3039">
          <cell r="B3039" t="str">
            <v>1A30-00XJA00</v>
          </cell>
          <cell r="C3039" t="str">
            <v>MLCC 1UF/16V (0603) X7R 10%</v>
          </cell>
          <cell r="J3039">
            <v>2.8999999999999998E-3</v>
          </cell>
        </row>
        <row r="3040">
          <cell r="B3040" t="str">
            <v>1A30-01BAE00</v>
          </cell>
          <cell r="C3040" t="str">
            <v>MLCC 0.01UF/100V(0603) X7R 10%</v>
          </cell>
          <cell r="J3040">
            <v>1.64E-3</v>
          </cell>
        </row>
        <row r="3041">
          <cell r="B3041" t="str">
            <v>1A30-02EWE00</v>
          </cell>
          <cell r="C3041" t="str">
            <v>MLCC 100PF/50V (0603) X7R 10%</v>
          </cell>
          <cell r="J3041">
            <v>1.6900000000000001E-3</v>
          </cell>
        </row>
        <row r="3042">
          <cell r="B3042" t="str">
            <v>1A40-000G600</v>
          </cell>
          <cell r="C3042" t="str">
            <v>MLCC 22UF/25V(1210)X5R 20%</v>
          </cell>
          <cell r="J3042">
            <v>4.7050000000000002E-2</v>
          </cell>
        </row>
        <row r="3043">
          <cell r="B3043" t="str">
            <v>1A50-000W600</v>
          </cell>
          <cell r="C3043" t="str">
            <v>MLCC 10UF/6.3V (0805) X7R 10%</v>
          </cell>
          <cell r="J3043">
            <v>1.0999999999999999E-2</v>
          </cell>
        </row>
        <row r="3044">
          <cell r="B3044" t="str">
            <v>1A50-012LF00</v>
          </cell>
          <cell r="C3044" t="str">
            <v>MLCC 1UF/25V(0805) X7R 10%</v>
          </cell>
          <cell r="J3044">
            <v>5.4999999999999997E-3</v>
          </cell>
        </row>
        <row r="3045">
          <cell r="B3045" t="str">
            <v>1A60-00BOM00</v>
          </cell>
          <cell r="C3045" t="str">
            <v>MLCC 1000pF/2KV 1206 X7R 10%</v>
          </cell>
          <cell r="J3045">
            <v>7.8700000000000003E-3</v>
          </cell>
        </row>
        <row r="3046">
          <cell r="B3046" t="str">
            <v>1A60-014D600</v>
          </cell>
          <cell r="C3046" t="str">
            <v>MLCC 10uF/50V 1206 X5R 10%</v>
          </cell>
          <cell r="J3046">
            <v>5.0130000000000001E-2</v>
          </cell>
        </row>
        <row r="3047">
          <cell r="B3047" t="str">
            <v>0912-01CU0AR</v>
          </cell>
          <cell r="C3047" t="str">
            <v>TRANSFORMER FLYBACK TRACKER</v>
          </cell>
          <cell r="J3047">
            <v>0.185</v>
          </cell>
        </row>
        <row r="3048">
          <cell r="B3048" t="str">
            <v>020H-00YP0NR</v>
          </cell>
          <cell r="C3048" t="str">
            <v>CS B0FCBGA1413 415-11019/21-01</v>
          </cell>
          <cell r="J3048">
            <v>37</v>
          </cell>
        </row>
        <row r="3049">
          <cell r="B3049" t="str">
            <v>0315-023R000</v>
          </cell>
          <cell r="C3049" t="str">
            <v>DDR3L 1866 64Mb*16 BGA96</v>
          </cell>
          <cell r="J3049">
            <v>0.9</v>
          </cell>
        </row>
        <row r="3050">
          <cell r="B3050" t="str">
            <v>0500-02N1000</v>
          </cell>
          <cell r="C3050" t="str">
            <v>FLASH NAND 1Gb TSOP-48</v>
          </cell>
          <cell r="J3050">
            <v>1.1879999999999999</v>
          </cell>
        </row>
        <row r="3051">
          <cell r="B3051" t="str">
            <v>0603-01NB000</v>
          </cell>
          <cell r="C3051" t="str">
            <v>LOGIC 74HC74PW</v>
          </cell>
          <cell r="J3051">
            <v>6.0999999999999999E-2</v>
          </cell>
        </row>
        <row r="3052">
          <cell r="B3052" t="str">
            <v>0605-003C000</v>
          </cell>
          <cell r="C3052" t="str">
            <v>Vref. AS431ANTR-G1 SOT-23</v>
          </cell>
          <cell r="J3052">
            <v>2.9000000000000001E-2</v>
          </cell>
        </row>
        <row r="3053">
          <cell r="B3053" t="str">
            <v>0609-009E000</v>
          </cell>
          <cell r="C3053" t="str">
            <v>OP AMP. AS358MTR-G1 SO-8</v>
          </cell>
          <cell r="J3053">
            <v>2.6499999999999999E-2</v>
          </cell>
        </row>
        <row r="3054">
          <cell r="B3054" t="str">
            <v>0624-00150NR</v>
          </cell>
          <cell r="C3054" t="str">
            <v>CATV AMP. MAX3522CTN+ QFN-56</v>
          </cell>
          <cell r="J3054">
            <v>1.0900000000000001</v>
          </cell>
        </row>
        <row r="3055">
          <cell r="B3055" t="str">
            <v>0628-01CJ000</v>
          </cell>
          <cell r="C3055" t="str">
            <v>LDO REG. AP2121AK-2.5TRG1</v>
          </cell>
          <cell r="J3055">
            <v>0.05</v>
          </cell>
        </row>
        <row r="3056">
          <cell r="B3056" t="str">
            <v>0661-00380NR</v>
          </cell>
          <cell r="C3056" t="str">
            <v>LNA AMP. 3432KMLG QFN20</v>
          </cell>
          <cell r="J3056">
            <v>1</v>
          </cell>
        </row>
        <row r="3057">
          <cell r="B3057" t="str">
            <v>0685-0020000</v>
          </cell>
          <cell r="C3057" t="str">
            <v>RF SW. PE42722A-Z QFN-32</v>
          </cell>
          <cell r="J3057">
            <v>1.25</v>
          </cell>
        </row>
        <row r="3058">
          <cell r="B3058" t="str">
            <v>0688-00B7000</v>
          </cell>
          <cell r="C3058" t="str">
            <v>DOWN CONVERTER RT7294CGJ6F</v>
          </cell>
          <cell r="J3058">
            <v>7.1999999999999995E-2</v>
          </cell>
        </row>
        <row r="3059">
          <cell r="B3059" t="str">
            <v>0688-00E0000</v>
          </cell>
          <cell r="C3059" t="str">
            <v>DOWN CONVERTER RT7239GSP SOP-8</v>
          </cell>
          <cell r="J3059">
            <v>0.2</v>
          </cell>
        </row>
        <row r="3060">
          <cell r="B3060" t="str">
            <v>0713-000D000</v>
          </cell>
          <cell r="C3060" t="str">
            <v>LED GREEN/ORANGE SMD</v>
          </cell>
          <cell r="J3060">
            <v>3.2000000000000001E-2</v>
          </cell>
        </row>
        <row r="3061">
          <cell r="B3061" t="str">
            <v>0713-02R6000</v>
          </cell>
          <cell r="C3061" t="str">
            <v>LED RED&amp;GREEN SMD</v>
          </cell>
          <cell r="J3061">
            <v>4.4999999999999998E-2</v>
          </cell>
        </row>
        <row r="3062">
          <cell r="B3062" t="str">
            <v>0718-000I000</v>
          </cell>
          <cell r="C3062" t="str">
            <v>TVS DIODE 22V SMA</v>
          </cell>
          <cell r="J3062">
            <v>3.4000000000000002E-2</v>
          </cell>
        </row>
        <row r="3063">
          <cell r="B3063" t="str">
            <v>0718-01DY000</v>
          </cell>
          <cell r="C3063" t="str">
            <v>ESD PROTECTION AZ5413-01F</v>
          </cell>
          <cell r="J3063">
            <v>2.3E-2</v>
          </cell>
        </row>
        <row r="3064">
          <cell r="B3064" t="str">
            <v>0718-01GT000</v>
          </cell>
          <cell r="C3064" t="str">
            <v>GAS DISCHARGE TUBE 90V SMD</v>
          </cell>
          <cell r="J3064">
            <v>0.17</v>
          </cell>
        </row>
        <row r="3065">
          <cell r="B3065" t="str">
            <v>0718-01LR000</v>
          </cell>
          <cell r="C3065" t="str">
            <v>TVS ARRAY 15V SOD-323</v>
          </cell>
          <cell r="J3065">
            <v>0.13500000000000001</v>
          </cell>
        </row>
        <row r="3066">
          <cell r="B3066" t="str">
            <v>0718-01R2000</v>
          </cell>
          <cell r="C3066" t="str">
            <v>TVS ARRAY 5V SOD-323</v>
          </cell>
          <cell r="J3066">
            <v>0.15</v>
          </cell>
        </row>
        <row r="3067">
          <cell r="B3067" t="str">
            <v>0901-017J000</v>
          </cell>
          <cell r="C3067" t="str">
            <v>FERRITE BEAD 0603 100ohm 3A</v>
          </cell>
          <cell r="J3067">
            <v>1.65E-3</v>
          </cell>
        </row>
        <row r="3068">
          <cell r="B3068" t="str">
            <v>0901-019B000</v>
          </cell>
          <cell r="C3068" t="str">
            <v>FERRITE BEAD 0805 60ohm 3A</v>
          </cell>
          <cell r="J3068">
            <v>1.9E-3</v>
          </cell>
        </row>
        <row r="3069">
          <cell r="B3069" t="str">
            <v>0903-027R000</v>
          </cell>
          <cell r="C3069" t="str">
            <v>INDUCTOR 10uH 155mA 10% 0806</v>
          </cell>
          <cell r="J3069">
            <v>1.3299999999999999E-2</v>
          </cell>
        </row>
        <row r="3070">
          <cell r="B3070" t="str">
            <v>0903-03QX000</v>
          </cell>
          <cell r="C3070" t="str">
            <v>INDUCTOR 270nH 500mA 2% 1008</v>
          </cell>
          <cell r="J3070">
            <v>1.84E-2</v>
          </cell>
        </row>
        <row r="3071">
          <cell r="B3071" t="str">
            <v>0903-03R4000</v>
          </cell>
          <cell r="C3071" t="str">
            <v>INDUCTOR 150nH 580mA 2% 1008</v>
          </cell>
          <cell r="J3071">
            <v>1.84E-2</v>
          </cell>
        </row>
        <row r="3072">
          <cell r="B3072" t="str">
            <v>0903-03R8000</v>
          </cell>
          <cell r="C3072" t="str">
            <v>INDUCTOR 330nH 450mA 2% 1008</v>
          </cell>
          <cell r="J3072">
            <v>1.9400000000000001E-2</v>
          </cell>
        </row>
        <row r="3073">
          <cell r="B3073" t="str">
            <v>0912-01JV000</v>
          </cell>
          <cell r="C3073" t="str">
            <v>TRANSFORMER BALUN (4:1) SMD</v>
          </cell>
          <cell r="J3073">
            <v>0.26600000000000001</v>
          </cell>
        </row>
        <row r="3074">
          <cell r="B3074" t="str">
            <v>0912-01JW000</v>
          </cell>
          <cell r="C3074" t="str">
            <v>TRANSFORMER BALUN (1:1) SMD</v>
          </cell>
          <cell r="J3074">
            <v>0.186</v>
          </cell>
        </row>
        <row r="3075">
          <cell r="B3075" t="str">
            <v>1022-0196200</v>
          </cell>
          <cell r="C3075" t="str">
            <v>RES 4.7K OHM 1/16W (0402) 1%</v>
          </cell>
          <cell r="J3075">
            <v>2.7999999999999998E-4</v>
          </cell>
        </row>
        <row r="3076">
          <cell r="B3076" t="str">
            <v>1022-01Z9100</v>
          </cell>
          <cell r="C3076" t="str">
            <v>RES 2.74K OHM 1/16W (0402) 1%</v>
          </cell>
          <cell r="J3076">
            <v>2.5000000000000001E-4</v>
          </cell>
        </row>
        <row r="3077">
          <cell r="B3077" t="str">
            <v>1209-01P9000</v>
          </cell>
          <cell r="C3077" t="str">
            <v>PUSH SW 6P 2.5mm RA 8.3H DIP</v>
          </cell>
          <cell r="J3077">
            <v>0.13</v>
          </cell>
        </row>
        <row r="3078">
          <cell r="B3078" t="str">
            <v>1231-00T5000</v>
          </cell>
          <cell r="C3078" t="str">
            <v>RF SHIELD FRAME CM1000</v>
          </cell>
          <cell r="J3078">
            <v>0.56000000000000005</v>
          </cell>
        </row>
        <row r="3079">
          <cell r="B3079" t="str">
            <v>1231-00T6000</v>
          </cell>
          <cell r="C3079" t="str">
            <v>RF SHIELD COVER CM1000</v>
          </cell>
          <cell r="J3079">
            <v>9.5000000000000001E-2</v>
          </cell>
        </row>
        <row r="3080">
          <cell r="B3080" t="str">
            <v>1B04-047Q500</v>
          </cell>
          <cell r="C3080" t="str">
            <v>CAP EL 680uF/25V 12.5*15 20%</v>
          </cell>
          <cell r="J3080">
            <v>0.11550000000000001</v>
          </cell>
        </row>
        <row r="3081">
          <cell r="B3081" t="str">
            <v>0702-00GU000</v>
          </cell>
          <cell r="C3081" t="str">
            <v>TRANSISTOR NPN SOT-23</v>
          </cell>
          <cell r="J3081">
            <v>3.7000000000000002E-3</v>
          </cell>
        </row>
        <row r="3082">
          <cell r="B3082" t="str">
            <v>0708-02F7000</v>
          </cell>
          <cell r="C3082" t="str">
            <v>XTAL 54MHZ 19PF/15PPM SMD</v>
          </cell>
          <cell r="J3082">
            <v>9.2999999999999999E-2</v>
          </cell>
        </row>
        <row r="3083">
          <cell r="B3083" t="str">
            <v>08B1-2EM2I00</v>
          </cell>
          <cell r="C3083" t="str">
            <v>CM1000-100NAS R2.02</v>
          </cell>
          <cell r="J3083">
            <v>1.431</v>
          </cell>
        </row>
        <row r="3084">
          <cell r="B3084" t="str">
            <v>0901-002H000</v>
          </cell>
          <cell r="C3084" t="str">
            <v>FERRITE BEAD 0603 120ohm 2A</v>
          </cell>
          <cell r="J3084">
            <v>1.5299999999999999E-3</v>
          </cell>
        </row>
        <row r="3085">
          <cell r="B3085" t="str">
            <v>0901-003A000</v>
          </cell>
          <cell r="C3085" t="str">
            <v>FERRITEBEAD(0603)600OHM/500mA</v>
          </cell>
          <cell r="J3085">
            <v>1.3600000000000001E-3</v>
          </cell>
        </row>
        <row r="3086">
          <cell r="B3086" t="str">
            <v>0901-01A4000</v>
          </cell>
          <cell r="C3086" t="str">
            <v>FERRITEBEAD 0402 1000ohm 350mA</v>
          </cell>
          <cell r="J3086">
            <v>1.2199999999999999E-3</v>
          </cell>
        </row>
        <row r="3087">
          <cell r="B3087" t="str">
            <v>0901-01KR000</v>
          </cell>
          <cell r="C3087" t="str">
            <v>FERRITE BEAD 1206 50 ohm 4A</v>
          </cell>
          <cell r="J3087">
            <v>4.1599999999999996E-3</v>
          </cell>
        </row>
        <row r="3088">
          <cell r="B3088" t="str">
            <v>0901-01KW000</v>
          </cell>
          <cell r="C3088" t="str">
            <v>FERRITE BEAD 0805 7ohm 6A</v>
          </cell>
          <cell r="J3088">
            <v>2.48E-3</v>
          </cell>
        </row>
        <row r="3089">
          <cell r="B3089" t="str">
            <v>0902-00S9000</v>
          </cell>
          <cell r="C3089" t="str">
            <v>INDUCTOR 0.082UH/400mA(0805)2%</v>
          </cell>
          <cell r="J3089">
            <v>1.694E-2</v>
          </cell>
        </row>
        <row r="3090">
          <cell r="B3090" t="str">
            <v>0902-015S000</v>
          </cell>
          <cell r="C3090" t="str">
            <v>INDUCTOR 27nH 600mA 2% 0603</v>
          </cell>
          <cell r="J3090">
            <v>1.3180000000000001E-2</v>
          </cell>
        </row>
        <row r="3091">
          <cell r="B3091" t="str">
            <v>0902-01R8000</v>
          </cell>
          <cell r="C3091" t="str">
            <v>INDUCTOR 6.3nH 700mA 2% 0603</v>
          </cell>
          <cell r="J3091">
            <v>1.3690000000000001E-2</v>
          </cell>
        </row>
        <row r="3092">
          <cell r="B3092" t="str">
            <v>0902-01U7000</v>
          </cell>
          <cell r="C3092" t="str">
            <v>INDUDTOR 5.6nH 700mA 2% 0603</v>
          </cell>
          <cell r="J3092">
            <v>1.3690000000000001E-2</v>
          </cell>
        </row>
        <row r="3093">
          <cell r="B3093" t="str">
            <v>0902-01XN000</v>
          </cell>
          <cell r="C3093" t="str">
            <v>INDUCTOR 6.8nH 700mA 2% 0603</v>
          </cell>
          <cell r="J3093">
            <v>1.3690000000000001E-2</v>
          </cell>
        </row>
        <row r="3094">
          <cell r="B3094" t="str">
            <v>0902-026V000</v>
          </cell>
          <cell r="C3094" t="str">
            <v>INDUDTOR 5.1nH 700mA 2% 0603</v>
          </cell>
          <cell r="J3094">
            <v>1.3690000000000001E-2</v>
          </cell>
        </row>
        <row r="3095">
          <cell r="B3095" t="str">
            <v>0902-029Q000</v>
          </cell>
          <cell r="C3095" t="str">
            <v>INDUCTOR 390nH 100mA 2% 0603</v>
          </cell>
          <cell r="J3095">
            <v>1.436E-2</v>
          </cell>
        </row>
        <row r="3096">
          <cell r="B3096" t="str">
            <v>0902-029R000</v>
          </cell>
          <cell r="C3096" t="str">
            <v>INDUCTOR 220nH 200mA 2% 0603</v>
          </cell>
          <cell r="J3096">
            <v>1.436E-2</v>
          </cell>
        </row>
        <row r="3097">
          <cell r="B3097" t="str">
            <v>0902-02K3000</v>
          </cell>
          <cell r="C3097" t="str">
            <v>INDUCTOR 43nH 840mA 2% 0603</v>
          </cell>
          <cell r="J3097">
            <v>2.776E-2</v>
          </cell>
        </row>
        <row r="3098">
          <cell r="B3098" t="str">
            <v>0902-032P000</v>
          </cell>
          <cell r="C3098" t="str">
            <v>INDUCTOR 2.2nH 2530mA 2% 0402</v>
          </cell>
          <cell r="J3098">
            <v>2.7609999999999999E-2</v>
          </cell>
        </row>
        <row r="3099">
          <cell r="B3099" t="str">
            <v>0902-03C1000</v>
          </cell>
          <cell r="C3099" t="str">
            <v>INDUCTOR 47nH 1.8A 5% 0603</v>
          </cell>
          <cell r="J3099">
            <v>3.6299999999999999E-2</v>
          </cell>
        </row>
        <row r="3100">
          <cell r="B3100" t="str">
            <v>0903-02K0000</v>
          </cell>
          <cell r="C3100" t="str">
            <v>INDUCTOR 2.2uH 8.5A 20% SMD</v>
          </cell>
          <cell r="J3100">
            <v>4.4200000000000003E-2</v>
          </cell>
        </row>
        <row r="3101">
          <cell r="B3101" t="str">
            <v>0903-03AW000</v>
          </cell>
          <cell r="C3101" t="str">
            <v>INDUCTOR 3.3uH 6A 20% SMD</v>
          </cell>
          <cell r="J3101">
            <v>4.4200000000000003E-2</v>
          </cell>
        </row>
        <row r="3102">
          <cell r="B3102" t="str">
            <v>0903-04D1000</v>
          </cell>
          <cell r="C3102" t="str">
            <v>INDUCTOR 3.3uH 4.4A 20% SMD</v>
          </cell>
          <cell r="J3102">
            <v>3.5099999999999999E-2</v>
          </cell>
        </row>
        <row r="3103">
          <cell r="B3103" t="str">
            <v>0903-04J3000</v>
          </cell>
          <cell r="C3103" t="str">
            <v>INDUCTOR 0.1uH 650mA 2% 1008</v>
          </cell>
          <cell r="J3103">
            <v>1.7080000000000001E-2</v>
          </cell>
        </row>
        <row r="3104">
          <cell r="B3104" t="str">
            <v>0903-05BA000</v>
          </cell>
          <cell r="C3104" t="str">
            <v>INDUCTOR 1uH 6.57A 20% SMD</v>
          </cell>
          <cell r="J3104">
            <v>4.6300000000000001E-2</v>
          </cell>
        </row>
        <row r="3105">
          <cell r="B3105" t="str">
            <v>0903-06LX000</v>
          </cell>
          <cell r="C3105" t="str">
            <v>INDUCTOR 4.7uH 5.5A 20% SMD</v>
          </cell>
          <cell r="J3105">
            <v>3.7499999999999999E-2</v>
          </cell>
        </row>
        <row r="3106">
          <cell r="B3106" t="str">
            <v>0903-07RX000</v>
          </cell>
          <cell r="C3106" t="str">
            <v>INDUCTOR 0.47uH 1.6A 20% SMT</v>
          </cell>
          <cell r="J3106">
            <v>1.78E-2</v>
          </cell>
        </row>
        <row r="3107">
          <cell r="B3107" t="str">
            <v>1021-00G8300</v>
          </cell>
          <cell r="C3107" t="str">
            <v>RES 15K OHM 1/16W (0402) 0.5%</v>
          </cell>
          <cell r="J3107">
            <v>5.2999999999999998E-4</v>
          </cell>
        </row>
        <row r="3108">
          <cell r="B3108" t="str">
            <v>1022-008X300</v>
          </cell>
          <cell r="C3108" t="str">
            <v>RES 300 OHM 1/16W (0402) 1%</v>
          </cell>
          <cell r="J3108">
            <v>2.7E-4</v>
          </cell>
        </row>
        <row r="3109">
          <cell r="B3109" t="str">
            <v>1022-00GD300</v>
          </cell>
          <cell r="C3109" t="str">
            <v>RES 6.81K OHM 1/16W(0402)1%</v>
          </cell>
          <cell r="J3109">
            <v>2.7E-4</v>
          </cell>
        </row>
        <row r="3110">
          <cell r="B3110" t="str">
            <v>1022-00Q2300</v>
          </cell>
          <cell r="C3110" t="str">
            <v>RES 110K OHM 1/16W (0402) 1%</v>
          </cell>
          <cell r="J3110">
            <v>2.7E-4</v>
          </cell>
        </row>
        <row r="3111">
          <cell r="B3111" t="str">
            <v>1022-03CH300</v>
          </cell>
          <cell r="C3111" t="str">
            <v>RES FILM 73.2Kohm1/16W 0402 1%</v>
          </cell>
          <cell r="J3111">
            <v>2.7E-4</v>
          </cell>
        </row>
        <row r="3112">
          <cell r="B3112" t="str">
            <v>1024-005Q300</v>
          </cell>
          <cell r="C3112" t="str">
            <v>RES 120 OHM 1/16W (0402) 5%</v>
          </cell>
          <cell r="J3112">
            <v>2.2000000000000001E-4</v>
          </cell>
        </row>
        <row r="3113">
          <cell r="B3113" t="str">
            <v>1024-00C8300</v>
          </cell>
          <cell r="C3113" t="str">
            <v>RES 27K OHM 1/16W (0402) 5%</v>
          </cell>
          <cell r="J3113">
            <v>2.2000000000000001E-4</v>
          </cell>
        </row>
        <row r="3114">
          <cell r="B3114" t="str">
            <v>1034-00AG300</v>
          </cell>
          <cell r="C3114" t="str">
            <v>RES 330 OHM 1/10W(0603)5%</v>
          </cell>
          <cell r="J3114">
            <v>5.6999999999999998E-4</v>
          </cell>
        </row>
        <row r="3115">
          <cell r="B3115" t="str">
            <v>1042-002A300</v>
          </cell>
          <cell r="C3115" t="str">
            <v>RES 75 OHM 1/8W(0805)1%</v>
          </cell>
          <cell r="J3115">
            <v>1.25E-3</v>
          </cell>
        </row>
        <row r="3116">
          <cell r="B3116" t="str">
            <v>1042-01D6300</v>
          </cell>
          <cell r="C3116" t="str">
            <v>RES FILM 33.2ohm 1/8W 0805 1%</v>
          </cell>
          <cell r="J3116">
            <v>1.25E-3</v>
          </cell>
        </row>
        <row r="3117">
          <cell r="B3117" t="str">
            <v>1206-0005000</v>
          </cell>
          <cell r="C3117" t="str">
            <v>HEADER 1X4P 2.54mm G/F ST DIP</v>
          </cell>
          <cell r="J3117">
            <v>4.7999999999999996E-3</v>
          </cell>
        </row>
        <row r="3118">
          <cell r="B3118" t="str">
            <v>1209-01U6000</v>
          </cell>
          <cell r="C3118" t="str">
            <v>TACT SW 2P RA 7.0H DIP</v>
          </cell>
          <cell r="J3118">
            <v>1.35E-2</v>
          </cell>
        </row>
        <row r="3119">
          <cell r="B3119" t="str">
            <v>1223-01XF000</v>
          </cell>
          <cell r="C3119" t="str">
            <v>LAN 8P8C 1X1 RA G/F DIP</v>
          </cell>
          <cell r="J3119">
            <v>5.3999999999999999E-2</v>
          </cell>
        </row>
        <row r="3120">
          <cell r="B3120" t="str">
            <v>1307-0296000</v>
          </cell>
          <cell r="C3120" t="str">
            <v>HEATSINK APS1 18*14*9.3</v>
          </cell>
          <cell r="J3120">
            <v>0.17749999999999999</v>
          </cell>
        </row>
        <row r="3121">
          <cell r="B3121" t="str">
            <v>1307-02FX000</v>
          </cell>
          <cell r="C3121" t="str">
            <v>HEATSINK CM1000 82.8*62*16mm</v>
          </cell>
          <cell r="J3121">
            <v>1.1349</v>
          </cell>
        </row>
        <row r="3122">
          <cell r="B3122" t="str">
            <v>1307-02GT000</v>
          </cell>
          <cell r="C3122" t="str">
            <v>HEATSINK CM1000 DDR 40*20*16</v>
          </cell>
          <cell r="J3122">
            <v>0.25219999999999998</v>
          </cell>
        </row>
        <row r="3123">
          <cell r="B3123" t="str">
            <v>1307-02SB000</v>
          </cell>
          <cell r="C3123" t="str">
            <v>HEATSINK GTW_V6 35*33*8mm</v>
          </cell>
          <cell r="J3123">
            <v>0.217</v>
          </cell>
        </row>
        <row r="3124">
          <cell r="B3124" t="str">
            <v>1A20-002QE00</v>
          </cell>
          <cell r="C3124" t="str">
            <v>MLCC 270PF/50V(0402)NPO 5%</v>
          </cell>
          <cell r="J3124">
            <v>1.15E-3</v>
          </cell>
        </row>
        <row r="3125">
          <cell r="B3125" t="str">
            <v>1A20-007OE00</v>
          </cell>
          <cell r="C3125" t="str">
            <v>MLCC 330PF/50V (0402) X7R 10%</v>
          </cell>
          <cell r="J3125">
            <v>5.9999999999999995E-4</v>
          </cell>
        </row>
        <row r="3126">
          <cell r="B3126" t="str">
            <v>1A20-0095E00</v>
          </cell>
          <cell r="C3126" t="str">
            <v>MLCC 5600PF/25V(0402) X7R 10%</v>
          </cell>
          <cell r="J3126">
            <v>6.8000000000000005E-4</v>
          </cell>
        </row>
        <row r="3127">
          <cell r="B3127" t="str">
            <v>1A20-009CE00</v>
          </cell>
          <cell r="C3127" t="str">
            <v>MLCC 6800P/16V (0402) X7R 10%</v>
          </cell>
          <cell r="J3127">
            <v>5.9999999999999995E-4</v>
          </cell>
        </row>
        <row r="3128">
          <cell r="B3128" t="str">
            <v>1A20-00J2E00</v>
          </cell>
          <cell r="C3128" t="str">
            <v>MLCC 8200PF/25V(0402)X7R 10%</v>
          </cell>
          <cell r="J3128">
            <v>6.8000000000000005E-4</v>
          </cell>
        </row>
        <row r="3129">
          <cell r="B3129" t="str">
            <v>1A20-00Q7E00</v>
          </cell>
          <cell r="C3129" t="str">
            <v>MLCC 470PF/50V (0402) NPO 5%</v>
          </cell>
          <cell r="J3129">
            <v>1.64E-3</v>
          </cell>
        </row>
        <row r="3130">
          <cell r="B3130" t="str">
            <v>1A20-01A9E00</v>
          </cell>
          <cell r="C3130" t="str">
            <v>MLCC 11PF/50V (0402) NPO 5%</v>
          </cell>
          <cell r="J3130">
            <v>1.4599999999999999E-3</v>
          </cell>
        </row>
        <row r="3131">
          <cell r="B3131" t="str">
            <v>1A20-01PNE00</v>
          </cell>
          <cell r="C3131" t="str">
            <v>MLCC 36PF/50V (0402) NPO 2%</v>
          </cell>
          <cell r="J3131">
            <v>1.2999999999999999E-3</v>
          </cell>
        </row>
        <row r="3132">
          <cell r="B3132" t="str">
            <v>1A20-01YYE00</v>
          </cell>
          <cell r="C3132" t="str">
            <v>MLCC 27PF/50V (0402) NPO 1%</v>
          </cell>
          <cell r="J3132">
            <v>2.0699999999999998E-3</v>
          </cell>
        </row>
        <row r="3133">
          <cell r="B3133" t="str">
            <v>1A20-02EXF00</v>
          </cell>
          <cell r="C3133" t="str">
            <v>MLCC 22NF/10V (0402) X7R 10%</v>
          </cell>
          <cell r="J3133">
            <v>1.0499999999999999E-3</v>
          </cell>
        </row>
        <row r="3134">
          <cell r="B3134" t="str">
            <v>1A20-02JYE00</v>
          </cell>
          <cell r="C3134" t="str">
            <v>MLCC 1.5PF/50V(0402)NPO 0.05PF</v>
          </cell>
          <cell r="J3134">
            <v>1.2449999999999999E-2</v>
          </cell>
        </row>
        <row r="3135">
          <cell r="B3135" t="str">
            <v>1A20-02W7E00</v>
          </cell>
          <cell r="C3135" t="str">
            <v>MLCC 3pF/50V 0402 NPO 0.05PF</v>
          </cell>
          <cell r="J3135">
            <v>1.1209999999999999E-2</v>
          </cell>
        </row>
        <row r="3136">
          <cell r="B3136" t="str">
            <v>1A20-02WP600</v>
          </cell>
          <cell r="C3136" t="str">
            <v>MLCC 4.7pF/50V 0402 NPO 0.05pF</v>
          </cell>
          <cell r="J3136">
            <v>5.4599999999999996E-3</v>
          </cell>
        </row>
        <row r="3137">
          <cell r="B3137" t="str">
            <v>1A20-0309E00</v>
          </cell>
          <cell r="C3137" t="str">
            <v>MLCC 1.1pF/50V 0402 NPO 0.05pF</v>
          </cell>
          <cell r="J3137">
            <v>1.074E-2</v>
          </cell>
        </row>
        <row r="3138">
          <cell r="B3138" t="str">
            <v>1A20-0327600</v>
          </cell>
          <cell r="C3138" t="str">
            <v>MLCC 0.1pF/50V 0402 NP0 0.05pF</v>
          </cell>
          <cell r="J3138">
            <v>8.5000000000000006E-3</v>
          </cell>
        </row>
        <row r="3139">
          <cell r="B3139" t="str">
            <v>1A20-033KE00</v>
          </cell>
          <cell r="C3139" t="str">
            <v>MLCC 10pF/50V 0402 NPO 2%</v>
          </cell>
          <cell r="J3139">
            <v>1.1999999999999999E-3</v>
          </cell>
        </row>
        <row r="3140">
          <cell r="B3140" t="str">
            <v>1A20-0353600</v>
          </cell>
          <cell r="C3140" t="str">
            <v>MLCC 2.7pF/50V 0402 NPO 0.05pF</v>
          </cell>
          <cell r="J3140">
            <v>5.28E-3</v>
          </cell>
        </row>
        <row r="3141">
          <cell r="B3141" t="str">
            <v>1A20-03B1E00</v>
          </cell>
          <cell r="C3141" t="str">
            <v>MLCC 0.33uF/6.3V 0402 X5R 10%</v>
          </cell>
          <cell r="J3141">
            <v>3.3700000000000002E-3</v>
          </cell>
        </row>
        <row r="3142">
          <cell r="B3142" t="str">
            <v>1A20-03M7600</v>
          </cell>
          <cell r="C3142" t="str">
            <v>MLCC 13pF/50V 0402 C0G 2%</v>
          </cell>
          <cell r="J3142">
            <v>6.0499999999999998E-3</v>
          </cell>
        </row>
        <row r="3143">
          <cell r="B3143" t="str">
            <v>1A20-03T9E00</v>
          </cell>
          <cell r="C3143" t="str">
            <v>MLCC 7.5pF/50V 0402 NPO 0.1pF</v>
          </cell>
          <cell r="J3143">
            <v>4.7999999999999996E-3</v>
          </cell>
        </row>
        <row r="3144">
          <cell r="B3144" t="str">
            <v>1A20-04EHE00</v>
          </cell>
          <cell r="C3144" t="str">
            <v>MLCC 16pF/50V 0402 NPO 1%</v>
          </cell>
          <cell r="J3144">
            <v>9.7000000000000003E-3</v>
          </cell>
        </row>
        <row r="3145">
          <cell r="B3145" t="str">
            <v>1A20-04EN600</v>
          </cell>
          <cell r="C3145" t="str">
            <v>MLCC 13pF/50V 0402 C0G 1%</v>
          </cell>
          <cell r="J3145">
            <v>1.01E-2</v>
          </cell>
        </row>
        <row r="3146">
          <cell r="B3146" t="str">
            <v>1A30-003SF00</v>
          </cell>
          <cell r="C3146" t="str">
            <v>MLCC 0.01UF/50V (0603)X7R 10%</v>
          </cell>
          <cell r="J3146">
            <v>1.1999999999999999E-3</v>
          </cell>
        </row>
        <row r="3147">
          <cell r="B3147" t="str">
            <v>1A30-0065E00</v>
          </cell>
          <cell r="C3147" t="str">
            <v>MLCC 0.22UF/16V(0603)X7R 10%</v>
          </cell>
          <cell r="J3147">
            <v>2.8300000000000001E-3</v>
          </cell>
        </row>
        <row r="3148">
          <cell r="B3148" t="str">
            <v>1A30-00I2600</v>
          </cell>
          <cell r="C3148" t="str">
            <v>MLCC 4.7uF/10V 0603 X5R 10%</v>
          </cell>
          <cell r="J3148">
            <v>3.8500000000000001E-3</v>
          </cell>
        </row>
        <row r="3149">
          <cell r="B3149" t="str">
            <v>1A30-02N8F00</v>
          </cell>
          <cell r="C3149" t="str">
            <v>MLCC 0.1UF/50V (0603) X7R 5%</v>
          </cell>
          <cell r="J3149">
            <v>3.47E-3</v>
          </cell>
        </row>
        <row r="3150">
          <cell r="B3150" t="str">
            <v>1A60-000W600</v>
          </cell>
          <cell r="C3150" t="str">
            <v>MLCC 10UF/25V (1206) X5R 10%</v>
          </cell>
          <cell r="J3150">
            <v>1.6160000000000001E-2</v>
          </cell>
        </row>
        <row r="3151">
          <cell r="B3151" t="str">
            <v>1A60-003MA00</v>
          </cell>
          <cell r="C3151" t="str">
            <v>MLCC 22UF/6.3V(1206)X5R 10%</v>
          </cell>
          <cell r="J3151">
            <v>2.001E-2</v>
          </cell>
        </row>
        <row r="3152">
          <cell r="B3152" t="str">
            <v>1B02-0044Z00</v>
          </cell>
          <cell r="C3152" t="str">
            <v>CAP CER 1000pF/2KV DIP 10%</v>
          </cell>
          <cell r="J3152">
            <v>1.9269999999999999E-2</v>
          </cell>
        </row>
        <row r="3153">
          <cell r="B3153" t="str">
            <v>0903-04XH000</v>
          </cell>
          <cell r="C3153" t="str">
            <v>INDUCTOR 2.2uH 2.2A 20% SMD</v>
          </cell>
          <cell r="J3153">
            <v>2.9499999999999998E-2</v>
          </cell>
        </row>
        <row r="3154">
          <cell r="B3154" t="str">
            <v>0709-000U000</v>
          </cell>
          <cell r="C3154" t="str">
            <v>FUSE 1A 250V DIP</v>
          </cell>
          <cell r="J3154">
            <v>2.5000000000000001E-2</v>
          </cell>
        </row>
        <row r="3155">
          <cell r="B3155" t="str">
            <v>1215-00UM000</v>
          </cell>
          <cell r="C3155" t="str">
            <v>AC POWER JACK 2P 12.8mm 18H</v>
          </cell>
          <cell r="J3155">
            <v>5.6000000000000001E-2</v>
          </cell>
        </row>
        <row r="3156">
          <cell r="B3156" t="str">
            <v>1209-0188000</v>
          </cell>
          <cell r="C3156" t="str">
            <v>TACT SW 2P 4.5mm RA 7H DIP</v>
          </cell>
          <cell r="J3156">
            <v>1.35E-2</v>
          </cell>
        </row>
        <row r="3157">
          <cell r="B3157" t="str">
            <v>1246-00B50AR</v>
          </cell>
          <cell r="C3157" t="str">
            <v>PHONE JACK 6P2C 2PORT 1.27mm</v>
          </cell>
          <cell r="J3157">
            <v>5.5300000000000002E-2</v>
          </cell>
        </row>
        <row r="3158">
          <cell r="B3158" t="str">
            <v>1B13-0036Z00</v>
          </cell>
          <cell r="C3158" t="str">
            <v>Y-CAP 2200PF/250V Y1 20% DIP</v>
          </cell>
          <cell r="J3158">
            <v>2.5999999999999999E-2</v>
          </cell>
        </row>
        <row r="3159">
          <cell r="B3159" t="str">
            <v>0909-00R6000</v>
          </cell>
          <cell r="C3159" t="str">
            <v>C.M. CHOKE DIP 33mH 3mA</v>
          </cell>
          <cell r="J3159">
            <v>0.19</v>
          </cell>
        </row>
        <row r="3160">
          <cell r="B3160" t="str">
            <v>0709-0029000</v>
          </cell>
          <cell r="C3160" t="str">
            <v>FUSE 6.3A 250V</v>
          </cell>
          <cell r="J3160">
            <v>2.6700000000000002E-2</v>
          </cell>
        </row>
        <row r="3161">
          <cell r="B3161" t="str">
            <v>1B04-02XA100</v>
          </cell>
          <cell r="C3161" t="str">
            <v>CAP EL 100UF/25V 6.3*11.2 20%</v>
          </cell>
          <cell r="J3161">
            <v>1.5299999999999999E-2</v>
          </cell>
        </row>
        <row r="3162">
          <cell r="B3162" t="str">
            <v>0703-01R50AR</v>
          </cell>
          <cell r="C3162" t="str">
            <v>SCHOTTKY 200V 10A TO-220AB</v>
          </cell>
          <cell r="J3162">
            <v>9.2999999999999999E-2</v>
          </cell>
        </row>
        <row r="3163">
          <cell r="B3163" t="str">
            <v>0718-01V6000</v>
          </cell>
          <cell r="C3163" t="str">
            <v>VARISTOR TMOV14RP420E DIP</v>
          </cell>
          <cell r="J3163">
            <v>0.18540000000000001</v>
          </cell>
        </row>
        <row r="3164">
          <cell r="B3164" t="str">
            <v>1B04-02UEJ00</v>
          </cell>
          <cell r="C3164" t="str">
            <v>CAP PL 330UF/6.3V 6.3*6.5 20%</v>
          </cell>
          <cell r="J3164">
            <v>3.7999999999999999E-2</v>
          </cell>
        </row>
        <row r="3165">
          <cell r="B3165" t="str">
            <v>1B09-002XJAR</v>
          </cell>
          <cell r="C3165" t="str">
            <v>CAP PL 470UF/16V 10*12.5 20%</v>
          </cell>
          <cell r="J3165">
            <v>8.1500000000000003E-2</v>
          </cell>
        </row>
        <row r="3166">
          <cell r="B3166" t="str">
            <v>1B09-00F4J00</v>
          </cell>
          <cell r="C3166" t="str">
            <v>CAP PL 470UF/16V 10*12.5 20%</v>
          </cell>
          <cell r="J3166">
            <v>8.1500000000000003E-2</v>
          </cell>
        </row>
        <row r="3167">
          <cell r="B3167" t="str">
            <v>0909-00E20AR</v>
          </cell>
          <cell r="C3167" t="str">
            <v>C.M CHOKE DIP 33mH 0.45A</v>
          </cell>
          <cell r="J3167">
            <v>0.218</v>
          </cell>
        </row>
        <row r="3168">
          <cell r="B3168" t="str">
            <v>1B04-00Q8J00</v>
          </cell>
          <cell r="C3168" t="str">
            <v>CAP EL 1000UF/6.3V 10*12.5 20%</v>
          </cell>
          <cell r="J3168">
            <v>2.8500000000000001E-2</v>
          </cell>
        </row>
        <row r="3169">
          <cell r="B3169" t="str">
            <v>1B04-00QRJ00</v>
          </cell>
          <cell r="C3169" t="str">
            <v>CAP EL 270UF/16V 10*12.5 20%</v>
          </cell>
          <cell r="J3169">
            <v>2.9000000000000001E-2</v>
          </cell>
        </row>
        <row r="3170">
          <cell r="B3170" t="str">
            <v>1B04-00QVJAR</v>
          </cell>
          <cell r="C3170" t="str">
            <v>CAP EL 330UF/25V 10*12.5 20%</v>
          </cell>
          <cell r="J3170">
            <v>3.1E-2</v>
          </cell>
        </row>
        <row r="3171">
          <cell r="B3171" t="str">
            <v>1B04-00RFJ00</v>
          </cell>
          <cell r="C3171" t="str">
            <v>CAP EL 470UF/10V 8*12</v>
          </cell>
          <cell r="J3171">
            <v>2.145E-2</v>
          </cell>
        </row>
        <row r="3172">
          <cell r="B3172" t="str">
            <v>1B04-02F6J00</v>
          </cell>
          <cell r="C3172" t="str">
            <v>CAP EL 27UF/35V 5*11 DIP 20%</v>
          </cell>
          <cell r="J3172">
            <v>1.155E-2</v>
          </cell>
        </row>
        <row r="3173">
          <cell r="B3173" t="str">
            <v>1B04-02T2J00</v>
          </cell>
          <cell r="C3173" t="str">
            <v>CAP EL 100UF/25V 6.3*11 20%</v>
          </cell>
          <cell r="J3173">
            <v>1.4800000000000001E-2</v>
          </cell>
        </row>
        <row r="3174">
          <cell r="B3174" t="str">
            <v>1B04-02Y2JAR</v>
          </cell>
          <cell r="C3174" t="str">
            <v>CAP EL 82UF/400V 22*25 DIP 20%</v>
          </cell>
          <cell r="J3174">
            <v>0.36</v>
          </cell>
        </row>
        <row r="3175">
          <cell r="B3175" t="str">
            <v>10T7-0001EAR</v>
          </cell>
          <cell r="C3175" t="str">
            <v>THERMISTOR NTC 10 OHM DIP 20%</v>
          </cell>
          <cell r="J3175">
            <v>2.9000000000000001E-2</v>
          </cell>
        </row>
        <row r="3176">
          <cell r="B3176" t="str">
            <v>0717-003Y000</v>
          </cell>
          <cell r="C3176" t="str">
            <v>BRIDGE RECTIFIER KBP206G-BP</v>
          </cell>
          <cell r="J3176">
            <v>5.6000000000000001E-2</v>
          </cell>
        </row>
        <row r="3177">
          <cell r="B3177" t="str">
            <v>1B13-001VZ00</v>
          </cell>
          <cell r="C3177" t="str">
            <v>Y-CAP 2200PF/250V Y5U Y1 20%</v>
          </cell>
          <cell r="J3177">
            <v>2.6870000000000002E-2</v>
          </cell>
        </row>
        <row r="3178">
          <cell r="B3178" t="str">
            <v>020H-00KT0NR</v>
          </cell>
          <cell r="C3178" t="str">
            <v>C.S FCBGA851 415-11906-01</v>
          </cell>
          <cell r="J3178">
            <v>14.49</v>
          </cell>
        </row>
        <row r="3179">
          <cell r="B3179" t="str">
            <v>020H-00MV0NR</v>
          </cell>
          <cell r="C3179" t="str">
            <v>C.S FCBGA-144 415-11005-01</v>
          </cell>
          <cell r="J3179">
            <v>1</v>
          </cell>
        </row>
        <row r="3180">
          <cell r="B3180" t="str">
            <v>0603-003S000</v>
          </cell>
          <cell r="C3180" t="str">
            <v>LOGIC TC7SZ08FU SSOP5</v>
          </cell>
          <cell r="J3180">
            <v>1.4E-2</v>
          </cell>
        </row>
        <row r="3181">
          <cell r="B3181" t="str">
            <v>0603-005C000</v>
          </cell>
          <cell r="C3181" t="str">
            <v>LOGIC 74HC74DT SO-14</v>
          </cell>
          <cell r="J3181">
            <v>3.7999999999999999E-2</v>
          </cell>
        </row>
        <row r="3182">
          <cell r="B3182" t="str">
            <v>0661-002F000</v>
          </cell>
          <cell r="C3182" t="str">
            <v>LNA AMP. BGU7045 SOT363</v>
          </cell>
          <cell r="J3182">
            <v>8.1369999999999998E-2</v>
          </cell>
        </row>
        <row r="3183">
          <cell r="B3183" t="str">
            <v>0688-0081000</v>
          </cell>
          <cell r="C3183" t="str">
            <v>DOWN CONVERTER RT7274GSP</v>
          </cell>
          <cell r="J3183">
            <v>8.6599999999999996E-2</v>
          </cell>
        </row>
        <row r="3184">
          <cell r="B3184" t="str">
            <v>0701-00AV000</v>
          </cell>
          <cell r="C3184" t="str">
            <v>ZENER 5.1V 500mW SOD-123</v>
          </cell>
          <cell r="J3184">
            <v>9.2999999999999992E-3</v>
          </cell>
        </row>
        <row r="3185">
          <cell r="B3185" t="str">
            <v>0701-00BB000</v>
          </cell>
          <cell r="C3185" t="str">
            <v>ZENER 5.6V SOD123F</v>
          </cell>
          <cell r="J3185">
            <v>8.9999999999999993E-3</v>
          </cell>
        </row>
        <row r="3186">
          <cell r="B3186" t="str">
            <v>0703-010S000</v>
          </cell>
          <cell r="C3186" t="str">
            <v>SCHOTTKY 30V 12A TO-252</v>
          </cell>
          <cell r="J3186">
            <v>0.115</v>
          </cell>
        </row>
        <row r="3187">
          <cell r="B3187" t="str">
            <v>0704-0170000</v>
          </cell>
          <cell r="C3187" t="str">
            <v>P-MOSFET AP4435GM SO-8</v>
          </cell>
          <cell r="J3187">
            <v>6.3E-2</v>
          </cell>
        </row>
        <row r="3188">
          <cell r="B3188" t="str">
            <v>0708-02K0000</v>
          </cell>
          <cell r="C3188" t="str">
            <v>XTAL 54.000MHZ 18PF/15PPM SMD</v>
          </cell>
          <cell r="J3188">
            <v>0.11</v>
          </cell>
        </row>
        <row r="3189">
          <cell r="B3189" t="str">
            <v>0713-000W000</v>
          </cell>
          <cell r="C3189" t="str">
            <v>LED YELLOW/GREEN (0603) SMD</v>
          </cell>
          <cell r="J3189">
            <v>5.1500000000000001E-3</v>
          </cell>
        </row>
        <row r="3190">
          <cell r="B3190" t="str">
            <v>0713-00EU000</v>
          </cell>
          <cell r="C3190" t="str">
            <v>LED AMBER SMD</v>
          </cell>
          <cell r="J3190">
            <v>1.2999999999999999E-2</v>
          </cell>
        </row>
        <row r="3191">
          <cell r="B3191" t="str">
            <v>0713-00HN000</v>
          </cell>
          <cell r="C3191" t="str">
            <v>LED RED SMD (0603)</v>
          </cell>
          <cell r="J3191">
            <v>6.3E-3</v>
          </cell>
        </row>
        <row r="3192">
          <cell r="B3192" t="str">
            <v>0718-004E000</v>
          </cell>
          <cell r="C3192" t="str">
            <v>ARRESTER GAS-TUBE 90V SMT</v>
          </cell>
          <cell r="J3192">
            <v>0.13</v>
          </cell>
        </row>
        <row r="3193">
          <cell r="B3193" t="str">
            <v>0718-0090000</v>
          </cell>
          <cell r="C3193" t="str">
            <v>ZNR SURGE ABSORBER 140V SMT</v>
          </cell>
          <cell r="J3193">
            <v>9.2170000000000002E-2</v>
          </cell>
        </row>
        <row r="3194">
          <cell r="B3194" t="str">
            <v>0901-00HS000</v>
          </cell>
          <cell r="C3194" t="str">
            <v>FERRITE BEAD(0805)40OHM/1A</v>
          </cell>
          <cell r="J3194">
            <v>4.64E-3</v>
          </cell>
        </row>
        <row r="3195">
          <cell r="B3195" t="str">
            <v>0902-02GS000</v>
          </cell>
          <cell r="C3195" t="str">
            <v>INDUCTOR 1.9nH 1040mA 5% 0402</v>
          </cell>
          <cell r="J3195">
            <v>2.4299999999999999E-2</v>
          </cell>
        </row>
        <row r="3196">
          <cell r="B3196" t="str">
            <v>0903-04CR000</v>
          </cell>
          <cell r="C3196" t="str">
            <v>INDUCTOR 1.5uH 5.9A 20% SMD</v>
          </cell>
          <cell r="J3196">
            <v>3.1099999999999999E-2</v>
          </cell>
        </row>
        <row r="3197">
          <cell r="B3197" t="str">
            <v>0912-01AE0NR</v>
          </cell>
          <cell r="C3197" t="str">
            <v>TRANSFORMOR BALUN 4:1 SMD</v>
          </cell>
          <cell r="J3197">
            <v>0.32</v>
          </cell>
        </row>
        <row r="3198">
          <cell r="B3198" t="str">
            <v>1209-01GS000</v>
          </cell>
          <cell r="C3198" t="str">
            <v>TACT SW 2P 4.5mm RA 6.0H DIP</v>
          </cell>
          <cell r="J3198">
            <v>1.34E-2</v>
          </cell>
        </row>
        <row r="3199">
          <cell r="B3199" t="str">
            <v>1209-020J000</v>
          </cell>
          <cell r="C3199" t="str">
            <v>PUSH SW 6P 2.5mm RA 8.3H DIP</v>
          </cell>
          <cell r="J3199">
            <v>0.14419999999999999</v>
          </cell>
        </row>
        <row r="3200">
          <cell r="B3200" t="str">
            <v>1A20-02CQE00</v>
          </cell>
          <cell r="C3200" t="str">
            <v>MLCC 0.5PF/50V(0402)NPO 0.05PF</v>
          </cell>
          <cell r="J3200">
            <v>1.282E-2</v>
          </cell>
        </row>
      </sheetData>
      <sheetData sheetId="18"/>
      <sheetData sheetId="19">
        <row r="1">
          <cell r="B1" t="e">
            <v>#VALUE!</v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0"/>
  <sheetViews>
    <sheetView workbookViewId="0">
      <pane ySplit="5" topLeftCell="A114" activePane="bottomLeft" state="frozen"/>
      <selection sqref="A1:I1"/>
      <selection pane="bottomLeft" sqref="A1:J1"/>
    </sheetView>
  </sheetViews>
  <sheetFormatPr defaultRowHeight="15.95" customHeight="1"/>
  <cols>
    <col min="1" max="1" width="11.85546875" style="6" customWidth="1"/>
    <col min="2" max="2" width="14.140625" style="6" customWidth="1"/>
    <col min="3" max="3" width="11.42578125" style="6" customWidth="1"/>
    <col min="4" max="4" width="28" style="41" customWidth="1"/>
    <col min="5" max="5" width="10" style="40" customWidth="1"/>
    <col min="6" max="6" width="26.42578125" style="41" customWidth="1"/>
    <col min="7" max="7" width="15.85546875" style="37" bestFit="1" customWidth="1"/>
    <col min="8" max="8" width="8.85546875" style="37" customWidth="1"/>
    <col min="9" max="10" width="15" style="42" customWidth="1"/>
    <col min="11" max="11" width="4.140625" style="6" customWidth="1"/>
    <col min="12" max="14" width="11.28515625" style="6" customWidth="1"/>
    <col min="15" max="16384" width="9.140625" style="6"/>
  </cols>
  <sheetData>
    <row r="1" spans="2:14" s="16" customFormat="1" ht="18.75">
      <c r="B1" s="122" t="s">
        <v>61</v>
      </c>
      <c r="C1" s="123"/>
      <c r="D1" s="123"/>
      <c r="E1" s="123"/>
      <c r="F1" s="123"/>
      <c r="G1" s="123"/>
      <c r="H1" s="123"/>
      <c r="I1" s="123"/>
      <c r="J1" s="123"/>
    </row>
    <row r="2" spans="2:14" s="16" customFormat="1" ht="15.75">
      <c r="B2" s="124" t="s">
        <v>62</v>
      </c>
      <c r="C2" s="125"/>
      <c r="D2" s="125"/>
      <c r="E2" s="125"/>
      <c r="F2" s="125"/>
      <c r="G2" s="125"/>
      <c r="H2" s="125"/>
      <c r="I2" s="125"/>
      <c r="J2" s="125"/>
    </row>
    <row r="3" spans="2:14" s="16" customFormat="1" ht="15.75">
      <c r="B3" s="17"/>
      <c r="C3" s="18"/>
      <c r="D3" s="19"/>
      <c r="E3" s="18"/>
      <c r="F3" s="19"/>
      <c r="G3" s="18"/>
      <c r="H3" s="18"/>
      <c r="I3" s="18"/>
      <c r="J3" s="18"/>
    </row>
    <row r="4" spans="2:14" s="16" customFormat="1" ht="13.5" thickBot="1">
      <c r="B4" s="20"/>
      <c r="C4" s="20"/>
      <c r="D4" s="21"/>
      <c r="E4" s="20"/>
      <c r="F4" s="21"/>
      <c r="G4" s="20"/>
      <c r="H4" s="20"/>
      <c r="I4" s="20"/>
      <c r="J4" s="20"/>
      <c r="L4" s="16" t="s">
        <v>63</v>
      </c>
    </row>
    <row r="5" spans="2:14" s="7" customFormat="1" ht="20.100000000000001" customHeight="1" thickTop="1" thickBot="1">
      <c r="B5" s="22" t="s">
        <v>64</v>
      </c>
      <c r="C5" s="23" t="s">
        <v>65</v>
      </c>
      <c r="D5" s="24" t="s">
        <v>0</v>
      </c>
      <c r="E5" s="23" t="s">
        <v>66</v>
      </c>
      <c r="F5" s="24" t="s">
        <v>67</v>
      </c>
      <c r="G5" s="23" t="s">
        <v>68</v>
      </c>
      <c r="H5" s="23" t="s">
        <v>69</v>
      </c>
      <c r="I5" s="23" t="s">
        <v>70</v>
      </c>
      <c r="J5" s="23" t="s">
        <v>71</v>
      </c>
      <c r="L5" s="7" t="s">
        <v>72</v>
      </c>
      <c r="M5" s="7" t="s">
        <v>73</v>
      </c>
      <c r="N5" s="7" t="s">
        <v>74</v>
      </c>
    </row>
    <row r="6" spans="2:14" ht="15.95" customHeight="1" thickTop="1">
      <c r="B6" s="25" t="s">
        <v>75</v>
      </c>
      <c r="C6" s="26" t="s">
        <v>76</v>
      </c>
      <c r="D6" s="27" t="s">
        <v>77</v>
      </c>
      <c r="E6" s="28" t="s">
        <v>78</v>
      </c>
      <c r="F6" s="29" t="s">
        <v>79</v>
      </c>
      <c r="G6" s="30" t="s">
        <v>80</v>
      </c>
      <c r="H6" s="28">
        <v>52</v>
      </c>
      <c r="I6" s="30" t="s">
        <v>81</v>
      </c>
      <c r="J6" s="30" t="s">
        <v>82</v>
      </c>
      <c r="L6" s="6">
        <v>2</v>
      </c>
      <c r="M6" s="6">
        <v>2</v>
      </c>
      <c r="N6" s="6">
        <f>H6*(L6/M6)</f>
        <v>52</v>
      </c>
    </row>
    <row r="7" spans="2:14" ht="15.95" customHeight="1">
      <c r="B7" s="25" t="s">
        <v>75</v>
      </c>
      <c r="C7" s="26" t="s">
        <v>83</v>
      </c>
      <c r="D7" s="27" t="s">
        <v>77</v>
      </c>
      <c r="E7" s="28" t="s">
        <v>78</v>
      </c>
      <c r="F7" s="29" t="s">
        <v>79</v>
      </c>
      <c r="G7" s="30" t="s">
        <v>84</v>
      </c>
      <c r="H7" s="28">
        <v>52</v>
      </c>
      <c r="I7" s="30" t="s">
        <v>85</v>
      </c>
      <c r="J7" s="30" t="s">
        <v>86</v>
      </c>
      <c r="L7" s="6">
        <v>2</v>
      </c>
      <c r="M7" s="6">
        <v>2</v>
      </c>
      <c r="N7" s="6">
        <f t="shared" ref="N7:N8" si="0">H7*(L7/M7)</f>
        <v>52</v>
      </c>
    </row>
    <row r="8" spans="2:14" ht="15.95" customHeight="1">
      <c r="B8" s="25" t="s">
        <v>87</v>
      </c>
      <c r="C8" s="26" t="s">
        <v>76</v>
      </c>
      <c r="D8" s="27" t="s">
        <v>88</v>
      </c>
      <c r="E8" s="28" t="s">
        <v>78</v>
      </c>
      <c r="F8" s="29" t="s">
        <v>89</v>
      </c>
      <c r="G8" s="30" t="s">
        <v>80</v>
      </c>
      <c r="H8" s="28">
        <v>204</v>
      </c>
      <c r="I8" s="30" t="s">
        <v>82</v>
      </c>
      <c r="J8" s="30" t="s">
        <v>90</v>
      </c>
      <c r="L8" s="6">
        <v>2</v>
      </c>
      <c r="M8" s="6">
        <v>2</v>
      </c>
      <c r="N8" s="6">
        <f t="shared" si="0"/>
        <v>204</v>
      </c>
    </row>
    <row r="9" spans="2:14" ht="15.95" customHeight="1">
      <c r="B9" s="25" t="s">
        <v>87</v>
      </c>
      <c r="C9" s="26" t="s">
        <v>83</v>
      </c>
      <c r="D9" s="27" t="s">
        <v>88</v>
      </c>
      <c r="E9" s="28" t="s">
        <v>78</v>
      </c>
      <c r="F9" s="29" t="s">
        <v>89</v>
      </c>
      <c r="G9" s="30" t="s">
        <v>84</v>
      </c>
      <c r="H9" s="28">
        <v>204</v>
      </c>
      <c r="I9" s="30" t="s">
        <v>86</v>
      </c>
      <c r="J9" s="30" t="s">
        <v>91</v>
      </c>
    </row>
    <row r="10" spans="2:14" ht="15.95" customHeight="1">
      <c r="B10" s="25" t="s">
        <v>92</v>
      </c>
      <c r="C10" s="26" t="s">
        <v>76</v>
      </c>
      <c r="D10" s="27" t="s">
        <v>93</v>
      </c>
      <c r="E10" s="28" t="s">
        <v>78</v>
      </c>
      <c r="F10" s="29" t="s">
        <v>94</v>
      </c>
      <c r="G10" s="30" t="s">
        <v>80</v>
      </c>
      <c r="H10" s="28">
        <v>52</v>
      </c>
      <c r="I10" s="30" t="s">
        <v>90</v>
      </c>
      <c r="J10" s="30" t="s">
        <v>95</v>
      </c>
    </row>
    <row r="11" spans="2:14" ht="15.95" customHeight="1">
      <c r="B11" s="25" t="s">
        <v>92</v>
      </c>
      <c r="C11" s="26" t="s">
        <v>83</v>
      </c>
      <c r="D11" s="27" t="s">
        <v>93</v>
      </c>
      <c r="E11" s="28" t="s">
        <v>78</v>
      </c>
      <c r="F11" s="29" t="s">
        <v>94</v>
      </c>
      <c r="G11" s="30" t="s">
        <v>84</v>
      </c>
      <c r="H11" s="28">
        <v>52</v>
      </c>
      <c r="I11" s="30" t="s">
        <v>91</v>
      </c>
      <c r="J11" s="30" t="s">
        <v>96</v>
      </c>
    </row>
    <row r="12" spans="2:14" ht="15.95" customHeight="1">
      <c r="B12" s="25" t="s">
        <v>97</v>
      </c>
      <c r="C12" s="26" t="s">
        <v>83</v>
      </c>
      <c r="D12" s="27" t="s">
        <v>98</v>
      </c>
      <c r="E12" s="28" t="s">
        <v>78</v>
      </c>
      <c r="F12" s="29" t="s">
        <v>99</v>
      </c>
      <c r="G12" s="30" t="s">
        <v>100</v>
      </c>
      <c r="H12" s="28">
        <v>204</v>
      </c>
      <c r="I12" s="30" t="s">
        <v>101</v>
      </c>
      <c r="J12" s="30" t="s">
        <v>102</v>
      </c>
    </row>
    <row r="13" spans="2:14" ht="15.95" customHeight="1">
      <c r="B13" s="25" t="s">
        <v>97</v>
      </c>
      <c r="C13" s="26" t="s">
        <v>76</v>
      </c>
      <c r="D13" s="27" t="s">
        <v>98</v>
      </c>
      <c r="E13" s="28" t="s">
        <v>78</v>
      </c>
      <c r="F13" s="29" t="s">
        <v>99</v>
      </c>
      <c r="G13" s="30" t="s">
        <v>103</v>
      </c>
      <c r="H13" s="28">
        <v>204</v>
      </c>
      <c r="I13" s="30" t="s">
        <v>104</v>
      </c>
      <c r="J13" s="30" t="s">
        <v>105</v>
      </c>
    </row>
    <row r="14" spans="2:14" ht="15.95" customHeight="1">
      <c r="B14" s="25" t="s">
        <v>106</v>
      </c>
      <c r="C14" s="26" t="s">
        <v>83</v>
      </c>
      <c r="D14" s="27" t="s">
        <v>107</v>
      </c>
      <c r="E14" s="28" t="s">
        <v>78</v>
      </c>
      <c r="F14" s="29" t="s">
        <v>108</v>
      </c>
      <c r="G14" s="30" t="s">
        <v>100</v>
      </c>
      <c r="H14" s="28">
        <v>50</v>
      </c>
      <c r="I14" s="30" t="s">
        <v>102</v>
      </c>
      <c r="J14" s="30" t="s">
        <v>109</v>
      </c>
    </row>
    <row r="15" spans="2:14" ht="15.95" customHeight="1">
      <c r="B15" s="25" t="s">
        <v>106</v>
      </c>
      <c r="C15" s="26" t="s">
        <v>76</v>
      </c>
      <c r="D15" s="27" t="s">
        <v>107</v>
      </c>
      <c r="E15" s="28" t="s">
        <v>78</v>
      </c>
      <c r="F15" s="29" t="s">
        <v>108</v>
      </c>
      <c r="G15" s="30" t="s">
        <v>103</v>
      </c>
      <c r="H15" s="28">
        <v>50</v>
      </c>
      <c r="I15" s="30" t="s">
        <v>105</v>
      </c>
      <c r="J15" s="30" t="s">
        <v>110</v>
      </c>
    </row>
    <row r="16" spans="2:14" ht="15.95" customHeight="1">
      <c r="B16" s="25" t="s">
        <v>111</v>
      </c>
      <c r="C16" s="26" t="s">
        <v>83</v>
      </c>
      <c r="D16" s="27" t="s">
        <v>112</v>
      </c>
      <c r="E16" s="28" t="s">
        <v>78</v>
      </c>
      <c r="F16" s="29" t="s">
        <v>113</v>
      </c>
      <c r="G16" s="30" t="s">
        <v>100</v>
      </c>
      <c r="H16" s="28">
        <v>50</v>
      </c>
      <c r="I16" s="30" t="s">
        <v>109</v>
      </c>
      <c r="J16" s="30" t="s">
        <v>114</v>
      </c>
    </row>
    <row r="17" spans="2:10" ht="15.95" customHeight="1">
      <c r="B17" s="25" t="s">
        <v>111</v>
      </c>
      <c r="C17" s="26" t="s">
        <v>76</v>
      </c>
      <c r="D17" s="27" t="s">
        <v>112</v>
      </c>
      <c r="E17" s="28" t="s">
        <v>78</v>
      </c>
      <c r="F17" s="29" t="s">
        <v>113</v>
      </c>
      <c r="G17" s="30" t="s">
        <v>103</v>
      </c>
      <c r="H17" s="28">
        <v>50</v>
      </c>
      <c r="I17" s="30" t="s">
        <v>110</v>
      </c>
      <c r="J17" s="30" t="s">
        <v>115</v>
      </c>
    </row>
    <row r="18" spans="2:10" ht="15.95" customHeight="1">
      <c r="B18" s="25" t="s">
        <v>116</v>
      </c>
      <c r="C18" s="26" t="s">
        <v>83</v>
      </c>
      <c r="D18" s="27" t="s">
        <v>117</v>
      </c>
      <c r="E18" s="28" t="s">
        <v>78</v>
      </c>
      <c r="F18" s="29" t="s">
        <v>118</v>
      </c>
      <c r="G18" s="30" t="s">
        <v>100</v>
      </c>
      <c r="H18" s="28">
        <v>50</v>
      </c>
      <c r="I18" s="30" t="s">
        <v>114</v>
      </c>
      <c r="J18" s="30" t="s">
        <v>119</v>
      </c>
    </row>
    <row r="19" spans="2:10" ht="15.95" customHeight="1">
      <c r="B19" s="25" t="s">
        <v>116</v>
      </c>
      <c r="C19" s="26" t="s">
        <v>76</v>
      </c>
      <c r="D19" s="27" t="s">
        <v>117</v>
      </c>
      <c r="E19" s="28" t="s">
        <v>78</v>
      </c>
      <c r="F19" s="29" t="s">
        <v>118</v>
      </c>
      <c r="G19" s="30" t="s">
        <v>103</v>
      </c>
      <c r="H19" s="28">
        <v>50</v>
      </c>
      <c r="I19" s="30" t="s">
        <v>115</v>
      </c>
      <c r="J19" s="30" t="s">
        <v>120</v>
      </c>
    </row>
    <row r="20" spans="2:10" ht="15.95" customHeight="1">
      <c r="B20" s="25" t="s">
        <v>121</v>
      </c>
      <c r="C20" s="26" t="s">
        <v>83</v>
      </c>
      <c r="D20" s="27" t="s">
        <v>122</v>
      </c>
      <c r="E20" s="28" t="s">
        <v>78</v>
      </c>
      <c r="F20" s="29" t="s">
        <v>123</v>
      </c>
      <c r="G20" s="30" t="s">
        <v>100</v>
      </c>
      <c r="H20" s="28">
        <v>48</v>
      </c>
      <c r="I20" s="30" t="s">
        <v>119</v>
      </c>
      <c r="J20" s="30" t="s">
        <v>124</v>
      </c>
    </row>
    <row r="21" spans="2:10" ht="15.95" customHeight="1">
      <c r="B21" s="25" t="s">
        <v>121</v>
      </c>
      <c r="C21" s="26" t="s">
        <v>76</v>
      </c>
      <c r="D21" s="27" t="s">
        <v>122</v>
      </c>
      <c r="E21" s="28" t="s">
        <v>78</v>
      </c>
      <c r="F21" s="29" t="s">
        <v>123</v>
      </c>
      <c r="G21" s="30" t="s">
        <v>103</v>
      </c>
      <c r="H21" s="28">
        <v>48</v>
      </c>
      <c r="I21" s="30" t="s">
        <v>120</v>
      </c>
      <c r="J21" s="30" t="s">
        <v>125</v>
      </c>
    </row>
    <row r="22" spans="2:10" ht="15.95" customHeight="1">
      <c r="B22" s="25" t="s">
        <v>126</v>
      </c>
      <c r="C22" s="26" t="s">
        <v>83</v>
      </c>
      <c r="D22" s="27" t="s">
        <v>127</v>
      </c>
      <c r="E22" s="28" t="s">
        <v>78</v>
      </c>
      <c r="F22" s="29" t="s">
        <v>128</v>
      </c>
      <c r="G22" s="30" t="s">
        <v>100</v>
      </c>
      <c r="H22" s="28">
        <v>100</v>
      </c>
      <c r="I22" s="30" t="s">
        <v>124</v>
      </c>
      <c r="J22" s="30" t="s">
        <v>129</v>
      </c>
    </row>
    <row r="23" spans="2:10" ht="15.95" customHeight="1">
      <c r="B23" s="25" t="s">
        <v>126</v>
      </c>
      <c r="C23" s="26" t="s">
        <v>76</v>
      </c>
      <c r="D23" s="27" t="s">
        <v>127</v>
      </c>
      <c r="E23" s="28" t="s">
        <v>78</v>
      </c>
      <c r="F23" s="29" t="s">
        <v>128</v>
      </c>
      <c r="G23" s="30" t="s">
        <v>103</v>
      </c>
      <c r="H23" s="28">
        <v>100</v>
      </c>
      <c r="I23" s="30" t="s">
        <v>125</v>
      </c>
      <c r="J23" s="30" t="s">
        <v>130</v>
      </c>
    </row>
    <row r="24" spans="2:10" ht="15.95" customHeight="1">
      <c r="B24" s="25" t="s">
        <v>131</v>
      </c>
      <c r="C24" s="26" t="s">
        <v>76</v>
      </c>
      <c r="D24" s="27" t="s">
        <v>132</v>
      </c>
      <c r="E24" s="28" t="s">
        <v>78</v>
      </c>
      <c r="F24" s="29" t="s">
        <v>133</v>
      </c>
      <c r="G24" s="30" t="s">
        <v>134</v>
      </c>
      <c r="H24" s="28">
        <v>1</v>
      </c>
      <c r="I24" s="30" t="s">
        <v>135</v>
      </c>
      <c r="J24" s="30" t="s">
        <v>136</v>
      </c>
    </row>
    <row r="25" spans="2:10" ht="15.95" customHeight="1">
      <c r="B25" s="25" t="s">
        <v>131</v>
      </c>
      <c r="C25" s="26" t="s">
        <v>83</v>
      </c>
      <c r="D25" s="27" t="s">
        <v>132</v>
      </c>
      <c r="E25" s="28" t="s">
        <v>78</v>
      </c>
      <c r="F25" s="29" t="s">
        <v>133</v>
      </c>
      <c r="G25" s="30" t="s">
        <v>134</v>
      </c>
      <c r="H25" s="28">
        <v>1</v>
      </c>
      <c r="I25" s="30" t="s">
        <v>136</v>
      </c>
      <c r="J25" s="30" t="s">
        <v>137</v>
      </c>
    </row>
    <row r="26" spans="2:10" ht="15.95" customHeight="1">
      <c r="B26" s="25" t="s">
        <v>131</v>
      </c>
      <c r="C26" s="26" t="s">
        <v>83</v>
      </c>
      <c r="D26" s="27" t="s">
        <v>132</v>
      </c>
      <c r="E26" s="28" t="s">
        <v>78</v>
      </c>
      <c r="F26" s="29" t="s">
        <v>133</v>
      </c>
      <c r="G26" s="30" t="s">
        <v>80</v>
      </c>
      <c r="H26" s="28">
        <v>199</v>
      </c>
      <c r="I26" s="30" t="s">
        <v>138</v>
      </c>
      <c r="J26" s="30" t="s">
        <v>139</v>
      </c>
    </row>
    <row r="27" spans="2:10" ht="15.95" customHeight="1">
      <c r="B27" s="25" t="s">
        <v>131</v>
      </c>
      <c r="C27" s="26" t="s">
        <v>76</v>
      </c>
      <c r="D27" s="27" t="s">
        <v>132</v>
      </c>
      <c r="E27" s="28" t="s">
        <v>78</v>
      </c>
      <c r="F27" s="29" t="s">
        <v>133</v>
      </c>
      <c r="G27" s="30" t="s">
        <v>84</v>
      </c>
      <c r="H27" s="28">
        <v>199</v>
      </c>
      <c r="I27" s="30" t="s">
        <v>140</v>
      </c>
      <c r="J27" s="30" t="s">
        <v>141</v>
      </c>
    </row>
    <row r="28" spans="2:10" ht="15.95" customHeight="1">
      <c r="B28" s="25" t="s">
        <v>142</v>
      </c>
      <c r="C28" s="26" t="s">
        <v>83</v>
      </c>
      <c r="D28" s="27" t="s">
        <v>143</v>
      </c>
      <c r="E28" s="28" t="s">
        <v>78</v>
      </c>
      <c r="F28" s="29" t="s">
        <v>144</v>
      </c>
      <c r="G28" s="30" t="s">
        <v>145</v>
      </c>
      <c r="H28" s="28">
        <v>202</v>
      </c>
      <c r="I28" s="30" t="s">
        <v>146</v>
      </c>
      <c r="J28" s="30" t="s">
        <v>147</v>
      </c>
    </row>
    <row r="29" spans="2:10" ht="15.95" customHeight="1">
      <c r="B29" s="25" t="s">
        <v>142</v>
      </c>
      <c r="C29" s="26" t="s">
        <v>76</v>
      </c>
      <c r="D29" s="27" t="s">
        <v>143</v>
      </c>
      <c r="E29" s="28" t="s">
        <v>78</v>
      </c>
      <c r="F29" s="29" t="s">
        <v>144</v>
      </c>
      <c r="G29" s="30" t="s">
        <v>148</v>
      </c>
      <c r="H29" s="28">
        <v>202</v>
      </c>
      <c r="I29" s="30" t="s">
        <v>149</v>
      </c>
      <c r="J29" s="30" t="s">
        <v>150</v>
      </c>
    </row>
    <row r="30" spans="2:10" ht="15.95" customHeight="1">
      <c r="B30" s="25" t="s">
        <v>151</v>
      </c>
      <c r="C30" s="26" t="s">
        <v>83</v>
      </c>
      <c r="D30" s="27" t="s">
        <v>152</v>
      </c>
      <c r="E30" s="28" t="s">
        <v>78</v>
      </c>
      <c r="F30" s="29" t="s">
        <v>153</v>
      </c>
      <c r="G30" s="30" t="s">
        <v>154</v>
      </c>
      <c r="H30" s="28">
        <v>100</v>
      </c>
      <c r="I30" s="30" t="s">
        <v>155</v>
      </c>
      <c r="J30" s="30" t="s">
        <v>156</v>
      </c>
    </row>
    <row r="31" spans="2:10" ht="15.95" customHeight="1">
      <c r="B31" s="25" t="s">
        <v>151</v>
      </c>
      <c r="C31" s="26" t="s">
        <v>76</v>
      </c>
      <c r="D31" s="27" t="s">
        <v>152</v>
      </c>
      <c r="E31" s="28" t="s">
        <v>78</v>
      </c>
      <c r="F31" s="29" t="s">
        <v>153</v>
      </c>
      <c r="G31" s="30" t="s">
        <v>157</v>
      </c>
      <c r="H31" s="28">
        <v>100</v>
      </c>
      <c r="I31" s="30" t="s">
        <v>158</v>
      </c>
      <c r="J31" s="30" t="s">
        <v>159</v>
      </c>
    </row>
    <row r="32" spans="2:10" ht="15.95" customHeight="1">
      <c r="B32" s="25" t="s">
        <v>160</v>
      </c>
      <c r="C32" s="26" t="s">
        <v>83</v>
      </c>
      <c r="D32" s="27" t="s">
        <v>161</v>
      </c>
      <c r="E32" s="28" t="s">
        <v>78</v>
      </c>
      <c r="F32" s="29" t="s">
        <v>162</v>
      </c>
      <c r="G32" s="30" t="s">
        <v>154</v>
      </c>
      <c r="H32" s="28">
        <v>200</v>
      </c>
      <c r="I32" s="30" t="s">
        <v>156</v>
      </c>
      <c r="J32" s="30" t="s">
        <v>163</v>
      </c>
    </row>
    <row r="33" spans="1:10" ht="15.95" customHeight="1">
      <c r="B33" s="25" t="s">
        <v>160</v>
      </c>
      <c r="C33" s="26" t="s">
        <v>76</v>
      </c>
      <c r="D33" s="27" t="s">
        <v>161</v>
      </c>
      <c r="E33" s="28" t="s">
        <v>78</v>
      </c>
      <c r="F33" s="29" t="s">
        <v>162</v>
      </c>
      <c r="G33" s="30" t="s">
        <v>157</v>
      </c>
      <c r="H33" s="28">
        <v>200</v>
      </c>
      <c r="I33" s="30" t="s">
        <v>159</v>
      </c>
      <c r="J33" s="30" t="s">
        <v>164</v>
      </c>
    </row>
    <row r="34" spans="1:10" ht="15.95" customHeight="1">
      <c r="B34" s="25" t="s">
        <v>165</v>
      </c>
      <c r="C34" s="26" t="s">
        <v>76</v>
      </c>
      <c r="D34" s="27" t="s">
        <v>166</v>
      </c>
      <c r="E34" s="28" t="s">
        <v>78</v>
      </c>
      <c r="F34" s="29" t="s">
        <v>167</v>
      </c>
      <c r="G34" s="30" t="s">
        <v>134</v>
      </c>
      <c r="H34" s="28">
        <v>206</v>
      </c>
      <c r="I34" s="30" t="s">
        <v>168</v>
      </c>
      <c r="J34" s="30" t="s">
        <v>169</v>
      </c>
    </row>
    <row r="35" spans="1:10" ht="15.95" customHeight="1">
      <c r="B35" s="25" t="s">
        <v>165</v>
      </c>
      <c r="C35" s="26" t="s">
        <v>83</v>
      </c>
      <c r="D35" s="27" t="s">
        <v>166</v>
      </c>
      <c r="E35" s="28" t="s">
        <v>78</v>
      </c>
      <c r="F35" s="29" t="s">
        <v>167</v>
      </c>
      <c r="G35" s="30" t="s">
        <v>100</v>
      </c>
      <c r="H35" s="28">
        <v>206</v>
      </c>
      <c r="I35" s="30" t="s">
        <v>170</v>
      </c>
      <c r="J35" s="30" t="s">
        <v>171</v>
      </c>
    </row>
    <row r="36" spans="1:10" ht="15.95" customHeight="1">
      <c r="B36" s="25" t="s">
        <v>172</v>
      </c>
      <c r="C36" s="26" t="s">
        <v>83</v>
      </c>
      <c r="D36" s="27" t="s">
        <v>173</v>
      </c>
      <c r="E36" s="28" t="s">
        <v>78</v>
      </c>
      <c r="F36" s="29" t="s">
        <v>174</v>
      </c>
      <c r="G36" s="30" t="s">
        <v>175</v>
      </c>
      <c r="H36" s="28">
        <v>204</v>
      </c>
      <c r="I36" s="30" t="s">
        <v>176</v>
      </c>
      <c r="J36" s="30" t="s">
        <v>177</v>
      </c>
    </row>
    <row r="37" spans="1:10" ht="15.95" customHeight="1">
      <c r="B37" s="25" t="s">
        <v>172</v>
      </c>
      <c r="C37" s="26" t="s">
        <v>76</v>
      </c>
      <c r="D37" s="27" t="s">
        <v>173</v>
      </c>
      <c r="E37" s="28" t="s">
        <v>78</v>
      </c>
      <c r="F37" s="29" t="s">
        <v>174</v>
      </c>
      <c r="G37" s="30" t="s">
        <v>103</v>
      </c>
      <c r="H37" s="28">
        <v>204</v>
      </c>
      <c r="I37" s="30" t="s">
        <v>178</v>
      </c>
      <c r="J37" s="30" t="s">
        <v>179</v>
      </c>
    </row>
    <row r="38" spans="1:10" ht="15.95" customHeight="1">
      <c r="B38" s="25" t="s">
        <v>180</v>
      </c>
      <c r="C38" s="26" t="s">
        <v>76</v>
      </c>
      <c r="D38" s="27" t="s">
        <v>181</v>
      </c>
      <c r="E38" s="28" t="s">
        <v>78</v>
      </c>
      <c r="F38" s="29" t="s">
        <v>182</v>
      </c>
      <c r="G38" s="30" t="s">
        <v>134</v>
      </c>
      <c r="H38" s="28">
        <v>202</v>
      </c>
      <c r="I38" s="30" t="s">
        <v>169</v>
      </c>
      <c r="J38" s="30" t="s">
        <v>183</v>
      </c>
    </row>
    <row r="39" spans="1:10" ht="15.95" customHeight="1">
      <c r="B39" s="25" t="s">
        <v>180</v>
      </c>
      <c r="C39" s="26" t="s">
        <v>83</v>
      </c>
      <c r="D39" s="27" t="s">
        <v>181</v>
      </c>
      <c r="E39" s="28" t="s">
        <v>78</v>
      </c>
      <c r="F39" s="29" t="s">
        <v>182</v>
      </c>
      <c r="G39" s="30" t="s">
        <v>100</v>
      </c>
      <c r="H39" s="28">
        <v>202</v>
      </c>
      <c r="I39" s="30" t="s">
        <v>171</v>
      </c>
      <c r="J39" s="30" t="s">
        <v>184</v>
      </c>
    </row>
    <row r="40" spans="1:10" ht="15.95" customHeight="1">
      <c r="A40" s="6" t="s">
        <v>329</v>
      </c>
      <c r="B40" s="25" t="s">
        <v>5</v>
      </c>
      <c r="C40" s="26" t="s">
        <v>76</v>
      </c>
      <c r="D40" s="27" t="s">
        <v>185</v>
      </c>
      <c r="E40" s="28" t="s">
        <v>78</v>
      </c>
      <c r="F40" s="29" t="s">
        <v>186</v>
      </c>
      <c r="G40" s="30" t="s">
        <v>134</v>
      </c>
      <c r="H40" s="28">
        <v>50</v>
      </c>
      <c r="I40" s="30" t="s">
        <v>187</v>
      </c>
      <c r="J40" s="30" t="s">
        <v>188</v>
      </c>
    </row>
    <row r="41" spans="1:10" ht="15.95" customHeight="1">
      <c r="A41" s="6" t="s">
        <v>329</v>
      </c>
      <c r="B41" s="25" t="s">
        <v>5</v>
      </c>
      <c r="C41" s="26" t="s">
        <v>83</v>
      </c>
      <c r="D41" s="27" t="s">
        <v>185</v>
      </c>
      <c r="E41" s="28" t="s">
        <v>78</v>
      </c>
      <c r="F41" s="29" t="s">
        <v>186</v>
      </c>
      <c r="G41" s="30" t="s">
        <v>100</v>
      </c>
      <c r="H41" s="28">
        <v>50</v>
      </c>
      <c r="I41" s="30" t="s">
        <v>189</v>
      </c>
      <c r="J41" s="30" t="s">
        <v>190</v>
      </c>
    </row>
    <row r="42" spans="1:10" ht="15.95" customHeight="1">
      <c r="A42" s="6" t="s">
        <v>329</v>
      </c>
      <c r="B42" s="25" t="s">
        <v>5</v>
      </c>
      <c r="C42" s="26" t="s">
        <v>191</v>
      </c>
      <c r="D42" s="27" t="s">
        <v>185</v>
      </c>
      <c r="E42" s="28" t="s">
        <v>78</v>
      </c>
      <c r="F42" s="29" t="s">
        <v>186</v>
      </c>
      <c r="G42" s="30" t="s">
        <v>192</v>
      </c>
      <c r="H42" s="28">
        <v>50</v>
      </c>
      <c r="I42" s="30" t="s">
        <v>193</v>
      </c>
      <c r="J42" s="30" t="s">
        <v>194</v>
      </c>
    </row>
    <row r="43" spans="1:10" ht="15.95" customHeight="1">
      <c r="A43" s="6" t="s">
        <v>329</v>
      </c>
      <c r="B43" s="25" t="s">
        <v>7</v>
      </c>
      <c r="C43" s="26" t="s">
        <v>83</v>
      </c>
      <c r="D43" s="27" t="s">
        <v>195</v>
      </c>
      <c r="E43" s="28" t="s">
        <v>78</v>
      </c>
      <c r="F43" s="29" t="s">
        <v>196</v>
      </c>
      <c r="G43" s="30" t="s">
        <v>100</v>
      </c>
      <c r="H43" s="28">
        <v>400</v>
      </c>
      <c r="I43" s="30" t="s">
        <v>190</v>
      </c>
      <c r="J43" s="30" t="s">
        <v>197</v>
      </c>
    </row>
    <row r="44" spans="1:10" ht="15.95" customHeight="1">
      <c r="A44" s="6" t="s">
        <v>329</v>
      </c>
      <c r="B44" s="25" t="s">
        <v>7</v>
      </c>
      <c r="C44" s="26" t="s">
        <v>76</v>
      </c>
      <c r="D44" s="27" t="s">
        <v>195</v>
      </c>
      <c r="E44" s="28" t="s">
        <v>78</v>
      </c>
      <c r="F44" s="29" t="s">
        <v>196</v>
      </c>
      <c r="G44" s="30" t="s">
        <v>103</v>
      </c>
      <c r="H44" s="28">
        <v>400</v>
      </c>
      <c r="I44" s="30" t="s">
        <v>198</v>
      </c>
      <c r="J44" s="30" t="s">
        <v>199</v>
      </c>
    </row>
    <row r="45" spans="1:10" ht="15.95" customHeight="1">
      <c r="A45" s="6" t="s">
        <v>329</v>
      </c>
      <c r="B45" s="25" t="s">
        <v>7</v>
      </c>
      <c r="C45" s="26" t="s">
        <v>191</v>
      </c>
      <c r="D45" s="27" t="s">
        <v>195</v>
      </c>
      <c r="E45" s="28" t="s">
        <v>78</v>
      </c>
      <c r="F45" s="29" t="s">
        <v>196</v>
      </c>
      <c r="G45" s="30" t="s">
        <v>192</v>
      </c>
      <c r="H45" s="28">
        <v>400</v>
      </c>
      <c r="I45" s="30" t="s">
        <v>200</v>
      </c>
      <c r="J45" s="30" t="s">
        <v>201</v>
      </c>
    </row>
    <row r="46" spans="1:10" ht="15.95" customHeight="1">
      <c r="A46" s="6" t="s">
        <v>329</v>
      </c>
      <c r="B46" s="25" t="s">
        <v>8</v>
      </c>
      <c r="C46" s="26" t="s">
        <v>83</v>
      </c>
      <c r="D46" s="27" t="s">
        <v>195</v>
      </c>
      <c r="E46" s="28" t="s">
        <v>78</v>
      </c>
      <c r="F46" s="29" t="s">
        <v>196</v>
      </c>
      <c r="G46" s="30" t="s">
        <v>100</v>
      </c>
      <c r="H46" s="28">
        <v>275</v>
      </c>
      <c r="I46" s="30" t="s">
        <v>202</v>
      </c>
      <c r="J46" s="30" t="s">
        <v>203</v>
      </c>
    </row>
    <row r="47" spans="1:10" ht="15.95" customHeight="1">
      <c r="A47" s="6" t="s">
        <v>329</v>
      </c>
      <c r="B47" s="25" t="s">
        <v>8</v>
      </c>
      <c r="C47" s="26" t="s">
        <v>76</v>
      </c>
      <c r="D47" s="27" t="s">
        <v>195</v>
      </c>
      <c r="E47" s="28" t="s">
        <v>78</v>
      </c>
      <c r="F47" s="29" t="s">
        <v>196</v>
      </c>
      <c r="G47" s="30" t="s">
        <v>103</v>
      </c>
      <c r="H47" s="28">
        <v>275</v>
      </c>
      <c r="I47" s="30" t="s">
        <v>199</v>
      </c>
      <c r="J47" s="30" t="s">
        <v>204</v>
      </c>
    </row>
    <row r="48" spans="1:10" ht="15.95" customHeight="1">
      <c r="A48" s="6" t="s">
        <v>329</v>
      </c>
      <c r="B48" s="25" t="s">
        <v>8</v>
      </c>
      <c r="C48" s="26" t="s">
        <v>191</v>
      </c>
      <c r="D48" s="27" t="s">
        <v>195</v>
      </c>
      <c r="E48" s="28" t="s">
        <v>78</v>
      </c>
      <c r="F48" s="29" t="s">
        <v>196</v>
      </c>
      <c r="G48" s="30" t="s">
        <v>192</v>
      </c>
      <c r="H48" s="28">
        <v>275</v>
      </c>
      <c r="I48" s="30" t="s">
        <v>201</v>
      </c>
      <c r="J48" s="30" t="s">
        <v>205</v>
      </c>
    </row>
    <row r="49" spans="1:10" s="5" customFormat="1" ht="15.95" customHeight="1">
      <c r="A49" s="5" t="s">
        <v>329</v>
      </c>
      <c r="B49" s="31" t="s">
        <v>9</v>
      </c>
      <c r="C49" s="32" t="s">
        <v>83</v>
      </c>
      <c r="D49" s="33" t="s">
        <v>195</v>
      </c>
      <c r="E49" s="34" t="s">
        <v>78</v>
      </c>
      <c r="F49" s="35" t="s">
        <v>196</v>
      </c>
      <c r="G49" s="36" t="s">
        <v>100</v>
      </c>
      <c r="H49" s="34">
        <v>1000</v>
      </c>
      <c r="I49" s="36" t="s">
        <v>203</v>
      </c>
      <c r="J49" s="36" t="s">
        <v>206</v>
      </c>
    </row>
    <row r="50" spans="1:10" s="5" customFormat="1" ht="15.95" customHeight="1">
      <c r="A50" s="5" t="s">
        <v>329</v>
      </c>
      <c r="B50" s="31" t="s">
        <v>9</v>
      </c>
      <c r="C50" s="32" t="s">
        <v>76</v>
      </c>
      <c r="D50" s="33" t="s">
        <v>195</v>
      </c>
      <c r="E50" s="34" t="s">
        <v>78</v>
      </c>
      <c r="F50" s="35" t="s">
        <v>196</v>
      </c>
      <c r="G50" s="36" t="s">
        <v>103</v>
      </c>
      <c r="H50" s="34">
        <v>1000</v>
      </c>
      <c r="I50" s="36" t="s">
        <v>204</v>
      </c>
      <c r="J50" s="36" t="s">
        <v>207</v>
      </c>
    </row>
    <row r="51" spans="1:10" s="5" customFormat="1" ht="15.95" customHeight="1">
      <c r="A51" s="5" t="s">
        <v>329</v>
      </c>
      <c r="B51" s="31" t="s">
        <v>9</v>
      </c>
      <c r="C51" s="32" t="s">
        <v>191</v>
      </c>
      <c r="D51" s="33" t="s">
        <v>195</v>
      </c>
      <c r="E51" s="34" t="s">
        <v>78</v>
      </c>
      <c r="F51" s="35" t="s">
        <v>196</v>
      </c>
      <c r="G51" s="36" t="s">
        <v>192</v>
      </c>
      <c r="H51" s="34">
        <v>1000</v>
      </c>
      <c r="I51" s="36" t="s">
        <v>205</v>
      </c>
      <c r="J51" s="36" t="s">
        <v>208</v>
      </c>
    </row>
    <row r="52" spans="1:10" ht="15.95" customHeight="1">
      <c r="A52" s="6" t="s">
        <v>329</v>
      </c>
      <c r="B52" s="25" t="s">
        <v>10</v>
      </c>
      <c r="C52" s="26" t="s">
        <v>83</v>
      </c>
      <c r="D52" s="27" t="s">
        <v>195</v>
      </c>
      <c r="E52" s="28" t="s">
        <v>78</v>
      </c>
      <c r="F52" s="29" t="s">
        <v>196</v>
      </c>
      <c r="G52" s="30" t="s">
        <v>100</v>
      </c>
      <c r="H52" s="28">
        <v>7700</v>
      </c>
      <c r="I52" s="30" t="s">
        <v>206</v>
      </c>
      <c r="J52" s="30" t="s">
        <v>209</v>
      </c>
    </row>
    <row r="53" spans="1:10" ht="15.95" customHeight="1">
      <c r="A53" s="6" t="s">
        <v>329</v>
      </c>
      <c r="B53" s="25" t="s">
        <v>10</v>
      </c>
      <c r="C53" s="26" t="s">
        <v>76</v>
      </c>
      <c r="D53" s="27" t="s">
        <v>195</v>
      </c>
      <c r="E53" s="28" t="s">
        <v>78</v>
      </c>
      <c r="F53" s="29" t="s">
        <v>196</v>
      </c>
      <c r="G53" s="30" t="s">
        <v>103</v>
      </c>
      <c r="H53" s="28">
        <v>7700</v>
      </c>
      <c r="I53" s="30" t="s">
        <v>207</v>
      </c>
      <c r="J53" s="30" t="s">
        <v>210</v>
      </c>
    </row>
    <row r="54" spans="1:10" ht="15.95" customHeight="1">
      <c r="A54" s="6" t="s">
        <v>329</v>
      </c>
      <c r="B54" s="25" t="s">
        <v>10</v>
      </c>
      <c r="C54" s="26" t="s">
        <v>191</v>
      </c>
      <c r="D54" s="27" t="s">
        <v>195</v>
      </c>
      <c r="E54" s="28" t="s">
        <v>78</v>
      </c>
      <c r="F54" s="29" t="s">
        <v>196</v>
      </c>
      <c r="G54" s="30" t="s">
        <v>192</v>
      </c>
      <c r="H54" s="28">
        <v>7700</v>
      </c>
      <c r="I54" s="30" t="s">
        <v>211</v>
      </c>
      <c r="J54" s="30" t="s">
        <v>212</v>
      </c>
    </row>
    <row r="55" spans="1:10" ht="15.95" customHeight="1">
      <c r="A55" s="6" t="s">
        <v>329</v>
      </c>
      <c r="B55" s="43" t="s">
        <v>12</v>
      </c>
      <c r="C55" s="26" t="s">
        <v>76</v>
      </c>
      <c r="D55" s="27" t="s">
        <v>213</v>
      </c>
      <c r="E55" s="28" t="s">
        <v>78</v>
      </c>
      <c r="F55" s="29" t="s">
        <v>214</v>
      </c>
      <c r="G55" s="30" t="s">
        <v>175</v>
      </c>
      <c r="H55" s="28">
        <v>1240</v>
      </c>
      <c r="I55" s="30" t="s">
        <v>215</v>
      </c>
      <c r="J55" s="30" t="s">
        <v>216</v>
      </c>
    </row>
    <row r="56" spans="1:10" ht="15.95" customHeight="1">
      <c r="A56" s="6" t="s">
        <v>329</v>
      </c>
      <c r="B56" s="43" t="s">
        <v>12</v>
      </c>
      <c r="C56" s="26" t="s">
        <v>83</v>
      </c>
      <c r="D56" s="27" t="s">
        <v>213</v>
      </c>
      <c r="E56" s="28" t="s">
        <v>78</v>
      </c>
      <c r="F56" s="29" t="s">
        <v>214</v>
      </c>
      <c r="G56" s="30" t="s">
        <v>134</v>
      </c>
      <c r="H56" s="28">
        <v>1240</v>
      </c>
      <c r="I56" s="30" t="s">
        <v>217</v>
      </c>
      <c r="J56" s="30" t="s">
        <v>218</v>
      </c>
    </row>
    <row r="57" spans="1:10" ht="15.95" customHeight="1">
      <c r="A57" s="6" t="s">
        <v>329</v>
      </c>
      <c r="B57" s="43" t="s">
        <v>12</v>
      </c>
      <c r="C57" s="26" t="s">
        <v>191</v>
      </c>
      <c r="D57" s="27" t="s">
        <v>213</v>
      </c>
      <c r="E57" s="28" t="s">
        <v>78</v>
      </c>
      <c r="F57" s="29" t="s">
        <v>214</v>
      </c>
      <c r="G57" s="30" t="s">
        <v>219</v>
      </c>
      <c r="H57" s="28">
        <v>1236</v>
      </c>
      <c r="I57" s="30" t="s">
        <v>220</v>
      </c>
      <c r="J57" s="30" t="s">
        <v>221</v>
      </c>
    </row>
    <row r="58" spans="1:10" ht="15.95" customHeight="1">
      <c r="A58" s="6" t="s">
        <v>329</v>
      </c>
      <c r="B58" s="43" t="s">
        <v>12</v>
      </c>
      <c r="C58" s="26" t="s">
        <v>191</v>
      </c>
      <c r="D58" s="27" t="s">
        <v>213</v>
      </c>
      <c r="E58" s="28" t="s">
        <v>78</v>
      </c>
      <c r="F58" s="29" t="s">
        <v>214</v>
      </c>
      <c r="G58" s="30" t="s">
        <v>219</v>
      </c>
      <c r="H58" s="28">
        <v>4</v>
      </c>
      <c r="I58" s="30" t="s">
        <v>222</v>
      </c>
      <c r="J58" s="30" t="s">
        <v>223</v>
      </c>
    </row>
    <row r="59" spans="1:10" ht="15.95" customHeight="1">
      <c r="A59" s="6" t="s">
        <v>329</v>
      </c>
      <c r="B59" s="25" t="s">
        <v>13</v>
      </c>
      <c r="C59" s="26" t="s">
        <v>76</v>
      </c>
      <c r="D59" s="27" t="s">
        <v>213</v>
      </c>
      <c r="E59" s="28" t="s">
        <v>78</v>
      </c>
      <c r="F59" s="29" t="s">
        <v>214</v>
      </c>
      <c r="G59" s="30" t="s">
        <v>134</v>
      </c>
      <c r="H59" s="28">
        <v>3000</v>
      </c>
      <c r="I59" s="30" t="s">
        <v>224</v>
      </c>
      <c r="J59" s="30" t="s">
        <v>225</v>
      </c>
    </row>
    <row r="60" spans="1:10" ht="15.95" customHeight="1">
      <c r="A60" s="6" t="s">
        <v>329</v>
      </c>
      <c r="B60" s="25" t="s">
        <v>13</v>
      </c>
      <c r="C60" s="26" t="s">
        <v>83</v>
      </c>
      <c r="D60" s="27" t="s">
        <v>213</v>
      </c>
      <c r="E60" s="28" t="s">
        <v>78</v>
      </c>
      <c r="F60" s="29" t="s">
        <v>214</v>
      </c>
      <c r="G60" s="30" t="s">
        <v>134</v>
      </c>
      <c r="H60" s="28">
        <v>3000</v>
      </c>
      <c r="I60" s="30" t="s">
        <v>225</v>
      </c>
      <c r="J60" s="30" t="s">
        <v>226</v>
      </c>
    </row>
    <row r="61" spans="1:10" ht="15.95" customHeight="1">
      <c r="A61" s="6" t="s">
        <v>329</v>
      </c>
      <c r="B61" s="25" t="s">
        <v>13</v>
      </c>
      <c r="C61" s="26" t="s">
        <v>83</v>
      </c>
      <c r="D61" s="27" t="s">
        <v>213</v>
      </c>
      <c r="E61" s="28" t="s">
        <v>78</v>
      </c>
      <c r="F61" s="29" t="s">
        <v>214</v>
      </c>
      <c r="G61" s="30" t="s">
        <v>134</v>
      </c>
      <c r="H61" s="28">
        <v>3000</v>
      </c>
      <c r="I61" s="30" t="s">
        <v>227</v>
      </c>
      <c r="J61" s="30" t="s">
        <v>217</v>
      </c>
    </row>
    <row r="62" spans="1:10" ht="15.95" customHeight="1">
      <c r="A62" s="6" t="s">
        <v>329</v>
      </c>
      <c r="B62" s="25" t="s">
        <v>13</v>
      </c>
      <c r="C62" s="26" t="s">
        <v>76</v>
      </c>
      <c r="D62" s="27" t="s">
        <v>213</v>
      </c>
      <c r="E62" s="28" t="s">
        <v>78</v>
      </c>
      <c r="F62" s="29" t="s">
        <v>214</v>
      </c>
      <c r="G62" s="30" t="s">
        <v>134</v>
      </c>
      <c r="H62" s="28">
        <v>3000</v>
      </c>
      <c r="I62" s="30" t="s">
        <v>226</v>
      </c>
      <c r="J62" s="30" t="s">
        <v>227</v>
      </c>
    </row>
    <row r="63" spans="1:10" ht="15.95" customHeight="1">
      <c r="A63" s="6" t="s">
        <v>329</v>
      </c>
      <c r="B63" s="25" t="s">
        <v>13</v>
      </c>
      <c r="C63" s="26" t="s">
        <v>191</v>
      </c>
      <c r="D63" s="27" t="s">
        <v>213</v>
      </c>
      <c r="E63" s="28" t="s">
        <v>78</v>
      </c>
      <c r="F63" s="29" t="s">
        <v>214</v>
      </c>
      <c r="G63" s="30" t="s">
        <v>219</v>
      </c>
      <c r="H63" s="28">
        <v>5857</v>
      </c>
      <c r="I63" s="30" t="s">
        <v>228</v>
      </c>
      <c r="J63" s="30" t="s">
        <v>229</v>
      </c>
    </row>
    <row r="64" spans="1:10" ht="15.95" customHeight="1">
      <c r="A64" s="6" t="s">
        <v>329</v>
      </c>
      <c r="B64" s="25" t="s">
        <v>13</v>
      </c>
      <c r="C64" s="26" t="s">
        <v>191</v>
      </c>
      <c r="D64" s="27" t="s">
        <v>213</v>
      </c>
      <c r="E64" s="28" t="s">
        <v>78</v>
      </c>
      <c r="F64" s="29" t="s">
        <v>214</v>
      </c>
      <c r="G64" s="30" t="s">
        <v>219</v>
      </c>
      <c r="H64" s="28">
        <v>143</v>
      </c>
      <c r="I64" s="30" t="s">
        <v>230</v>
      </c>
      <c r="J64" s="30" t="s">
        <v>231</v>
      </c>
    </row>
    <row r="65" spans="1:10" ht="15.95" customHeight="1">
      <c r="A65" s="6" t="s">
        <v>329</v>
      </c>
      <c r="B65" s="25" t="s">
        <v>14</v>
      </c>
      <c r="C65" s="26" t="s">
        <v>76</v>
      </c>
      <c r="D65" s="27" t="s">
        <v>213</v>
      </c>
      <c r="E65" s="28" t="s">
        <v>78</v>
      </c>
      <c r="F65" s="29" t="s">
        <v>214</v>
      </c>
      <c r="G65" s="30" t="s">
        <v>175</v>
      </c>
      <c r="H65" s="28">
        <v>9560</v>
      </c>
      <c r="I65" s="30" t="s">
        <v>216</v>
      </c>
      <c r="J65" s="30" t="s">
        <v>232</v>
      </c>
    </row>
    <row r="66" spans="1:10" ht="15.95" customHeight="1">
      <c r="A66" s="6" t="s">
        <v>329</v>
      </c>
      <c r="B66" s="25" t="s">
        <v>14</v>
      </c>
      <c r="C66" s="26" t="s">
        <v>83</v>
      </c>
      <c r="D66" s="27" t="s">
        <v>213</v>
      </c>
      <c r="E66" s="28" t="s">
        <v>78</v>
      </c>
      <c r="F66" s="29" t="s">
        <v>214</v>
      </c>
      <c r="G66" s="30" t="s">
        <v>134</v>
      </c>
      <c r="H66" s="28">
        <v>9560</v>
      </c>
      <c r="I66" s="30" t="s">
        <v>218</v>
      </c>
      <c r="J66" s="30" t="s">
        <v>233</v>
      </c>
    </row>
    <row r="67" spans="1:10" ht="15.95" customHeight="1">
      <c r="A67" s="6" t="s">
        <v>329</v>
      </c>
      <c r="B67" s="25" t="s">
        <v>14</v>
      </c>
      <c r="C67" s="26" t="s">
        <v>191</v>
      </c>
      <c r="D67" s="27" t="s">
        <v>213</v>
      </c>
      <c r="E67" s="28" t="s">
        <v>78</v>
      </c>
      <c r="F67" s="29" t="s">
        <v>214</v>
      </c>
      <c r="G67" s="30" t="s">
        <v>219</v>
      </c>
      <c r="H67" s="28">
        <v>9428</v>
      </c>
      <c r="I67" s="30" t="s">
        <v>234</v>
      </c>
      <c r="J67" s="30" t="s">
        <v>235</v>
      </c>
    </row>
    <row r="68" spans="1:10" ht="15.95" customHeight="1">
      <c r="A68" s="6" t="s">
        <v>329</v>
      </c>
      <c r="B68" s="25" t="s">
        <v>14</v>
      </c>
      <c r="C68" s="26" t="s">
        <v>191</v>
      </c>
      <c r="D68" s="27" t="s">
        <v>213</v>
      </c>
      <c r="E68" s="28" t="s">
        <v>78</v>
      </c>
      <c r="F68" s="29" t="s">
        <v>214</v>
      </c>
      <c r="G68" s="30" t="s">
        <v>219</v>
      </c>
      <c r="H68" s="28">
        <v>132</v>
      </c>
      <c r="I68" s="30" t="s">
        <v>236</v>
      </c>
      <c r="J68" s="30" t="s">
        <v>237</v>
      </c>
    </row>
    <row r="69" spans="1:10" ht="15.95" customHeight="1">
      <c r="A69" s="6" t="s">
        <v>329</v>
      </c>
      <c r="B69" s="25" t="s">
        <v>11</v>
      </c>
      <c r="C69" s="26" t="s">
        <v>83</v>
      </c>
      <c r="D69" s="27" t="s">
        <v>238</v>
      </c>
      <c r="E69" s="28" t="s">
        <v>78</v>
      </c>
      <c r="F69" s="29" t="s">
        <v>239</v>
      </c>
      <c r="G69" s="30" t="s">
        <v>240</v>
      </c>
      <c r="H69" s="28">
        <v>200</v>
      </c>
      <c r="I69" s="30" t="s">
        <v>241</v>
      </c>
      <c r="J69" s="30" t="s">
        <v>242</v>
      </c>
    </row>
    <row r="70" spans="1:10" ht="15.95" customHeight="1">
      <c r="A70" s="6" t="s">
        <v>329</v>
      </c>
      <c r="B70" s="25" t="s">
        <v>11</v>
      </c>
      <c r="C70" s="26" t="s">
        <v>76</v>
      </c>
      <c r="D70" s="27" t="s">
        <v>238</v>
      </c>
      <c r="E70" s="28" t="s">
        <v>78</v>
      </c>
      <c r="F70" s="29" t="s">
        <v>239</v>
      </c>
      <c r="G70" s="30" t="s">
        <v>243</v>
      </c>
      <c r="H70" s="28">
        <v>200</v>
      </c>
      <c r="I70" s="30" t="s">
        <v>244</v>
      </c>
      <c r="J70" s="30" t="s">
        <v>245</v>
      </c>
    </row>
    <row r="71" spans="1:10" ht="15.95" customHeight="1">
      <c r="A71" s="6" t="s">
        <v>329</v>
      </c>
      <c r="B71" s="25" t="s">
        <v>11</v>
      </c>
      <c r="C71" s="26" t="s">
        <v>191</v>
      </c>
      <c r="D71" s="27" t="s">
        <v>238</v>
      </c>
      <c r="E71" s="28" t="s">
        <v>78</v>
      </c>
      <c r="F71" s="29" t="s">
        <v>239</v>
      </c>
      <c r="G71" s="30" t="s">
        <v>219</v>
      </c>
      <c r="H71" s="28">
        <v>200</v>
      </c>
      <c r="I71" s="30" t="s">
        <v>246</v>
      </c>
      <c r="J71" s="30" t="s">
        <v>247</v>
      </c>
    </row>
    <row r="72" spans="1:10" ht="15.95" customHeight="1">
      <c r="B72" s="25" t="s">
        <v>248</v>
      </c>
      <c r="C72" s="26" t="s">
        <v>83</v>
      </c>
      <c r="D72" s="27" t="s">
        <v>238</v>
      </c>
      <c r="E72" s="28" t="s">
        <v>78</v>
      </c>
      <c r="F72" s="29" t="s">
        <v>239</v>
      </c>
      <c r="G72" s="30" t="s">
        <v>240</v>
      </c>
      <c r="H72" s="28">
        <v>3</v>
      </c>
      <c r="I72" s="30" t="s">
        <v>249</v>
      </c>
      <c r="J72" s="30" t="s">
        <v>241</v>
      </c>
    </row>
    <row r="73" spans="1:10" ht="15.95" customHeight="1">
      <c r="B73" s="25" t="s">
        <v>248</v>
      </c>
      <c r="C73" s="26" t="s">
        <v>83</v>
      </c>
      <c r="D73" s="27" t="s">
        <v>238</v>
      </c>
      <c r="E73" s="28" t="s">
        <v>78</v>
      </c>
      <c r="F73" s="29" t="s">
        <v>239</v>
      </c>
      <c r="G73" s="30" t="s">
        <v>240</v>
      </c>
      <c r="H73" s="28">
        <v>1</v>
      </c>
      <c r="I73" s="30" t="s">
        <v>250</v>
      </c>
      <c r="J73" s="30" t="s">
        <v>251</v>
      </c>
    </row>
    <row r="74" spans="1:10" ht="15.95" customHeight="1">
      <c r="B74" s="25" t="s">
        <v>248</v>
      </c>
      <c r="C74" s="26" t="s">
        <v>76</v>
      </c>
      <c r="D74" s="27" t="s">
        <v>238</v>
      </c>
      <c r="E74" s="28" t="s">
        <v>78</v>
      </c>
      <c r="F74" s="29" t="s">
        <v>239</v>
      </c>
      <c r="G74" s="30" t="s">
        <v>243</v>
      </c>
      <c r="H74" s="28">
        <v>4</v>
      </c>
      <c r="I74" s="30" t="s">
        <v>252</v>
      </c>
      <c r="J74" s="30" t="s">
        <v>244</v>
      </c>
    </row>
    <row r="75" spans="1:10" ht="15.95" customHeight="1">
      <c r="B75" s="25" t="s">
        <v>248</v>
      </c>
      <c r="C75" s="26" t="s">
        <v>191</v>
      </c>
      <c r="D75" s="27" t="s">
        <v>238</v>
      </c>
      <c r="E75" s="28" t="s">
        <v>78</v>
      </c>
      <c r="F75" s="29" t="s">
        <v>239</v>
      </c>
      <c r="G75" s="30" t="s">
        <v>219</v>
      </c>
      <c r="H75" s="28">
        <v>4</v>
      </c>
      <c r="I75" s="30" t="s">
        <v>253</v>
      </c>
      <c r="J75" s="30" t="s">
        <v>254</v>
      </c>
    </row>
    <row r="76" spans="1:10" ht="15.95" customHeight="1">
      <c r="A76" s="6" t="s">
        <v>329</v>
      </c>
      <c r="B76" s="25" t="s">
        <v>15</v>
      </c>
      <c r="C76" s="26" t="s">
        <v>83</v>
      </c>
      <c r="D76" s="27" t="s">
        <v>238</v>
      </c>
      <c r="E76" s="28" t="s">
        <v>78</v>
      </c>
      <c r="F76" s="29" t="s">
        <v>239</v>
      </c>
      <c r="G76" s="30" t="s">
        <v>240</v>
      </c>
      <c r="H76" s="28">
        <v>1000</v>
      </c>
      <c r="I76" s="30" t="s">
        <v>242</v>
      </c>
      <c r="J76" s="30" t="s">
        <v>255</v>
      </c>
    </row>
    <row r="77" spans="1:10" ht="15.95" customHeight="1">
      <c r="A77" s="6" t="s">
        <v>329</v>
      </c>
      <c r="B77" s="25" t="s">
        <v>15</v>
      </c>
      <c r="C77" s="26" t="s">
        <v>83</v>
      </c>
      <c r="D77" s="27" t="s">
        <v>238</v>
      </c>
      <c r="E77" s="28" t="s">
        <v>78</v>
      </c>
      <c r="F77" s="29" t="s">
        <v>239</v>
      </c>
      <c r="G77" s="30" t="s">
        <v>240</v>
      </c>
      <c r="H77" s="28">
        <v>5540</v>
      </c>
      <c r="I77" s="30" t="s">
        <v>256</v>
      </c>
      <c r="J77" s="30" t="s">
        <v>257</v>
      </c>
    </row>
    <row r="78" spans="1:10" ht="15.95" customHeight="1">
      <c r="A78" s="6" t="s">
        <v>329</v>
      </c>
      <c r="B78" s="25" t="s">
        <v>15</v>
      </c>
      <c r="C78" s="26" t="s">
        <v>76</v>
      </c>
      <c r="D78" s="27" t="s">
        <v>238</v>
      </c>
      <c r="E78" s="28" t="s">
        <v>78</v>
      </c>
      <c r="F78" s="29" t="s">
        <v>239</v>
      </c>
      <c r="G78" s="30" t="s">
        <v>243</v>
      </c>
      <c r="H78" s="28">
        <v>1000</v>
      </c>
      <c r="I78" s="30" t="s">
        <v>245</v>
      </c>
      <c r="J78" s="30" t="s">
        <v>258</v>
      </c>
    </row>
    <row r="79" spans="1:10" ht="15.95" customHeight="1">
      <c r="A79" s="6" t="s">
        <v>329</v>
      </c>
      <c r="B79" s="25" t="s">
        <v>15</v>
      </c>
      <c r="C79" s="26" t="s">
        <v>76</v>
      </c>
      <c r="D79" s="27" t="s">
        <v>238</v>
      </c>
      <c r="E79" s="28" t="s">
        <v>78</v>
      </c>
      <c r="F79" s="29" t="s">
        <v>239</v>
      </c>
      <c r="G79" s="30" t="s">
        <v>243</v>
      </c>
      <c r="H79" s="28">
        <v>5540</v>
      </c>
      <c r="I79" s="30" t="s">
        <v>259</v>
      </c>
      <c r="J79" s="30" t="s">
        <v>260</v>
      </c>
    </row>
    <row r="80" spans="1:10" ht="15.95" customHeight="1">
      <c r="A80" s="6" t="s">
        <v>329</v>
      </c>
      <c r="B80" s="25" t="s">
        <v>15</v>
      </c>
      <c r="C80" s="26" t="s">
        <v>191</v>
      </c>
      <c r="D80" s="27" t="s">
        <v>238</v>
      </c>
      <c r="E80" s="28" t="s">
        <v>78</v>
      </c>
      <c r="F80" s="29" t="s">
        <v>239</v>
      </c>
      <c r="G80" s="30" t="s">
        <v>219</v>
      </c>
      <c r="H80" s="28">
        <v>1000</v>
      </c>
      <c r="I80" s="30" t="s">
        <v>261</v>
      </c>
      <c r="J80" s="30" t="s">
        <v>262</v>
      </c>
    </row>
    <row r="81" spans="1:10" ht="15.95" customHeight="1">
      <c r="A81" s="6" t="s">
        <v>329</v>
      </c>
      <c r="B81" s="25" t="s">
        <v>15</v>
      </c>
      <c r="C81" s="26" t="s">
        <v>191</v>
      </c>
      <c r="D81" s="27" t="s">
        <v>238</v>
      </c>
      <c r="E81" s="28" t="s">
        <v>78</v>
      </c>
      <c r="F81" s="29" t="s">
        <v>239</v>
      </c>
      <c r="G81" s="30" t="s">
        <v>219</v>
      </c>
      <c r="H81" s="28">
        <v>5540</v>
      </c>
      <c r="I81" s="30" t="s">
        <v>263</v>
      </c>
      <c r="J81" s="30" t="s">
        <v>264</v>
      </c>
    </row>
    <row r="82" spans="1:10" ht="15.95" customHeight="1">
      <c r="A82" s="6" t="s">
        <v>329</v>
      </c>
      <c r="B82" s="25" t="s">
        <v>16</v>
      </c>
      <c r="C82" s="26" t="s">
        <v>83</v>
      </c>
      <c r="D82" s="27" t="s">
        <v>238</v>
      </c>
      <c r="E82" s="28" t="s">
        <v>78</v>
      </c>
      <c r="F82" s="29" t="s">
        <v>239</v>
      </c>
      <c r="G82" s="30" t="s">
        <v>240</v>
      </c>
      <c r="H82" s="28">
        <v>9420</v>
      </c>
      <c r="I82" s="30" t="s">
        <v>265</v>
      </c>
      <c r="J82" s="30" t="s">
        <v>266</v>
      </c>
    </row>
    <row r="83" spans="1:10" ht="15.95" customHeight="1">
      <c r="A83" s="6" t="s">
        <v>329</v>
      </c>
      <c r="B83" s="25" t="s">
        <v>16</v>
      </c>
      <c r="C83" s="26" t="s">
        <v>76</v>
      </c>
      <c r="D83" s="27" t="s">
        <v>238</v>
      </c>
      <c r="E83" s="28" t="s">
        <v>78</v>
      </c>
      <c r="F83" s="29" t="s">
        <v>239</v>
      </c>
      <c r="G83" s="30" t="s">
        <v>243</v>
      </c>
      <c r="H83" s="28">
        <v>9420</v>
      </c>
      <c r="I83" s="30" t="s">
        <v>267</v>
      </c>
      <c r="J83" s="30" t="s">
        <v>268</v>
      </c>
    </row>
    <row r="84" spans="1:10" s="5" customFormat="1" ht="15.95" customHeight="1">
      <c r="A84" s="5" t="s">
        <v>329</v>
      </c>
      <c r="B84" s="31" t="s">
        <v>36</v>
      </c>
      <c r="C84" s="32" t="s">
        <v>76</v>
      </c>
      <c r="D84" s="33" t="s">
        <v>269</v>
      </c>
      <c r="E84" s="34" t="s">
        <v>78</v>
      </c>
      <c r="F84" s="35" t="s">
        <v>270</v>
      </c>
      <c r="G84" s="36" t="s">
        <v>100</v>
      </c>
      <c r="H84" s="34">
        <v>840</v>
      </c>
      <c r="I84" s="36" t="s">
        <v>209</v>
      </c>
      <c r="J84" s="36" t="s">
        <v>271</v>
      </c>
    </row>
    <row r="85" spans="1:10" s="5" customFormat="1" ht="15.95" customHeight="1">
      <c r="A85" s="5" t="s">
        <v>329</v>
      </c>
      <c r="B85" s="31" t="s">
        <v>36</v>
      </c>
      <c r="C85" s="32" t="s">
        <v>83</v>
      </c>
      <c r="D85" s="33" t="s">
        <v>269</v>
      </c>
      <c r="E85" s="34" t="s">
        <v>78</v>
      </c>
      <c r="F85" s="35" t="s">
        <v>270</v>
      </c>
      <c r="G85" s="36" t="s">
        <v>100</v>
      </c>
      <c r="H85" s="34">
        <v>840</v>
      </c>
      <c r="I85" s="36" t="s">
        <v>271</v>
      </c>
      <c r="J85" s="36" t="s">
        <v>272</v>
      </c>
    </row>
    <row r="86" spans="1:10" s="5" customFormat="1" ht="15.95" customHeight="1">
      <c r="A86" s="5" t="s">
        <v>329</v>
      </c>
      <c r="B86" s="31" t="s">
        <v>36</v>
      </c>
      <c r="C86" s="32" t="s">
        <v>191</v>
      </c>
      <c r="D86" s="33" t="s">
        <v>269</v>
      </c>
      <c r="E86" s="34" t="s">
        <v>78</v>
      </c>
      <c r="F86" s="35" t="s">
        <v>270</v>
      </c>
      <c r="G86" s="36" t="s">
        <v>192</v>
      </c>
      <c r="H86" s="34">
        <v>840</v>
      </c>
      <c r="I86" s="36" t="s">
        <v>273</v>
      </c>
      <c r="J86" s="36" t="s">
        <v>274</v>
      </c>
    </row>
    <row r="87" spans="1:10" ht="15.95" customHeight="1">
      <c r="A87" s="6" t="s">
        <v>329</v>
      </c>
      <c r="B87" s="25" t="s">
        <v>37</v>
      </c>
      <c r="C87" s="26" t="s">
        <v>76</v>
      </c>
      <c r="D87" s="27" t="s">
        <v>275</v>
      </c>
      <c r="E87" s="28" t="s">
        <v>78</v>
      </c>
      <c r="F87" s="29" t="s">
        <v>276</v>
      </c>
      <c r="G87" s="30" t="s">
        <v>103</v>
      </c>
      <c r="H87" s="28">
        <v>840</v>
      </c>
      <c r="I87" s="30" t="s">
        <v>210</v>
      </c>
      <c r="J87" s="30" t="s">
        <v>277</v>
      </c>
    </row>
    <row r="88" spans="1:10" ht="15.95" customHeight="1">
      <c r="A88" s="6" t="s">
        <v>329</v>
      </c>
      <c r="B88" s="25" t="s">
        <v>37</v>
      </c>
      <c r="C88" s="26" t="s">
        <v>83</v>
      </c>
      <c r="D88" s="27" t="s">
        <v>275</v>
      </c>
      <c r="E88" s="28" t="s">
        <v>78</v>
      </c>
      <c r="F88" s="29" t="s">
        <v>276</v>
      </c>
      <c r="G88" s="30" t="s">
        <v>103</v>
      </c>
      <c r="H88" s="28">
        <v>840</v>
      </c>
      <c r="I88" s="30" t="s">
        <v>277</v>
      </c>
      <c r="J88" s="30" t="s">
        <v>278</v>
      </c>
    </row>
    <row r="89" spans="1:10" ht="15.95" customHeight="1">
      <c r="A89" s="6" t="s">
        <v>329</v>
      </c>
      <c r="B89" s="25" t="s">
        <v>37</v>
      </c>
      <c r="C89" s="26" t="s">
        <v>191</v>
      </c>
      <c r="D89" s="27" t="s">
        <v>275</v>
      </c>
      <c r="E89" s="28" t="s">
        <v>78</v>
      </c>
      <c r="F89" s="29" t="s">
        <v>276</v>
      </c>
      <c r="G89" s="30" t="s">
        <v>192</v>
      </c>
      <c r="H89" s="28">
        <v>840</v>
      </c>
      <c r="I89" s="30" t="s">
        <v>279</v>
      </c>
      <c r="J89" s="30" t="s">
        <v>280</v>
      </c>
    </row>
    <row r="90" spans="1:10" ht="15.95" customHeight="1">
      <c r="A90" s="6" t="s">
        <v>329</v>
      </c>
      <c r="B90" s="25" t="s">
        <v>38</v>
      </c>
      <c r="C90" s="26" t="s">
        <v>76</v>
      </c>
      <c r="D90" s="27" t="s">
        <v>269</v>
      </c>
      <c r="E90" s="28" t="s">
        <v>78</v>
      </c>
      <c r="F90" s="29" t="s">
        <v>270</v>
      </c>
      <c r="G90" s="30" t="s">
        <v>100</v>
      </c>
      <c r="H90" s="28">
        <v>1016</v>
      </c>
      <c r="I90" s="30" t="s">
        <v>272</v>
      </c>
      <c r="J90" s="30" t="s">
        <v>281</v>
      </c>
    </row>
    <row r="91" spans="1:10" ht="15.95" customHeight="1">
      <c r="A91" s="6" t="s">
        <v>329</v>
      </c>
      <c r="B91" s="25" t="s">
        <v>38</v>
      </c>
      <c r="C91" s="26" t="s">
        <v>83</v>
      </c>
      <c r="D91" s="27" t="s">
        <v>269</v>
      </c>
      <c r="E91" s="28" t="s">
        <v>78</v>
      </c>
      <c r="F91" s="29" t="s">
        <v>270</v>
      </c>
      <c r="G91" s="30" t="s">
        <v>100</v>
      </c>
      <c r="H91" s="28">
        <v>1016</v>
      </c>
      <c r="I91" s="30" t="s">
        <v>281</v>
      </c>
      <c r="J91" s="30" t="s">
        <v>282</v>
      </c>
    </row>
    <row r="92" spans="1:10" ht="15.95" customHeight="1">
      <c r="A92" s="6" t="s">
        <v>329</v>
      </c>
      <c r="B92" s="25" t="s">
        <v>38</v>
      </c>
      <c r="C92" s="26" t="s">
        <v>191</v>
      </c>
      <c r="D92" s="27" t="s">
        <v>269</v>
      </c>
      <c r="E92" s="28" t="s">
        <v>78</v>
      </c>
      <c r="F92" s="29" t="s">
        <v>270</v>
      </c>
      <c r="G92" s="30" t="s">
        <v>219</v>
      </c>
      <c r="H92" s="28">
        <v>1016</v>
      </c>
      <c r="I92" s="30" t="s">
        <v>283</v>
      </c>
      <c r="J92" s="30" t="s">
        <v>284</v>
      </c>
    </row>
    <row r="93" spans="1:10" ht="15.95" customHeight="1">
      <c r="A93" s="6" t="s">
        <v>329</v>
      </c>
      <c r="B93" s="25" t="s">
        <v>39</v>
      </c>
      <c r="C93" s="26" t="s">
        <v>76</v>
      </c>
      <c r="D93" s="27" t="s">
        <v>275</v>
      </c>
      <c r="E93" s="28" t="s">
        <v>78</v>
      </c>
      <c r="F93" s="29" t="s">
        <v>276</v>
      </c>
      <c r="G93" s="30" t="s">
        <v>103</v>
      </c>
      <c r="H93" s="28">
        <v>1016</v>
      </c>
      <c r="I93" s="30" t="s">
        <v>278</v>
      </c>
      <c r="J93" s="30" t="s">
        <v>285</v>
      </c>
    </row>
    <row r="94" spans="1:10" ht="15.95" customHeight="1">
      <c r="A94" s="6" t="s">
        <v>329</v>
      </c>
      <c r="B94" s="25" t="s">
        <v>39</v>
      </c>
      <c r="C94" s="26" t="s">
        <v>83</v>
      </c>
      <c r="D94" s="27" t="s">
        <v>275</v>
      </c>
      <c r="E94" s="28" t="s">
        <v>78</v>
      </c>
      <c r="F94" s="29" t="s">
        <v>276</v>
      </c>
      <c r="G94" s="30" t="s">
        <v>103</v>
      </c>
      <c r="H94" s="28">
        <v>1016</v>
      </c>
      <c r="I94" s="30" t="s">
        <v>285</v>
      </c>
      <c r="J94" s="30" t="s">
        <v>286</v>
      </c>
    </row>
    <row r="95" spans="1:10" ht="15.95" customHeight="1">
      <c r="A95" s="6" t="s">
        <v>329</v>
      </c>
      <c r="B95" s="25" t="s">
        <v>39</v>
      </c>
      <c r="C95" s="26" t="s">
        <v>191</v>
      </c>
      <c r="D95" s="27" t="s">
        <v>275</v>
      </c>
      <c r="E95" s="28" t="s">
        <v>78</v>
      </c>
      <c r="F95" s="29" t="s">
        <v>276</v>
      </c>
      <c r="G95" s="30" t="s">
        <v>219</v>
      </c>
      <c r="H95" s="28">
        <v>1016</v>
      </c>
      <c r="I95" s="30" t="s">
        <v>287</v>
      </c>
      <c r="J95" s="30" t="s">
        <v>288</v>
      </c>
    </row>
    <row r="96" spans="1:10" ht="15.95" customHeight="1">
      <c r="A96" s="6" t="s">
        <v>330</v>
      </c>
      <c r="B96" s="25" t="s">
        <v>40</v>
      </c>
      <c r="C96" s="26" t="s">
        <v>83</v>
      </c>
      <c r="D96" s="27" t="s">
        <v>195</v>
      </c>
      <c r="E96" s="28" t="s">
        <v>78</v>
      </c>
      <c r="F96" s="29" t="s">
        <v>196</v>
      </c>
      <c r="G96" s="30" t="s">
        <v>100</v>
      </c>
      <c r="H96" s="28">
        <v>300</v>
      </c>
      <c r="I96" s="30" t="s">
        <v>282</v>
      </c>
      <c r="J96" s="30" t="s">
        <v>289</v>
      </c>
    </row>
    <row r="97" spans="1:10" ht="15.95" customHeight="1">
      <c r="A97" s="6" t="s">
        <v>330</v>
      </c>
      <c r="B97" s="25" t="s">
        <v>40</v>
      </c>
      <c r="C97" s="26" t="s">
        <v>76</v>
      </c>
      <c r="D97" s="27" t="s">
        <v>195</v>
      </c>
      <c r="E97" s="28" t="s">
        <v>78</v>
      </c>
      <c r="F97" s="29" t="s">
        <v>196</v>
      </c>
      <c r="G97" s="30" t="s">
        <v>103</v>
      </c>
      <c r="H97" s="28">
        <v>300</v>
      </c>
      <c r="I97" s="30" t="s">
        <v>286</v>
      </c>
      <c r="J97" s="30" t="s">
        <v>290</v>
      </c>
    </row>
    <row r="98" spans="1:10" ht="15.95" customHeight="1">
      <c r="A98" s="6" t="s">
        <v>329</v>
      </c>
      <c r="B98" s="25" t="s">
        <v>40</v>
      </c>
      <c r="C98" s="26" t="s">
        <v>191</v>
      </c>
      <c r="D98" s="27" t="s">
        <v>195</v>
      </c>
      <c r="E98" s="28" t="s">
        <v>78</v>
      </c>
      <c r="F98" s="29" t="s">
        <v>196</v>
      </c>
      <c r="G98" s="30" t="s">
        <v>192</v>
      </c>
      <c r="H98" s="28">
        <v>300</v>
      </c>
      <c r="I98" s="30" t="s">
        <v>291</v>
      </c>
      <c r="J98" s="30" t="s">
        <v>292</v>
      </c>
    </row>
    <row r="99" spans="1:10" ht="15.95" customHeight="1">
      <c r="A99" s="6" t="s">
        <v>329</v>
      </c>
      <c r="B99" s="25" t="s">
        <v>41</v>
      </c>
      <c r="C99" s="26" t="s">
        <v>76</v>
      </c>
      <c r="D99" s="27" t="s">
        <v>213</v>
      </c>
      <c r="E99" s="28" t="s">
        <v>78</v>
      </c>
      <c r="F99" s="29" t="s">
        <v>214</v>
      </c>
      <c r="G99" s="30" t="s">
        <v>175</v>
      </c>
      <c r="H99" s="28">
        <v>4300</v>
      </c>
      <c r="I99" s="30" t="s">
        <v>232</v>
      </c>
      <c r="J99" s="30" t="s">
        <v>293</v>
      </c>
    </row>
    <row r="100" spans="1:10" ht="15.95" customHeight="1">
      <c r="A100" s="6" t="s">
        <v>329</v>
      </c>
      <c r="B100" s="25" t="s">
        <v>41</v>
      </c>
      <c r="C100" s="26" t="s">
        <v>83</v>
      </c>
      <c r="D100" s="27" t="s">
        <v>213</v>
      </c>
      <c r="E100" s="28" t="s">
        <v>78</v>
      </c>
      <c r="F100" s="29" t="s">
        <v>214</v>
      </c>
      <c r="G100" s="30" t="s">
        <v>134</v>
      </c>
      <c r="H100" s="28">
        <v>4300</v>
      </c>
      <c r="I100" s="30" t="s">
        <v>233</v>
      </c>
      <c r="J100" s="30" t="s">
        <v>294</v>
      </c>
    </row>
    <row r="101" spans="1:10" ht="15.95" customHeight="1">
      <c r="A101" s="6" t="s">
        <v>329</v>
      </c>
      <c r="B101" s="25" t="s">
        <v>41</v>
      </c>
      <c r="C101" s="26" t="s">
        <v>191</v>
      </c>
      <c r="D101" s="27" t="s">
        <v>213</v>
      </c>
      <c r="E101" s="28" t="s">
        <v>78</v>
      </c>
      <c r="F101" s="29" t="s">
        <v>214</v>
      </c>
      <c r="G101" s="30" t="s">
        <v>219</v>
      </c>
      <c r="H101" s="28">
        <v>4139</v>
      </c>
      <c r="I101" s="30" t="s">
        <v>295</v>
      </c>
      <c r="J101" s="30" t="s">
        <v>296</v>
      </c>
    </row>
    <row r="102" spans="1:10" ht="15.95" customHeight="1">
      <c r="A102" s="6" t="s">
        <v>329</v>
      </c>
      <c r="B102" s="25" t="s">
        <v>41</v>
      </c>
      <c r="C102" s="26" t="s">
        <v>191</v>
      </c>
      <c r="D102" s="27" t="s">
        <v>213</v>
      </c>
      <c r="E102" s="28" t="s">
        <v>78</v>
      </c>
      <c r="F102" s="29" t="s">
        <v>214</v>
      </c>
      <c r="G102" s="30" t="s">
        <v>219</v>
      </c>
      <c r="H102" s="28">
        <v>161</v>
      </c>
      <c r="I102" s="30" t="s">
        <v>297</v>
      </c>
      <c r="J102" s="30" t="s">
        <v>298</v>
      </c>
    </row>
    <row r="103" spans="1:10" ht="15.95" customHeight="1">
      <c r="A103" s="6" t="s">
        <v>329</v>
      </c>
      <c r="B103" s="25" t="s">
        <v>42</v>
      </c>
      <c r="C103" s="26" t="s">
        <v>76</v>
      </c>
      <c r="D103" s="27" t="s">
        <v>213</v>
      </c>
      <c r="E103" s="28" t="s">
        <v>78</v>
      </c>
      <c r="F103" s="29" t="s">
        <v>214</v>
      </c>
      <c r="G103" s="30" t="s">
        <v>175</v>
      </c>
      <c r="H103" s="28">
        <v>500</v>
      </c>
      <c r="I103" s="30" t="s">
        <v>293</v>
      </c>
      <c r="J103" s="30" t="s">
        <v>299</v>
      </c>
    </row>
    <row r="104" spans="1:10" ht="15.95" customHeight="1">
      <c r="A104" s="6" t="s">
        <v>329</v>
      </c>
      <c r="B104" s="25" t="s">
        <v>42</v>
      </c>
      <c r="C104" s="26" t="s">
        <v>83</v>
      </c>
      <c r="D104" s="27" t="s">
        <v>213</v>
      </c>
      <c r="E104" s="28" t="s">
        <v>78</v>
      </c>
      <c r="F104" s="29" t="s">
        <v>214</v>
      </c>
      <c r="G104" s="30" t="s">
        <v>134</v>
      </c>
      <c r="H104" s="28">
        <v>500</v>
      </c>
      <c r="I104" s="30" t="s">
        <v>294</v>
      </c>
      <c r="J104" s="30" t="s">
        <v>300</v>
      </c>
    </row>
    <row r="105" spans="1:10" ht="15.95" customHeight="1">
      <c r="A105" s="6" t="s">
        <v>329</v>
      </c>
      <c r="B105" s="25" t="s">
        <v>42</v>
      </c>
      <c r="C105" s="26" t="s">
        <v>191</v>
      </c>
      <c r="D105" s="27" t="s">
        <v>213</v>
      </c>
      <c r="E105" s="28" t="s">
        <v>78</v>
      </c>
      <c r="F105" s="29" t="s">
        <v>214</v>
      </c>
      <c r="G105" s="30" t="s">
        <v>219</v>
      </c>
      <c r="H105" s="28">
        <v>495</v>
      </c>
      <c r="I105" s="30" t="s">
        <v>301</v>
      </c>
      <c r="J105" s="30" t="s">
        <v>302</v>
      </c>
    </row>
    <row r="106" spans="1:10" ht="15.95" customHeight="1">
      <c r="A106" s="6" t="s">
        <v>329</v>
      </c>
      <c r="B106" s="25" t="s">
        <v>42</v>
      </c>
      <c r="C106" s="26" t="s">
        <v>191</v>
      </c>
      <c r="D106" s="27" t="s">
        <v>213</v>
      </c>
      <c r="E106" s="28" t="s">
        <v>78</v>
      </c>
      <c r="F106" s="29" t="s">
        <v>214</v>
      </c>
      <c r="G106" s="30" t="s">
        <v>219</v>
      </c>
      <c r="H106" s="28">
        <v>5</v>
      </c>
      <c r="I106" s="30" t="s">
        <v>303</v>
      </c>
      <c r="J106" s="30" t="s">
        <v>304</v>
      </c>
    </row>
    <row r="107" spans="1:10" ht="15.95" customHeight="1">
      <c r="A107" s="6" t="s">
        <v>329</v>
      </c>
      <c r="B107" s="25" t="s">
        <v>43</v>
      </c>
      <c r="C107" s="26" t="s">
        <v>83</v>
      </c>
      <c r="D107" s="27" t="s">
        <v>305</v>
      </c>
      <c r="E107" s="28" t="s">
        <v>78</v>
      </c>
      <c r="F107" s="29" t="s">
        <v>306</v>
      </c>
      <c r="G107" s="30" t="s">
        <v>100</v>
      </c>
      <c r="H107" s="28">
        <v>3896</v>
      </c>
      <c r="I107" s="30" t="s">
        <v>289</v>
      </c>
      <c r="J107" s="30" t="s">
        <v>307</v>
      </c>
    </row>
    <row r="108" spans="1:10" ht="15.95" customHeight="1">
      <c r="A108" s="6" t="s">
        <v>329</v>
      </c>
      <c r="B108" s="25" t="s">
        <v>43</v>
      </c>
      <c r="C108" s="26" t="s">
        <v>83</v>
      </c>
      <c r="D108" s="27" t="s">
        <v>305</v>
      </c>
      <c r="E108" s="28" t="s">
        <v>78</v>
      </c>
      <c r="F108" s="29" t="s">
        <v>306</v>
      </c>
      <c r="G108" s="30" t="s">
        <v>100</v>
      </c>
      <c r="H108" s="28">
        <v>4</v>
      </c>
      <c r="I108" s="30" t="s">
        <v>308</v>
      </c>
      <c r="J108" s="30" t="s">
        <v>309</v>
      </c>
    </row>
    <row r="109" spans="1:10" ht="15.95" customHeight="1">
      <c r="A109" s="6" t="s">
        <v>329</v>
      </c>
      <c r="B109" s="25" t="s">
        <v>43</v>
      </c>
      <c r="C109" s="26" t="s">
        <v>76</v>
      </c>
      <c r="D109" s="27" t="s">
        <v>305</v>
      </c>
      <c r="E109" s="28" t="s">
        <v>78</v>
      </c>
      <c r="F109" s="29" t="s">
        <v>306</v>
      </c>
      <c r="G109" s="30" t="s">
        <v>103</v>
      </c>
      <c r="H109" s="28">
        <v>3900</v>
      </c>
      <c r="I109" s="30" t="s">
        <v>290</v>
      </c>
      <c r="J109" s="30" t="s">
        <v>310</v>
      </c>
    </row>
    <row r="110" spans="1:10" ht="15.95" customHeight="1">
      <c r="A110" s="6" t="s">
        <v>329</v>
      </c>
      <c r="B110" s="25" t="s">
        <v>43</v>
      </c>
      <c r="C110" s="26" t="s">
        <v>191</v>
      </c>
      <c r="D110" s="27" t="s">
        <v>305</v>
      </c>
      <c r="E110" s="28" t="s">
        <v>78</v>
      </c>
      <c r="F110" s="29" t="s">
        <v>306</v>
      </c>
      <c r="G110" s="30" t="s">
        <v>192</v>
      </c>
      <c r="H110" s="28">
        <v>3900</v>
      </c>
      <c r="I110" s="30" t="s">
        <v>311</v>
      </c>
      <c r="J110" s="30" t="s">
        <v>312</v>
      </c>
    </row>
    <row r="111" spans="1:10" s="5" customFormat="1" ht="15.95" customHeight="1">
      <c r="A111" s="5" t="s">
        <v>329</v>
      </c>
      <c r="B111" s="31" t="s">
        <v>44</v>
      </c>
      <c r="C111" s="32" t="s">
        <v>83</v>
      </c>
      <c r="D111" s="33" t="s">
        <v>305</v>
      </c>
      <c r="E111" s="34" t="s">
        <v>78</v>
      </c>
      <c r="F111" s="35" t="s">
        <v>306</v>
      </c>
      <c r="G111" s="36" t="s">
        <v>100</v>
      </c>
      <c r="H111" s="34">
        <v>3000</v>
      </c>
      <c r="I111" s="36" t="s">
        <v>307</v>
      </c>
      <c r="J111" s="36" t="s">
        <v>313</v>
      </c>
    </row>
    <row r="112" spans="1:10" s="5" customFormat="1" ht="15.95" customHeight="1">
      <c r="A112" s="5" t="s">
        <v>329</v>
      </c>
      <c r="B112" s="31" t="s">
        <v>44</v>
      </c>
      <c r="C112" s="32" t="s">
        <v>76</v>
      </c>
      <c r="D112" s="33" t="s">
        <v>305</v>
      </c>
      <c r="E112" s="34" t="s">
        <v>78</v>
      </c>
      <c r="F112" s="35" t="s">
        <v>306</v>
      </c>
      <c r="G112" s="36" t="s">
        <v>103</v>
      </c>
      <c r="H112" s="34">
        <v>3000</v>
      </c>
      <c r="I112" s="36" t="s">
        <v>310</v>
      </c>
      <c r="J112" s="36" t="s">
        <v>314</v>
      </c>
    </row>
    <row r="113" spans="1:10" s="5" customFormat="1" ht="15.95" customHeight="1">
      <c r="A113" s="5" t="s">
        <v>329</v>
      </c>
      <c r="B113" s="31" t="s">
        <v>44</v>
      </c>
      <c r="C113" s="32" t="s">
        <v>191</v>
      </c>
      <c r="D113" s="33" t="s">
        <v>305</v>
      </c>
      <c r="E113" s="34" t="s">
        <v>78</v>
      </c>
      <c r="F113" s="35" t="s">
        <v>306</v>
      </c>
      <c r="G113" s="36" t="s">
        <v>192</v>
      </c>
      <c r="H113" s="34">
        <v>3000</v>
      </c>
      <c r="I113" s="36" t="s">
        <v>315</v>
      </c>
      <c r="J113" s="36" t="s">
        <v>316</v>
      </c>
    </row>
    <row r="114" spans="1:10" ht="15.95" customHeight="1">
      <c r="A114" s="6" t="s">
        <v>59</v>
      </c>
      <c r="B114" s="25" t="s">
        <v>45</v>
      </c>
      <c r="C114" s="26" t="s">
        <v>83</v>
      </c>
      <c r="D114" s="27" t="s">
        <v>305</v>
      </c>
      <c r="E114" s="28" t="s">
        <v>78</v>
      </c>
      <c r="F114" s="29" t="s">
        <v>306</v>
      </c>
      <c r="G114" s="30" t="s">
        <v>100</v>
      </c>
      <c r="H114" s="28">
        <v>1010</v>
      </c>
      <c r="I114" s="30" t="s">
        <v>313</v>
      </c>
      <c r="J114" s="30" t="s">
        <v>317</v>
      </c>
    </row>
    <row r="115" spans="1:10" ht="15.95" customHeight="1">
      <c r="A115" s="6" t="s">
        <v>59</v>
      </c>
      <c r="B115" s="25" t="s">
        <v>45</v>
      </c>
      <c r="C115" s="26" t="s">
        <v>76</v>
      </c>
      <c r="D115" s="27" t="s">
        <v>305</v>
      </c>
      <c r="E115" s="28" t="s">
        <v>78</v>
      </c>
      <c r="F115" s="29" t="s">
        <v>306</v>
      </c>
      <c r="G115" s="30" t="s">
        <v>103</v>
      </c>
      <c r="H115" s="28">
        <v>1010</v>
      </c>
      <c r="I115" s="30" t="s">
        <v>314</v>
      </c>
      <c r="J115" s="30" t="s">
        <v>318</v>
      </c>
    </row>
    <row r="116" spans="1:10" ht="15.95" customHeight="1">
      <c r="A116" s="6" t="s">
        <v>59</v>
      </c>
      <c r="B116" s="25" t="s">
        <v>45</v>
      </c>
      <c r="C116" s="26" t="s">
        <v>191</v>
      </c>
      <c r="D116" s="27" t="s">
        <v>305</v>
      </c>
      <c r="E116" s="28" t="s">
        <v>78</v>
      </c>
      <c r="F116" s="29" t="s">
        <v>306</v>
      </c>
      <c r="G116" s="30" t="s">
        <v>192</v>
      </c>
      <c r="H116" s="28">
        <v>1010</v>
      </c>
      <c r="I116" s="30" t="s">
        <v>319</v>
      </c>
      <c r="J116" s="30" t="s">
        <v>320</v>
      </c>
    </row>
    <row r="117" spans="1:10" ht="15.95" customHeight="1">
      <c r="A117" s="6" t="s">
        <v>59</v>
      </c>
      <c r="B117" s="25" t="s">
        <v>46</v>
      </c>
      <c r="C117" s="26" t="s">
        <v>76</v>
      </c>
      <c r="D117" s="27" t="s">
        <v>269</v>
      </c>
      <c r="E117" s="28" t="s">
        <v>78</v>
      </c>
      <c r="F117" s="29" t="s">
        <v>270</v>
      </c>
      <c r="G117" s="30" t="s">
        <v>134</v>
      </c>
      <c r="H117" s="28">
        <v>1856</v>
      </c>
      <c r="I117" s="30" t="s">
        <v>300</v>
      </c>
      <c r="J117" s="30" t="s">
        <v>321</v>
      </c>
    </row>
    <row r="118" spans="1:10" ht="15.95" customHeight="1">
      <c r="A118" s="6" t="s">
        <v>59</v>
      </c>
      <c r="B118" s="25" t="s">
        <v>46</v>
      </c>
      <c r="C118" s="26" t="s">
        <v>83</v>
      </c>
      <c r="D118" s="27" t="s">
        <v>269</v>
      </c>
      <c r="E118" s="28" t="s">
        <v>78</v>
      </c>
      <c r="F118" s="29" t="s">
        <v>270</v>
      </c>
      <c r="G118" s="30" t="s">
        <v>134</v>
      </c>
      <c r="H118" s="28">
        <v>1856</v>
      </c>
      <c r="I118" s="30" t="s">
        <v>321</v>
      </c>
      <c r="J118" s="30" t="s">
        <v>322</v>
      </c>
    </row>
    <row r="119" spans="1:10" ht="15.95" customHeight="1">
      <c r="A119" s="6" t="s">
        <v>59</v>
      </c>
      <c r="B119" s="25" t="s">
        <v>46</v>
      </c>
      <c r="C119" s="26" t="s">
        <v>191</v>
      </c>
      <c r="D119" s="27" t="s">
        <v>269</v>
      </c>
      <c r="E119" s="28" t="s">
        <v>78</v>
      </c>
      <c r="F119" s="29" t="s">
        <v>270</v>
      </c>
      <c r="G119" s="30" t="s">
        <v>219</v>
      </c>
      <c r="H119" s="28">
        <v>1856</v>
      </c>
      <c r="I119" s="30" t="s">
        <v>323</v>
      </c>
      <c r="J119" s="30" t="s">
        <v>324</v>
      </c>
    </row>
    <row r="120" spans="1:10" ht="15.95" customHeight="1">
      <c r="A120" s="6" t="s">
        <v>329</v>
      </c>
      <c r="B120" s="25" t="s">
        <v>47</v>
      </c>
      <c r="C120" s="26" t="s">
        <v>76</v>
      </c>
      <c r="D120" s="27" t="s">
        <v>275</v>
      </c>
      <c r="E120" s="28" t="s">
        <v>78</v>
      </c>
      <c r="F120" s="29" t="s">
        <v>276</v>
      </c>
      <c r="G120" s="30" t="s">
        <v>103</v>
      </c>
      <c r="H120" s="28">
        <v>1856</v>
      </c>
      <c r="I120" s="30" t="s">
        <v>318</v>
      </c>
      <c r="J120" s="30" t="s">
        <v>325</v>
      </c>
    </row>
    <row r="121" spans="1:10" ht="15.95" customHeight="1">
      <c r="A121" s="6" t="s">
        <v>329</v>
      </c>
      <c r="B121" s="25" t="s">
        <v>47</v>
      </c>
      <c r="C121" s="26" t="s">
        <v>83</v>
      </c>
      <c r="D121" s="27" t="s">
        <v>275</v>
      </c>
      <c r="E121" s="28" t="s">
        <v>78</v>
      </c>
      <c r="F121" s="29" t="s">
        <v>276</v>
      </c>
      <c r="G121" s="30" t="s">
        <v>103</v>
      </c>
      <c r="H121" s="28">
        <v>1856</v>
      </c>
      <c r="I121" s="30" t="s">
        <v>325</v>
      </c>
      <c r="J121" s="30" t="s">
        <v>326</v>
      </c>
    </row>
    <row r="122" spans="1:10" ht="15.95" customHeight="1">
      <c r="A122" s="6" t="s">
        <v>329</v>
      </c>
      <c r="B122" s="25" t="s">
        <v>47</v>
      </c>
      <c r="C122" s="26" t="s">
        <v>191</v>
      </c>
      <c r="D122" s="27" t="s">
        <v>275</v>
      </c>
      <c r="E122" s="28" t="s">
        <v>78</v>
      </c>
      <c r="F122" s="29" t="s">
        <v>276</v>
      </c>
      <c r="G122" s="30" t="s">
        <v>219</v>
      </c>
      <c r="H122" s="28">
        <v>1856</v>
      </c>
      <c r="I122" s="30" t="s">
        <v>327</v>
      </c>
      <c r="J122" s="30" t="s">
        <v>323</v>
      </c>
    </row>
    <row r="123" spans="1:10" ht="15.95" customHeight="1">
      <c r="B123" s="37" t="s">
        <v>48</v>
      </c>
      <c r="C123" s="38"/>
      <c r="D123" s="39" t="s">
        <v>328</v>
      </c>
      <c r="H123" s="37">
        <f>2660/2</f>
        <v>1330</v>
      </c>
    </row>
    <row r="124" spans="1:10" ht="15.95" customHeight="1">
      <c r="B124" s="41"/>
      <c r="C124" s="38"/>
    </row>
    <row r="125" spans="1:10" ht="15.95" customHeight="1">
      <c r="B125" s="41"/>
      <c r="C125" s="38"/>
    </row>
    <row r="126" spans="1:10" ht="15.95" customHeight="1">
      <c r="B126" s="41"/>
      <c r="C126" s="38"/>
    </row>
    <row r="127" spans="1:10" ht="15.95" customHeight="1">
      <c r="B127" s="41"/>
      <c r="C127" s="38"/>
    </row>
    <row r="128" spans="1:10" ht="15.95" customHeight="1">
      <c r="B128" s="41"/>
      <c r="C128" s="38"/>
    </row>
    <row r="129" spans="2:3" ht="15.95" customHeight="1">
      <c r="B129" s="41"/>
      <c r="C129" s="38"/>
    </row>
    <row r="130" spans="2:3" ht="15.95" customHeight="1">
      <c r="B130" s="41"/>
      <c r="C130" s="38"/>
    </row>
    <row r="131" spans="2:3" ht="15.95" customHeight="1">
      <c r="B131" s="41"/>
      <c r="C131" s="38"/>
    </row>
    <row r="132" spans="2:3" ht="15.95" customHeight="1">
      <c r="B132" s="41"/>
      <c r="C132" s="38"/>
    </row>
    <row r="133" spans="2:3" ht="15.95" customHeight="1">
      <c r="B133" s="41"/>
      <c r="C133" s="38"/>
    </row>
    <row r="134" spans="2:3" ht="15.95" customHeight="1">
      <c r="B134" s="41"/>
      <c r="C134" s="38"/>
    </row>
    <row r="135" spans="2:3" ht="15.95" customHeight="1">
      <c r="B135" s="41"/>
      <c r="C135" s="38"/>
    </row>
    <row r="136" spans="2:3" ht="15.95" customHeight="1">
      <c r="B136" s="41"/>
      <c r="C136" s="38"/>
    </row>
    <row r="137" spans="2:3" ht="15.95" customHeight="1">
      <c r="B137" s="41"/>
      <c r="C137" s="38"/>
    </row>
    <row r="138" spans="2:3" ht="15.95" customHeight="1">
      <c r="B138" s="41"/>
      <c r="C138" s="38"/>
    </row>
    <row r="139" spans="2:3" ht="15.95" customHeight="1">
      <c r="B139" s="41"/>
      <c r="C139" s="38"/>
    </row>
    <row r="140" spans="2:3" ht="15.95" customHeight="1">
      <c r="B140" s="41"/>
      <c r="C140" s="38"/>
    </row>
    <row r="141" spans="2:3" ht="15.95" customHeight="1">
      <c r="B141" s="41"/>
      <c r="C141" s="38"/>
    </row>
    <row r="142" spans="2:3" ht="15.95" customHeight="1">
      <c r="B142" s="41"/>
      <c r="C142" s="38"/>
    </row>
    <row r="143" spans="2:3" ht="15.95" customHeight="1">
      <c r="B143" s="41"/>
      <c r="C143" s="38"/>
    </row>
    <row r="144" spans="2:3" ht="15.95" customHeight="1">
      <c r="B144" s="41"/>
      <c r="C144" s="38"/>
    </row>
    <row r="145" spans="2:3" ht="15.95" customHeight="1">
      <c r="B145" s="41"/>
      <c r="C145" s="38"/>
    </row>
    <row r="146" spans="2:3" ht="15.95" customHeight="1">
      <c r="B146" s="41"/>
      <c r="C146" s="38"/>
    </row>
    <row r="147" spans="2:3" ht="15.95" customHeight="1">
      <c r="B147" s="41"/>
      <c r="C147" s="38"/>
    </row>
    <row r="148" spans="2:3" ht="15.95" customHeight="1">
      <c r="B148" s="41"/>
      <c r="C148" s="38"/>
    </row>
    <row r="149" spans="2:3" ht="15.95" customHeight="1">
      <c r="B149" s="41"/>
      <c r="C149" s="38"/>
    </row>
    <row r="150" spans="2:3" ht="15.95" customHeight="1">
      <c r="B150" s="41"/>
      <c r="C150" s="38"/>
    </row>
    <row r="151" spans="2:3" ht="15.95" customHeight="1">
      <c r="B151" s="41"/>
      <c r="C151" s="38"/>
    </row>
    <row r="152" spans="2:3" ht="15.95" customHeight="1">
      <c r="B152" s="41"/>
      <c r="C152" s="38"/>
    </row>
    <row r="153" spans="2:3" ht="15.95" customHeight="1">
      <c r="B153" s="41"/>
      <c r="C153" s="38"/>
    </row>
    <row r="154" spans="2:3" ht="15.95" customHeight="1">
      <c r="B154" s="41"/>
      <c r="C154" s="38"/>
    </row>
    <row r="155" spans="2:3" ht="15.95" customHeight="1">
      <c r="B155" s="41"/>
      <c r="C155" s="38"/>
    </row>
    <row r="156" spans="2:3" ht="15.95" customHeight="1">
      <c r="B156" s="41"/>
      <c r="C156" s="38"/>
    </row>
    <row r="157" spans="2:3" ht="15.95" customHeight="1">
      <c r="B157" s="41"/>
      <c r="C157" s="38"/>
    </row>
    <row r="158" spans="2:3" ht="15.95" customHeight="1">
      <c r="B158" s="41"/>
      <c r="C158" s="38"/>
    </row>
    <row r="159" spans="2:3" ht="15.95" customHeight="1">
      <c r="B159" s="41"/>
      <c r="C159" s="38"/>
    </row>
    <row r="160" spans="2:3" ht="15.95" customHeight="1">
      <c r="B160" s="41"/>
      <c r="C160" s="38"/>
    </row>
    <row r="161" spans="2:3" ht="15.95" customHeight="1">
      <c r="B161" s="41"/>
      <c r="C161" s="38"/>
    </row>
    <row r="162" spans="2:3" ht="15.95" customHeight="1">
      <c r="B162" s="41"/>
      <c r="C162" s="38"/>
    </row>
    <row r="163" spans="2:3" ht="15.95" customHeight="1">
      <c r="B163" s="41"/>
      <c r="C163" s="38"/>
    </row>
    <row r="164" spans="2:3" ht="15.95" customHeight="1">
      <c r="B164" s="41"/>
      <c r="C164" s="38"/>
    </row>
    <row r="165" spans="2:3" ht="15.95" customHeight="1">
      <c r="B165" s="41"/>
      <c r="C165" s="38"/>
    </row>
    <row r="166" spans="2:3" ht="15.95" customHeight="1">
      <c r="B166" s="41"/>
      <c r="C166" s="38"/>
    </row>
    <row r="167" spans="2:3" ht="15.95" customHeight="1">
      <c r="B167" s="41"/>
      <c r="C167" s="38"/>
    </row>
    <row r="168" spans="2:3" ht="15.95" customHeight="1">
      <c r="B168" s="41"/>
      <c r="C168" s="38"/>
    </row>
    <row r="169" spans="2:3" ht="15.95" customHeight="1">
      <c r="B169" s="41"/>
      <c r="C169" s="38"/>
    </row>
    <row r="170" spans="2:3" ht="15.95" customHeight="1">
      <c r="B170" s="41"/>
      <c r="C170" s="38"/>
    </row>
    <row r="171" spans="2:3" ht="15.95" customHeight="1">
      <c r="B171" s="41"/>
      <c r="C171" s="38"/>
    </row>
    <row r="172" spans="2:3" ht="15.95" customHeight="1">
      <c r="B172" s="41"/>
      <c r="C172" s="38"/>
    </row>
    <row r="173" spans="2:3" ht="15.95" customHeight="1">
      <c r="B173" s="41"/>
      <c r="C173" s="38"/>
    </row>
    <row r="174" spans="2:3" ht="15.95" customHeight="1">
      <c r="B174" s="41"/>
      <c r="C174" s="38"/>
    </row>
    <row r="175" spans="2:3" ht="15.95" customHeight="1">
      <c r="B175" s="41"/>
      <c r="C175" s="38"/>
    </row>
    <row r="176" spans="2:3" ht="15.95" customHeight="1">
      <c r="B176" s="41"/>
      <c r="C176" s="38"/>
    </row>
    <row r="177" spans="2:3" ht="15.95" customHeight="1">
      <c r="B177" s="41"/>
      <c r="C177" s="38"/>
    </row>
    <row r="178" spans="2:3" ht="15.95" customHeight="1">
      <c r="B178" s="41"/>
      <c r="C178" s="38"/>
    </row>
    <row r="179" spans="2:3" ht="15.95" customHeight="1">
      <c r="B179" s="41"/>
      <c r="C179" s="38"/>
    </row>
    <row r="180" spans="2:3" ht="15.95" customHeight="1">
      <c r="B180" s="41"/>
      <c r="C180" s="38"/>
    </row>
    <row r="181" spans="2:3" ht="15.95" customHeight="1">
      <c r="B181" s="41"/>
      <c r="C181" s="38"/>
    </row>
    <row r="182" spans="2:3" ht="15.95" customHeight="1">
      <c r="B182" s="41"/>
      <c r="C182" s="38"/>
    </row>
    <row r="183" spans="2:3" ht="15.95" customHeight="1">
      <c r="B183" s="41"/>
      <c r="C183" s="38"/>
    </row>
    <row r="184" spans="2:3" ht="15.95" customHeight="1">
      <c r="B184" s="41"/>
      <c r="C184" s="38"/>
    </row>
    <row r="185" spans="2:3" ht="15.95" customHeight="1">
      <c r="B185" s="41"/>
      <c r="C185" s="38"/>
    </row>
    <row r="186" spans="2:3" ht="15.95" customHeight="1">
      <c r="B186" s="41"/>
      <c r="C186" s="38"/>
    </row>
    <row r="187" spans="2:3" ht="15.95" customHeight="1">
      <c r="B187" s="41"/>
      <c r="C187" s="38"/>
    </row>
    <row r="188" spans="2:3" ht="15.95" customHeight="1">
      <c r="B188" s="41"/>
      <c r="C188" s="38"/>
    </row>
    <row r="189" spans="2:3" ht="15.95" customHeight="1">
      <c r="B189" s="41"/>
      <c r="C189" s="38"/>
    </row>
    <row r="190" spans="2:3" ht="15.95" customHeight="1">
      <c r="B190" s="41"/>
      <c r="C190" s="38"/>
    </row>
    <row r="191" spans="2:3" ht="15.95" customHeight="1">
      <c r="B191" s="41"/>
      <c r="C191" s="38"/>
    </row>
    <row r="192" spans="2:3" ht="15.95" customHeight="1">
      <c r="B192" s="41"/>
      <c r="C192" s="38"/>
    </row>
    <row r="193" spans="2:3" ht="15.95" customHeight="1">
      <c r="B193" s="41"/>
      <c r="C193" s="38"/>
    </row>
    <row r="194" spans="2:3" ht="15.95" customHeight="1">
      <c r="B194" s="41"/>
      <c r="C194" s="38"/>
    </row>
    <row r="195" spans="2:3" ht="15.95" customHeight="1">
      <c r="B195" s="41"/>
      <c r="C195" s="38"/>
    </row>
    <row r="196" spans="2:3" ht="15.95" customHeight="1">
      <c r="B196" s="41"/>
      <c r="C196" s="38"/>
    </row>
    <row r="197" spans="2:3" ht="15.95" customHeight="1">
      <c r="B197" s="41"/>
      <c r="C197" s="38"/>
    </row>
    <row r="198" spans="2:3" ht="15.95" customHeight="1">
      <c r="B198" s="41"/>
      <c r="C198" s="38"/>
    </row>
    <row r="199" spans="2:3" ht="15.95" customHeight="1">
      <c r="B199" s="41"/>
      <c r="C199" s="38"/>
    </row>
    <row r="200" spans="2:3" ht="15.95" customHeight="1">
      <c r="B200" s="41"/>
      <c r="C200" s="38"/>
    </row>
    <row r="201" spans="2:3" ht="15.95" customHeight="1">
      <c r="B201" s="41"/>
      <c r="C201" s="38"/>
    </row>
    <row r="202" spans="2:3" ht="15.95" customHeight="1">
      <c r="B202" s="41"/>
      <c r="C202" s="38"/>
    </row>
    <row r="203" spans="2:3" ht="15.95" customHeight="1">
      <c r="B203" s="41"/>
      <c r="C203" s="38"/>
    </row>
    <row r="204" spans="2:3" ht="15.95" customHeight="1">
      <c r="B204" s="41"/>
      <c r="C204" s="38"/>
    </row>
    <row r="205" spans="2:3" ht="15.95" customHeight="1">
      <c r="B205" s="41"/>
      <c r="C205" s="38"/>
    </row>
    <row r="206" spans="2:3" ht="15.95" customHeight="1">
      <c r="B206" s="41"/>
      <c r="C206" s="38"/>
    </row>
    <row r="207" spans="2:3" ht="15.95" customHeight="1">
      <c r="B207" s="41"/>
      <c r="C207" s="38"/>
    </row>
    <row r="208" spans="2:3" ht="15.95" customHeight="1">
      <c r="B208" s="41"/>
      <c r="C208" s="38"/>
    </row>
    <row r="209" spans="2:3" ht="15.95" customHeight="1">
      <c r="B209" s="41"/>
      <c r="C209" s="38"/>
    </row>
    <row r="210" spans="2:3" ht="15.95" customHeight="1">
      <c r="B210" s="41"/>
      <c r="C210" s="38"/>
    </row>
    <row r="211" spans="2:3" ht="15.95" customHeight="1">
      <c r="B211" s="41"/>
      <c r="C211" s="38"/>
    </row>
    <row r="212" spans="2:3" ht="15.95" customHeight="1">
      <c r="B212" s="41"/>
      <c r="C212" s="38"/>
    </row>
    <row r="213" spans="2:3" ht="15.95" customHeight="1">
      <c r="B213" s="41"/>
      <c r="C213" s="38"/>
    </row>
    <row r="214" spans="2:3" ht="15.95" customHeight="1">
      <c r="B214" s="41"/>
      <c r="C214" s="38"/>
    </row>
    <row r="215" spans="2:3" ht="15.95" customHeight="1">
      <c r="B215" s="41"/>
      <c r="C215" s="38"/>
    </row>
    <row r="216" spans="2:3" ht="15.95" customHeight="1">
      <c r="B216" s="41"/>
      <c r="C216" s="38"/>
    </row>
    <row r="217" spans="2:3" ht="15.95" customHeight="1">
      <c r="B217" s="41"/>
      <c r="C217" s="38"/>
    </row>
    <row r="218" spans="2:3" ht="15.95" customHeight="1">
      <c r="B218" s="41"/>
      <c r="C218" s="38"/>
    </row>
    <row r="219" spans="2:3" ht="15.95" customHeight="1">
      <c r="B219" s="41"/>
      <c r="C219" s="38"/>
    </row>
    <row r="220" spans="2:3" ht="15.95" customHeight="1">
      <c r="B220" s="41"/>
      <c r="C220" s="38"/>
    </row>
    <row r="221" spans="2:3" ht="15.95" customHeight="1">
      <c r="B221" s="41"/>
      <c r="C221" s="38"/>
    </row>
    <row r="222" spans="2:3" ht="15.95" customHeight="1">
      <c r="B222" s="41"/>
      <c r="C222" s="38"/>
    </row>
    <row r="223" spans="2:3" ht="15.95" customHeight="1">
      <c r="B223" s="41"/>
      <c r="C223" s="38"/>
    </row>
    <row r="224" spans="2:3" ht="15.95" customHeight="1">
      <c r="B224" s="41"/>
      <c r="C224" s="38"/>
    </row>
    <row r="225" spans="2:3" ht="15.95" customHeight="1">
      <c r="B225" s="41"/>
      <c r="C225" s="38"/>
    </row>
    <row r="226" spans="2:3" ht="15.95" customHeight="1">
      <c r="B226" s="41"/>
      <c r="C226" s="38"/>
    </row>
    <row r="227" spans="2:3" ht="15.95" customHeight="1">
      <c r="B227" s="41"/>
      <c r="C227" s="38"/>
    </row>
    <row r="228" spans="2:3" ht="15.95" customHeight="1">
      <c r="B228" s="41"/>
      <c r="C228" s="38"/>
    </row>
    <row r="229" spans="2:3" ht="15.95" customHeight="1">
      <c r="B229" s="41"/>
      <c r="C229" s="38"/>
    </row>
    <row r="230" spans="2:3" ht="15.95" customHeight="1">
      <c r="B230" s="41"/>
      <c r="C230" s="38"/>
    </row>
    <row r="231" spans="2:3" ht="15.95" customHeight="1">
      <c r="B231" s="41"/>
      <c r="C231" s="38"/>
    </row>
    <row r="232" spans="2:3" ht="15.95" customHeight="1">
      <c r="B232" s="41"/>
      <c r="C232" s="38"/>
    </row>
    <row r="233" spans="2:3" ht="15.95" customHeight="1">
      <c r="B233" s="41"/>
      <c r="C233" s="38"/>
    </row>
    <row r="234" spans="2:3" ht="15.95" customHeight="1">
      <c r="B234" s="41"/>
      <c r="C234" s="38"/>
    </row>
    <row r="235" spans="2:3" ht="15.95" customHeight="1">
      <c r="B235" s="41"/>
      <c r="C235" s="38"/>
    </row>
    <row r="236" spans="2:3" ht="15.95" customHeight="1">
      <c r="B236" s="41"/>
      <c r="C236" s="38"/>
    </row>
    <row r="237" spans="2:3" ht="15.95" customHeight="1">
      <c r="B237" s="41"/>
      <c r="C237" s="38"/>
    </row>
    <row r="238" spans="2:3" ht="15.95" customHeight="1">
      <c r="B238" s="41"/>
      <c r="C238" s="38"/>
    </row>
    <row r="239" spans="2:3" ht="15.95" customHeight="1">
      <c r="B239" s="41"/>
      <c r="C239" s="38"/>
    </row>
    <row r="240" spans="2:3" ht="15.95" customHeight="1">
      <c r="B240" s="41"/>
      <c r="C240" s="38"/>
    </row>
    <row r="241" spans="2:3" ht="15.95" customHeight="1">
      <c r="B241" s="41"/>
      <c r="C241" s="38"/>
    </row>
    <row r="242" spans="2:3" ht="15.95" customHeight="1">
      <c r="B242" s="41"/>
      <c r="C242" s="38"/>
    </row>
    <row r="243" spans="2:3" ht="15.95" customHeight="1">
      <c r="B243" s="41"/>
      <c r="C243" s="38"/>
    </row>
    <row r="244" spans="2:3" ht="15.95" customHeight="1">
      <c r="B244" s="41"/>
      <c r="C244" s="38"/>
    </row>
    <row r="245" spans="2:3" ht="15.95" customHeight="1">
      <c r="B245" s="41"/>
      <c r="C245" s="38"/>
    </row>
    <row r="246" spans="2:3" ht="15.95" customHeight="1">
      <c r="B246" s="41"/>
      <c r="C246" s="38"/>
    </row>
    <row r="247" spans="2:3" ht="15.95" customHeight="1">
      <c r="B247" s="41"/>
      <c r="C247" s="38"/>
    </row>
    <row r="248" spans="2:3" ht="15.95" customHeight="1">
      <c r="B248" s="41"/>
      <c r="C248" s="38"/>
    </row>
    <row r="249" spans="2:3" ht="15.95" customHeight="1">
      <c r="B249" s="41"/>
      <c r="C249" s="38"/>
    </row>
    <row r="250" spans="2:3" ht="15.95" customHeight="1">
      <c r="B250" s="41"/>
      <c r="C250" s="38"/>
    </row>
    <row r="251" spans="2:3" ht="15.95" customHeight="1">
      <c r="B251" s="41"/>
      <c r="C251" s="38"/>
    </row>
    <row r="252" spans="2:3" ht="15.95" customHeight="1">
      <c r="B252" s="41"/>
      <c r="C252" s="38"/>
    </row>
    <row r="253" spans="2:3" ht="15.95" customHeight="1">
      <c r="B253" s="41"/>
      <c r="C253" s="38"/>
    </row>
    <row r="254" spans="2:3" ht="15.95" customHeight="1">
      <c r="B254" s="41"/>
      <c r="C254" s="38"/>
    </row>
    <row r="255" spans="2:3" ht="15.95" customHeight="1">
      <c r="B255" s="41"/>
      <c r="C255" s="38"/>
    </row>
    <row r="256" spans="2:3" ht="15.95" customHeight="1">
      <c r="B256" s="41"/>
      <c r="C256" s="38"/>
    </row>
    <row r="257" spans="2:3" ht="15.95" customHeight="1">
      <c r="B257" s="41"/>
      <c r="C257" s="38"/>
    </row>
    <row r="258" spans="2:3" ht="15.95" customHeight="1">
      <c r="B258" s="41"/>
      <c r="C258" s="38"/>
    </row>
    <row r="259" spans="2:3" ht="15.95" customHeight="1">
      <c r="B259" s="41"/>
      <c r="C259" s="38"/>
    </row>
    <row r="260" spans="2:3" ht="15.95" customHeight="1">
      <c r="B260" s="41"/>
      <c r="C260" s="38"/>
    </row>
    <row r="261" spans="2:3" ht="15.95" customHeight="1">
      <c r="B261" s="41"/>
      <c r="C261" s="38"/>
    </row>
    <row r="262" spans="2:3" ht="15.95" customHeight="1">
      <c r="B262" s="41"/>
      <c r="C262" s="38"/>
    </row>
    <row r="263" spans="2:3" ht="15.95" customHeight="1">
      <c r="B263" s="41"/>
      <c r="C263" s="38"/>
    </row>
    <row r="264" spans="2:3" ht="15.95" customHeight="1">
      <c r="B264" s="41"/>
      <c r="C264" s="38"/>
    </row>
    <row r="265" spans="2:3" ht="15.95" customHeight="1">
      <c r="B265" s="41"/>
      <c r="C265" s="38"/>
    </row>
    <row r="266" spans="2:3" ht="15.95" customHeight="1">
      <c r="B266" s="41"/>
      <c r="C266" s="38"/>
    </row>
    <row r="267" spans="2:3" ht="15.95" customHeight="1">
      <c r="B267" s="41"/>
      <c r="C267" s="38"/>
    </row>
    <row r="268" spans="2:3" ht="15.95" customHeight="1">
      <c r="B268" s="41"/>
      <c r="C268" s="38"/>
    </row>
    <row r="269" spans="2:3" ht="15.95" customHeight="1">
      <c r="B269" s="41"/>
      <c r="C269" s="38"/>
    </row>
    <row r="270" spans="2:3" ht="15.95" customHeight="1">
      <c r="B270" s="41"/>
      <c r="C270" s="38"/>
    </row>
    <row r="271" spans="2:3" ht="15.95" customHeight="1">
      <c r="B271" s="41"/>
      <c r="C271" s="38"/>
    </row>
    <row r="272" spans="2:3" ht="15.95" customHeight="1">
      <c r="B272" s="41"/>
      <c r="C272" s="38"/>
    </row>
    <row r="273" spans="2:3" ht="15.95" customHeight="1">
      <c r="B273" s="41"/>
      <c r="C273" s="38"/>
    </row>
    <row r="274" spans="2:3" ht="15.95" customHeight="1">
      <c r="B274" s="41"/>
      <c r="C274" s="38"/>
    </row>
    <row r="275" spans="2:3" ht="15.95" customHeight="1">
      <c r="B275" s="41"/>
      <c r="C275" s="38"/>
    </row>
    <row r="276" spans="2:3" ht="15.95" customHeight="1">
      <c r="B276" s="41"/>
      <c r="C276" s="38"/>
    </row>
    <row r="277" spans="2:3" ht="15.95" customHeight="1">
      <c r="B277" s="41"/>
      <c r="C277" s="38"/>
    </row>
    <row r="278" spans="2:3" ht="15.95" customHeight="1">
      <c r="B278" s="41"/>
      <c r="C278" s="38"/>
    </row>
    <row r="279" spans="2:3" ht="15.95" customHeight="1">
      <c r="B279" s="41"/>
      <c r="C279" s="38"/>
    </row>
    <row r="280" spans="2:3" ht="15.95" customHeight="1">
      <c r="B280" s="41"/>
      <c r="C280" s="38"/>
    </row>
    <row r="281" spans="2:3" ht="15.95" customHeight="1">
      <c r="B281" s="41"/>
      <c r="C281" s="38"/>
    </row>
    <row r="282" spans="2:3" ht="15.95" customHeight="1">
      <c r="B282" s="41"/>
      <c r="C282" s="38"/>
    </row>
    <row r="283" spans="2:3" ht="15.95" customHeight="1">
      <c r="B283" s="41"/>
      <c r="C283" s="38"/>
    </row>
    <row r="284" spans="2:3" ht="15.95" customHeight="1">
      <c r="B284" s="41"/>
      <c r="C284" s="38"/>
    </row>
    <row r="285" spans="2:3" ht="15.95" customHeight="1">
      <c r="B285" s="41"/>
      <c r="C285" s="38"/>
    </row>
    <row r="286" spans="2:3" ht="15.95" customHeight="1">
      <c r="B286" s="41"/>
      <c r="C286" s="38"/>
    </row>
    <row r="287" spans="2:3" ht="15.95" customHeight="1">
      <c r="B287" s="41"/>
      <c r="C287" s="38"/>
    </row>
    <row r="288" spans="2:3" ht="15.95" customHeight="1">
      <c r="B288" s="41"/>
      <c r="C288" s="38"/>
    </row>
    <row r="289" spans="2:3" ht="15.95" customHeight="1">
      <c r="B289" s="41"/>
      <c r="C289" s="38"/>
    </row>
    <row r="290" spans="2:3" ht="15.95" customHeight="1">
      <c r="B290" s="41"/>
      <c r="C290" s="38"/>
    </row>
    <row r="291" spans="2:3" ht="15.95" customHeight="1">
      <c r="B291" s="41"/>
      <c r="C291" s="38"/>
    </row>
    <row r="292" spans="2:3" ht="15.95" customHeight="1">
      <c r="B292" s="41"/>
      <c r="C292" s="38"/>
    </row>
    <row r="293" spans="2:3" ht="15.95" customHeight="1">
      <c r="B293" s="41"/>
      <c r="C293" s="38"/>
    </row>
    <row r="294" spans="2:3" ht="15.95" customHeight="1">
      <c r="B294" s="41"/>
      <c r="C294" s="38"/>
    </row>
    <row r="295" spans="2:3" ht="15.95" customHeight="1">
      <c r="B295" s="41"/>
      <c r="C295" s="38"/>
    </row>
    <row r="296" spans="2:3" ht="15.95" customHeight="1">
      <c r="B296" s="41"/>
      <c r="C296" s="38"/>
    </row>
    <row r="297" spans="2:3" ht="15.95" customHeight="1">
      <c r="B297" s="41"/>
      <c r="C297" s="38"/>
    </row>
    <row r="298" spans="2:3" ht="15.95" customHeight="1">
      <c r="B298" s="41"/>
      <c r="C298" s="38"/>
    </row>
    <row r="299" spans="2:3" ht="15.95" customHeight="1">
      <c r="B299" s="41"/>
      <c r="C299" s="38"/>
    </row>
    <row r="300" spans="2:3" ht="15.95" customHeight="1">
      <c r="B300" s="41"/>
      <c r="C300" s="38"/>
    </row>
    <row r="301" spans="2:3" ht="15.95" customHeight="1">
      <c r="B301" s="41"/>
      <c r="C301" s="38"/>
    </row>
    <row r="302" spans="2:3" ht="15.95" customHeight="1">
      <c r="B302" s="41"/>
      <c r="C302" s="38"/>
    </row>
    <row r="303" spans="2:3" ht="15.95" customHeight="1">
      <c r="B303" s="41"/>
      <c r="C303" s="38"/>
    </row>
    <row r="304" spans="2:3" ht="15.95" customHeight="1">
      <c r="B304" s="41"/>
      <c r="C304" s="38"/>
    </row>
    <row r="305" spans="2:3" ht="15.95" customHeight="1">
      <c r="B305" s="41"/>
      <c r="C305" s="38"/>
    </row>
    <row r="306" spans="2:3" ht="15.95" customHeight="1">
      <c r="B306" s="41"/>
      <c r="C306" s="38"/>
    </row>
    <row r="307" spans="2:3" ht="15.95" customHeight="1">
      <c r="B307" s="41"/>
      <c r="C307" s="38"/>
    </row>
    <row r="308" spans="2:3" ht="15.95" customHeight="1">
      <c r="B308" s="41"/>
      <c r="C308" s="38"/>
    </row>
    <row r="309" spans="2:3" ht="15.95" customHeight="1">
      <c r="B309" s="41"/>
      <c r="C309" s="38"/>
    </row>
    <row r="310" spans="2:3" ht="15.95" customHeight="1">
      <c r="B310" s="41"/>
      <c r="C310" s="38"/>
    </row>
    <row r="311" spans="2:3" ht="15.95" customHeight="1">
      <c r="B311" s="41"/>
      <c r="C311" s="38"/>
    </row>
    <row r="312" spans="2:3" ht="15.95" customHeight="1">
      <c r="B312" s="41"/>
      <c r="C312" s="38"/>
    </row>
    <row r="313" spans="2:3" ht="15.95" customHeight="1">
      <c r="B313" s="41"/>
      <c r="C313" s="38"/>
    </row>
    <row r="314" spans="2:3" ht="15.95" customHeight="1">
      <c r="B314" s="41"/>
      <c r="C314" s="38"/>
    </row>
    <row r="315" spans="2:3" ht="15.95" customHeight="1">
      <c r="B315" s="41"/>
      <c r="C315" s="38"/>
    </row>
    <row r="316" spans="2:3" ht="15.95" customHeight="1">
      <c r="B316" s="41"/>
      <c r="C316" s="38"/>
    </row>
    <row r="317" spans="2:3" ht="15.95" customHeight="1">
      <c r="B317" s="41"/>
      <c r="C317" s="38"/>
    </row>
    <row r="318" spans="2:3" ht="15.95" customHeight="1">
      <c r="B318" s="41"/>
      <c r="C318" s="38"/>
    </row>
    <row r="319" spans="2:3" ht="15.95" customHeight="1">
      <c r="B319" s="41"/>
      <c r="C319" s="38"/>
    </row>
    <row r="320" spans="2:3" ht="15.95" customHeight="1">
      <c r="B320" s="41"/>
      <c r="C320" s="38"/>
    </row>
    <row r="321" spans="2:3" ht="15.95" customHeight="1">
      <c r="B321" s="41"/>
      <c r="C321" s="38"/>
    </row>
    <row r="322" spans="2:3" ht="15.95" customHeight="1">
      <c r="B322" s="41"/>
      <c r="C322" s="38"/>
    </row>
    <row r="323" spans="2:3" ht="15.95" customHeight="1">
      <c r="B323" s="41"/>
      <c r="C323" s="38"/>
    </row>
    <row r="324" spans="2:3" ht="15.95" customHeight="1">
      <c r="B324" s="41"/>
      <c r="C324" s="38"/>
    </row>
    <row r="325" spans="2:3" ht="15.95" customHeight="1">
      <c r="B325" s="41"/>
      <c r="C325" s="38"/>
    </row>
    <row r="326" spans="2:3" ht="15.95" customHeight="1">
      <c r="B326" s="41"/>
      <c r="C326" s="38"/>
    </row>
    <row r="327" spans="2:3" ht="15.95" customHeight="1">
      <c r="B327" s="41"/>
      <c r="C327" s="38"/>
    </row>
    <row r="328" spans="2:3" ht="15.95" customHeight="1">
      <c r="B328" s="41"/>
      <c r="C328" s="38"/>
    </row>
    <row r="329" spans="2:3" ht="15.95" customHeight="1">
      <c r="B329" s="41"/>
      <c r="C329" s="38"/>
    </row>
    <row r="330" spans="2:3" ht="15.95" customHeight="1">
      <c r="B330" s="41"/>
      <c r="C330" s="38"/>
    </row>
    <row r="331" spans="2:3" ht="15.95" customHeight="1">
      <c r="B331" s="41"/>
      <c r="C331" s="38"/>
    </row>
    <row r="332" spans="2:3" ht="15.95" customHeight="1">
      <c r="B332" s="41"/>
      <c r="C332" s="38"/>
    </row>
    <row r="333" spans="2:3" ht="15.95" customHeight="1">
      <c r="B333" s="41"/>
      <c r="C333" s="38"/>
    </row>
    <row r="334" spans="2:3" ht="15.95" customHeight="1">
      <c r="B334" s="41"/>
      <c r="C334" s="38"/>
    </row>
    <row r="335" spans="2:3" ht="15.95" customHeight="1">
      <c r="B335" s="41"/>
      <c r="C335" s="38"/>
    </row>
    <row r="336" spans="2:3" ht="15.95" customHeight="1">
      <c r="B336" s="41"/>
      <c r="C336" s="38"/>
    </row>
    <row r="337" spans="2:3" ht="15.95" customHeight="1">
      <c r="B337" s="41"/>
      <c r="C337" s="38"/>
    </row>
    <row r="338" spans="2:3" ht="15.95" customHeight="1">
      <c r="B338" s="41"/>
      <c r="C338" s="38"/>
    </row>
    <row r="339" spans="2:3" ht="15.95" customHeight="1">
      <c r="B339" s="41"/>
      <c r="C339" s="38"/>
    </row>
    <row r="340" spans="2:3" ht="15.95" customHeight="1">
      <c r="B340" s="41"/>
      <c r="C340" s="38"/>
    </row>
    <row r="341" spans="2:3" ht="15.95" customHeight="1">
      <c r="B341" s="41"/>
      <c r="C341" s="38"/>
    </row>
    <row r="342" spans="2:3" ht="15.95" customHeight="1">
      <c r="B342" s="41"/>
      <c r="C342" s="38"/>
    </row>
    <row r="343" spans="2:3" ht="15.95" customHeight="1">
      <c r="B343" s="41"/>
      <c r="C343" s="38"/>
    </row>
    <row r="344" spans="2:3" ht="15.95" customHeight="1">
      <c r="B344" s="41"/>
      <c r="C344" s="41"/>
    </row>
    <row r="345" spans="2:3" ht="15.95" customHeight="1">
      <c r="B345" s="41"/>
      <c r="C345" s="41"/>
    </row>
    <row r="346" spans="2:3" ht="15.95" customHeight="1">
      <c r="B346" s="41"/>
      <c r="C346" s="41"/>
    </row>
    <row r="347" spans="2:3" ht="15.95" customHeight="1">
      <c r="B347" s="41"/>
      <c r="C347" s="41"/>
    </row>
    <row r="348" spans="2:3" ht="15.95" customHeight="1">
      <c r="B348" s="41"/>
      <c r="C348" s="41"/>
    </row>
    <row r="349" spans="2:3" ht="15.95" customHeight="1">
      <c r="B349" s="41"/>
      <c r="C349" s="41"/>
    </row>
    <row r="350" spans="2:3" ht="15.95" customHeight="1">
      <c r="B350" s="41"/>
      <c r="C350" s="41"/>
    </row>
    <row r="351" spans="2:3" ht="15.95" customHeight="1">
      <c r="B351" s="41"/>
      <c r="C351" s="41"/>
    </row>
    <row r="352" spans="2:3" ht="15.95" customHeight="1">
      <c r="B352" s="41"/>
      <c r="C352" s="41"/>
    </row>
    <row r="353" spans="2:3" ht="15.95" customHeight="1">
      <c r="B353" s="41"/>
      <c r="C353" s="41"/>
    </row>
    <row r="354" spans="2:3" ht="15.95" customHeight="1">
      <c r="B354" s="41"/>
      <c r="C354" s="41"/>
    </row>
    <row r="355" spans="2:3" ht="15.95" customHeight="1">
      <c r="B355" s="41"/>
      <c r="C355" s="41"/>
    </row>
    <row r="356" spans="2:3" ht="15.95" customHeight="1">
      <c r="B356" s="41"/>
      <c r="C356" s="41"/>
    </row>
    <row r="357" spans="2:3" ht="15.95" customHeight="1">
      <c r="B357" s="41"/>
      <c r="C357" s="41"/>
    </row>
    <row r="358" spans="2:3" ht="15.95" customHeight="1">
      <c r="B358" s="41"/>
      <c r="C358" s="41"/>
    </row>
    <row r="359" spans="2:3" ht="15.95" customHeight="1">
      <c r="B359" s="41"/>
      <c r="C359" s="41"/>
    </row>
    <row r="360" spans="2:3" ht="15.95" customHeight="1">
      <c r="B360" s="41"/>
      <c r="C360" s="41"/>
    </row>
    <row r="361" spans="2:3" ht="15.95" customHeight="1">
      <c r="B361" s="41"/>
      <c r="C361" s="41"/>
    </row>
    <row r="362" spans="2:3" ht="15.95" customHeight="1">
      <c r="B362" s="41"/>
      <c r="C362" s="41"/>
    </row>
    <row r="363" spans="2:3" ht="15.95" customHeight="1">
      <c r="B363" s="41"/>
      <c r="C363" s="41"/>
    </row>
    <row r="364" spans="2:3" ht="15.95" customHeight="1">
      <c r="B364" s="41"/>
      <c r="C364" s="41"/>
    </row>
    <row r="365" spans="2:3" ht="15.95" customHeight="1">
      <c r="B365" s="41"/>
      <c r="C365" s="41"/>
    </row>
    <row r="366" spans="2:3" ht="15.95" customHeight="1">
      <c r="B366" s="41"/>
      <c r="C366" s="41"/>
    </row>
    <row r="367" spans="2:3" ht="15.95" customHeight="1">
      <c r="B367" s="41"/>
      <c r="C367" s="41"/>
    </row>
    <row r="368" spans="2:3" ht="15.95" customHeight="1">
      <c r="B368" s="41"/>
      <c r="C368" s="41"/>
    </row>
    <row r="369" spans="2:3" ht="15.95" customHeight="1">
      <c r="B369" s="41"/>
      <c r="C369" s="41"/>
    </row>
    <row r="370" spans="2:3" ht="15.95" customHeight="1">
      <c r="B370" s="41"/>
      <c r="C370" s="41"/>
    </row>
    <row r="371" spans="2:3" ht="15.95" customHeight="1">
      <c r="B371" s="41"/>
      <c r="C371" s="41"/>
    </row>
    <row r="372" spans="2:3" ht="15.95" customHeight="1">
      <c r="B372" s="41"/>
      <c r="C372" s="41"/>
    </row>
    <row r="373" spans="2:3" ht="15.95" customHeight="1">
      <c r="B373" s="41"/>
      <c r="C373" s="41"/>
    </row>
    <row r="374" spans="2:3" ht="15.95" customHeight="1">
      <c r="B374" s="41"/>
      <c r="C374" s="41"/>
    </row>
    <row r="375" spans="2:3" ht="15.95" customHeight="1">
      <c r="B375" s="41"/>
      <c r="C375" s="41"/>
    </row>
    <row r="376" spans="2:3" ht="15.95" customHeight="1">
      <c r="B376" s="41"/>
      <c r="C376" s="41"/>
    </row>
    <row r="377" spans="2:3" ht="15.95" customHeight="1">
      <c r="B377" s="41"/>
      <c r="C377" s="41"/>
    </row>
    <row r="378" spans="2:3" ht="15.95" customHeight="1">
      <c r="B378" s="41"/>
      <c r="C378" s="41"/>
    </row>
    <row r="379" spans="2:3" ht="15.95" customHeight="1">
      <c r="B379" s="41"/>
      <c r="C379" s="41"/>
    </row>
    <row r="380" spans="2:3" ht="15.95" customHeight="1">
      <c r="B380" s="41"/>
      <c r="C380" s="41"/>
    </row>
    <row r="381" spans="2:3" ht="15.95" customHeight="1">
      <c r="B381" s="41"/>
      <c r="C381" s="41"/>
    </row>
    <row r="382" spans="2:3" ht="15.95" customHeight="1">
      <c r="B382" s="41"/>
      <c r="C382" s="41"/>
    </row>
    <row r="383" spans="2:3" ht="15.95" customHeight="1">
      <c r="B383" s="41"/>
      <c r="C383" s="41"/>
    </row>
    <row r="384" spans="2:3" ht="15.95" customHeight="1">
      <c r="B384" s="41"/>
      <c r="C384" s="41"/>
    </row>
    <row r="385" spans="2:3" ht="15.95" customHeight="1">
      <c r="B385" s="41"/>
      <c r="C385" s="41"/>
    </row>
    <row r="386" spans="2:3" ht="15.95" customHeight="1">
      <c r="B386" s="41"/>
      <c r="C386" s="41"/>
    </row>
    <row r="387" spans="2:3" ht="15.95" customHeight="1">
      <c r="B387" s="41"/>
      <c r="C387" s="41"/>
    </row>
    <row r="388" spans="2:3" ht="15.95" customHeight="1">
      <c r="B388" s="41"/>
      <c r="C388" s="41"/>
    </row>
    <row r="389" spans="2:3" ht="15.95" customHeight="1">
      <c r="B389" s="41"/>
      <c r="C389" s="41"/>
    </row>
    <row r="390" spans="2:3" ht="15.95" customHeight="1">
      <c r="B390" s="41"/>
      <c r="C390" s="41"/>
    </row>
    <row r="391" spans="2:3" ht="15.95" customHeight="1">
      <c r="B391" s="41"/>
      <c r="C391" s="41"/>
    </row>
    <row r="392" spans="2:3" ht="15.95" customHeight="1">
      <c r="B392" s="41"/>
      <c r="C392" s="41"/>
    </row>
    <row r="393" spans="2:3" ht="15.95" customHeight="1">
      <c r="B393" s="41"/>
      <c r="C393" s="41"/>
    </row>
    <row r="394" spans="2:3" ht="15.95" customHeight="1">
      <c r="B394" s="41"/>
      <c r="C394" s="41"/>
    </row>
    <row r="395" spans="2:3" ht="15.95" customHeight="1">
      <c r="B395" s="41"/>
      <c r="C395" s="41"/>
    </row>
    <row r="396" spans="2:3" ht="15.95" customHeight="1">
      <c r="B396" s="41"/>
      <c r="C396" s="41"/>
    </row>
    <row r="397" spans="2:3" ht="15.95" customHeight="1">
      <c r="B397" s="41"/>
      <c r="C397" s="41"/>
    </row>
    <row r="398" spans="2:3" ht="15.95" customHeight="1">
      <c r="B398" s="41"/>
      <c r="C398" s="41"/>
    </row>
    <row r="399" spans="2:3" ht="15.95" customHeight="1">
      <c r="B399" s="41"/>
      <c r="C399" s="41"/>
    </row>
    <row r="400" spans="2:3" ht="15.95" customHeight="1">
      <c r="B400" s="41"/>
      <c r="C400" s="41"/>
    </row>
    <row r="401" spans="2:3" ht="15.95" customHeight="1">
      <c r="B401" s="41"/>
      <c r="C401" s="41"/>
    </row>
    <row r="402" spans="2:3" ht="15.95" customHeight="1">
      <c r="B402" s="41"/>
      <c r="C402" s="41"/>
    </row>
    <row r="403" spans="2:3" ht="15.95" customHeight="1">
      <c r="B403" s="41"/>
      <c r="C403" s="41"/>
    </row>
    <row r="404" spans="2:3" ht="15.95" customHeight="1">
      <c r="B404" s="41"/>
      <c r="C404" s="41"/>
    </row>
    <row r="405" spans="2:3" ht="15.95" customHeight="1">
      <c r="B405" s="41"/>
      <c r="C405" s="41"/>
    </row>
    <row r="406" spans="2:3" ht="15.95" customHeight="1">
      <c r="B406" s="41"/>
      <c r="C406" s="41"/>
    </row>
    <row r="407" spans="2:3" ht="15.95" customHeight="1">
      <c r="B407" s="41"/>
      <c r="C407" s="41"/>
    </row>
    <row r="408" spans="2:3" ht="15.95" customHeight="1">
      <c r="B408" s="41"/>
      <c r="C408" s="41"/>
    </row>
    <row r="409" spans="2:3" ht="15.95" customHeight="1">
      <c r="B409" s="41"/>
      <c r="C409" s="41"/>
    </row>
    <row r="410" spans="2:3" ht="15.95" customHeight="1">
      <c r="B410" s="41"/>
      <c r="C410" s="41"/>
    </row>
    <row r="411" spans="2:3" ht="15.95" customHeight="1">
      <c r="B411" s="41"/>
      <c r="C411" s="41"/>
    </row>
    <row r="412" spans="2:3" ht="15.95" customHeight="1">
      <c r="B412" s="41"/>
      <c r="C412" s="41"/>
    </row>
    <row r="413" spans="2:3" ht="15.95" customHeight="1">
      <c r="B413" s="41"/>
      <c r="C413" s="41"/>
    </row>
    <row r="414" spans="2:3" ht="15.95" customHeight="1">
      <c r="B414" s="41"/>
      <c r="C414" s="41"/>
    </row>
    <row r="415" spans="2:3" ht="15.95" customHeight="1">
      <c r="B415" s="41"/>
      <c r="C415" s="41"/>
    </row>
    <row r="416" spans="2:3" ht="15.95" customHeight="1">
      <c r="B416" s="41"/>
      <c r="C416" s="41"/>
    </row>
    <row r="417" spans="2:3" ht="15.95" customHeight="1">
      <c r="B417" s="41"/>
      <c r="C417" s="41"/>
    </row>
    <row r="418" spans="2:3" ht="15.95" customHeight="1">
      <c r="B418" s="41"/>
      <c r="C418" s="41"/>
    </row>
    <row r="419" spans="2:3" ht="15.95" customHeight="1">
      <c r="B419" s="41"/>
      <c r="C419" s="41"/>
    </row>
    <row r="420" spans="2:3" ht="15.95" customHeight="1">
      <c r="B420" s="41"/>
      <c r="C420" s="41"/>
    </row>
    <row r="421" spans="2:3" ht="15.95" customHeight="1">
      <c r="B421" s="41"/>
      <c r="C421" s="41"/>
    </row>
    <row r="422" spans="2:3" ht="15.95" customHeight="1">
      <c r="B422" s="41"/>
      <c r="C422" s="41"/>
    </row>
    <row r="423" spans="2:3" ht="15.95" customHeight="1">
      <c r="B423" s="41"/>
      <c r="C423" s="41"/>
    </row>
    <row r="424" spans="2:3" ht="15.95" customHeight="1">
      <c r="B424" s="41"/>
      <c r="C424" s="41"/>
    </row>
    <row r="425" spans="2:3" ht="15.95" customHeight="1">
      <c r="B425" s="41"/>
      <c r="C425" s="41"/>
    </row>
    <row r="426" spans="2:3" ht="15.95" customHeight="1">
      <c r="B426" s="41"/>
      <c r="C426" s="41"/>
    </row>
    <row r="427" spans="2:3" ht="15.95" customHeight="1">
      <c r="B427" s="41"/>
      <c r="C427" s="41"/>
    </row>
    <row r="428" spans="2:3" ht="15.95" customHeight="1">
      <c r="B428" s="41"/>
      <c r="C428" s="41"/>
    </row>
    <row r="429" spans="2:3" ht="15.95" customHeight="1">
      <c r="B429" s="41"/>
      <c r="C429" s="41"/>
    </row>
    <row r="430" spans="2:3" ht="15.95" customHeight="1">
      <c r="B430" s="41"/>
      <c r="C430" s="41"/>
    </row>
    <row r="431" spans="2:3" ht="15.95" customHeight="1">
      <c r="B431" s="41"/>
      <c r="C431" s="41"/>
    </row>
    <row r="432" spans="2:3" ht="15.95" customHeight="1">
      <c r="B432" s="41"/>
      <c r="C432" s="41"/>
    </row>
    <row r="433" spans="2:3" ht="15.95" customHeight="1">
      <c r="B433" s="41"/>
      <c r="C433" s="41"/>
    </row>
    <row r="434" spans="2:3" ht="15.95" customHeight="1">
      <c r="B434" s="41"/>
      <c r="C434" s="41"/>
    </row>
    <row r="435" spans="2:3" ht="15.95" customHeight="1">
      <c r="B435" s="41"/>
      <c r="C435" s="41"/>
    </row>
    <row r="436" spans="2:3" ht="15.95" customHeight="1">
      <c r="B436" s="41"/>
      <c r="C436" s="41"/>
    </row>
    <row r="437" spans="2:3" ht="15.95" customHeight="1">
      <c r="B437" s="41"/>
      <c r="C437" s="41"/>
    </row>
    <row r="438" spans="2:3" ht="15.95" customHeight="1">
      <c r="B438" s="41"/>
      <c r="C438" s="41"/>
    </row>
    <row r="439" spans="2:3" ht="15.95" customHeight="1">
      <c r="B439" s="41"/>
      <c r="C439" s="41"/>
    </row>
    <row r="440" spans="2:3" ht="15.95" customHeight="1">
      <c r="B440" s="41"/>
      <c r="C440" s="41"/>
    </row>
    <row r="441" spans="2:3" ht="15.95" customHeight="1">
      <c r="B441" s="41"/>
      <c r="C441" s="41"/>
    </row>
    <row r="442" spans="2:3" ht="15.95" customHeight="1">
      <c r="B442" s="41"/>
      <c r="C442" s="41"/>
    </row>
    <row r="443" spans="2:3" ht="15.95" customHeight="1">
      <c r="B443" s="41"/>
      <c r="C443" s="41"/>
    </row>
    <row r="444" spans="2:3" ht="15.95" customHeight="1">
      <c r="B444" s="41"/>
      <c r="C444" s="41"/>
    </row>
    <row r="445" spans="2:3" ht="15.95" customHeight="1">
      <c r="B445" s="41"/>
      <c r="C445" s="41"/>
    </row>
    <row r="446" spans="2:3" ht="15.95" customHeight="1">
      <c r="B446" s="41"/>
      <c r="C446" s="41"/>
    </row>
    <row r="447" spans="2:3" ht="15.95" customHeight="1">
      <c r="B447" s="41"/>
      <c r="C447" s="41"/>
    </row>
    <row r="448" spans="2:3" ht="15.95" customHeight="1">
      <c r="B448" s="41"/>
      <c r="C448" s="41"/>
    </row>
    <row r="449" spans="2:3" ht="15.95" customHeight="1">
      <c r="B449" s="41"/>
      <c r="C449" s="41"/>
    </row>
    <row r="450" spans="2:3" ht="15.95" customHeight="1">
      <c r="B450" s="41"/>
      <c r="C450" s="41"/>
    </row>
    <row r="451" spans="2:3" ht="15.95" customHeight="1">
      <c r="B451" s="41"/>
      <c r="C451" s="41"/>
    </row>
    <row r="452" spans="2:3" ht="15.95" customHeight="1">
      <c r="B452" s="41"/>
      <c r="C452" s="41"/>
    </row>
    <row r="453" spans="2:3" ht="15.95" customHeight="1">
      <c r="B453" s="41"/>
      <c r="C453" s="41"/>
    </row>
    <row r="454" spans="2:3" ht="15.95" customHeight="1">
      <c r="B454" s="41"/>
      <c r="C454" s="41"/>
    </row>
    <row r="455" spans="2:3" ht="15.95" customHeight="1">
      <c r="B455" s="41"/>
      <c r="C455" s="41"/>
    </row>
    <row r="456" spans="2:3" ht="15.95" customHeight="1">
      <c r="B456" s="41"/>
      <c r="C456" s="41"/>
    </row>
    <row r="457" spans="2:3" ht="15.95" customHeight="1">
      <c r="B457" s="41"/>
      <c r="C457" s="41"/>
    </row>
    <row r="458" spans="2:3" ht="15.95" customHeight="1">
      <c r="B458" s="41"/>
      <c r="C458" s="41"/>
    </row>
    <row r="459" spans="2:3" ht="15.95" customHeight="1">
      <c r="B459" s="41"/>
      <c r="C459" s="41"/>
    </row>
    <row r="460" spans="2:3" ht="15.95" customHeight="1">
      <c r="B460" s="41"/>
      <c r="C460" s="41"/>
    </row>
    <row r="461" spans="2:3" ht="15.95" customHeight="1">
      <c r="B461" s="41"/>
      <c r="C461" s="41"/>
    </row>
    <row r="462" spans="2:3" ht="15.95" customHeight="1">
      <c r="B462" s="41"/>
      <c r="C462" s="41"/>
    </row>
    <row r="463" spans="2:3" ht="15.95" customHeight="1">
      <c r="B463" s="41"/>
      <c r="C463" s="41"/>
    </row>
    <row r="464" spans="2:3" ht="15.95" customHeight="1">
      <c r="B464" s="41"/>
      <c r="C464" s="41"/>
    </row>
    <row r="465" spans="2:3" ht="15.95" customHeight="1">
      <c r="B465" s="41"/>
      <c r="C465" s="41"/>
    </row>
    <row r="466" spans="2:3" ht="15.95" customHeight="1">
      <c r="B466" s="41"/>
      <c r="C466" s="41"/>
    </row>
    <row r="467" spans="2:3" ht="15.95" customHeight="1">
      <c r="B467" s="41"/>
      <c r="C467" s="41"/>
    </row>
    <row r="468" spans="2:3" ht="15.95" customHeight="1">
      <c r="B468" s="41"/>
      <c r="C468" s="41"/>
    </row>
    <row r="469" spans="2:3" ht="15.95" customHeight="1">
      <c r="B469" s="41"/>
      <c r="C469" s="41"/>
    </row>
    <row r="470" spans="2:3" ht="15.95" customHeight="1">
      <c r="B470" s="41"/>
      <c r="C470" s="41"/>
    </row>
    <row r="471" spans="2:3" ht="15.95" customHeight="1">
      <c r="B471" s="41"/>
      <c r="C471" s="41"/>
    </row>
    <row r="472" spans="2:3" ht="15.95" customHeight="1">
      <c r="B472" s="41"/>
      <c r="C472" s="41"/>
    </row>
    <row r="473" spans="2:3" ht="15.95" customHeight="1">
      <c r="B473" s="41"/>
      <c r="C473" s="41"/>
    </row>
    <row r="474" spans="2:3" ht="15.95" customHeight="1">
      <c r="B474" s="41"/>
      <c r="C474" s="41"/>
    </row>
    <row r="475" spans="2:3" ht="15.95" customHeight="1">
      <c r="B475" s="41"/>
      <c r="C475" s="41"/>
    </row>
    <row r="476" spans="2:3" ht="15.95" customHeight="1">
      <c r="B476" s="41"/>
      <c r="C476" s="41"/>
    </row>
    <row r="477" spans="2:3" ht="15.95" customHeight="1">
      <c r="B477" s="41"/>
      <c r="C477" s="41"/>
    </row>
    <row r="478" spans="2:3" ht="15.95" customHeight="1">
      <c r="B478" s="41"/>
      <c r="C478" s="41"/>
    </row>
    <row r="479" spans="2:3" ht="15.95" customHeight="1">
      <c r="B479" s="41"/>
      <c r="C479" s="41"/>
    </row>
    <row r="480" spans="2:3" ht="15.95" customHeight="1">
      <c r="B480" s="41"/>
      <c r="C480" s="41"/>
    </row>
    <row r="481" spans="2:3" ht="15.95" customHeight="1">
      <c r="B481" s="41"/>
      <c r="C481" s="41"/>
    </row>
    <row r="482" spans="2:3" ht="15.95" customHeight="1">
      <c r="B482" s="41"/>
      <c r="C482" s="41"/>
    </row>
    <row r="483" spans="2:3" ht="15.95" customHeight="1">
      <c r="B483" s="41"/>
      <c r="C483" s="41"/>
    </row>
    <row r="484" spans="2:3" ht="15.95" customHeight="1">
      <c r="B484" s="41"/>
      <c r="C484" s="41"/>
    </row>
    <row r="485" spans="2:3" ht="15.95" customHeight="1">
      <c r="B485" s="41"/>
      <c r="C485" s="41"/>
    </row>
    <row r="486" spans="2:3" ht="15.95" customHeight="1">
      <c r="B486" s="41"/>
      <c r="C486" s="41"/>
    </row>
    <row r="487" spans="2:3" ht="15.95" customHeight="1">
      <c r="B487" s="41"/>
      <c r="C487" s="41"/>
    </row>
    <row r="488" spans="2:3" ht="15.95" customHeight="1">
      <c r="B488" s="41"/>
      <c r="C488" s="41"/>
    </row>
    <row r="489" spans="2:3" ht="15.95" customHeight="1">
      <c r="B489" s="41"/>
      <c r="C489" s="41"/>
    </row>
    <row r="490" spans="2:3" ht="15.95" customHeight="1">
      <c r="B490" s="41"/>
      <c r="C490" s="41"/>
    </row>
    <row r="491" spans="2:3" ht="15.95" customHeight="1">
      <c r="B491" s="41"/>
      <c r="C491" s="41"/>
    </row>
    <row r="492" spans="2:3" ht="15.95" customHeight="1">
      <c r="B492" s="41"/>
      <c r="C492" s="41"/>
    </row>
    <row r="493" spans="2:3" ht="15.95" customHeight="1">
      <c r="B493" s="41"/>
      <c r="C493" s="41"/>
    </row>
    <row r="494" spans="2:3" ht="15.95" customHeight="1">
      <c r="B494" s="41"/>
      <c r="C494" s="41"/>
    </row>
    <row r="495" spans="2:3" ht="15.95" customHeight="1">
      <c r="B495" s="41"/>
      <c r="C495" s="41"/>
    </row>
    <row r="496" spans="2:3" ht="15.95" customHeight="1">
      <c r="B496" s="41"/>
      <c r="C496" s="41"/>
    </row>
    <row r="497" spans="2:3" ht="15.95" customHeight="1">
      <c r="B497" s="41"/>
      <c r="C497" s="41"/>
    </row>
    <row r="498" spans="2:3" ht="15.95" customHeight="1">
      <c r="B498" s="41"/>
      <c r="C498" s="41"/>
    </row>
    <row r="499" spans="2:3" ht="15.95" customHeight="1">
      <c r="B499" s="41"/>
      <c r="C499" s="41"/>
    </row>
    <row r="500" spans="2:3" ht="15.95" customHeight="1">
      <c r="B500" s="41"/>
      <c r="C500" s="41"/>
    </row>
    <row r="501" spans="2:3" ht="15.95" customHeight="1">
      <c r="B501" s="41"/>
      <c r="C501" s="41"/>
    </row>
    <row r="502" spans="2:3" ht="15.95" customHeight="1">
      <c r="B502" s="41"/>
      <c r="C502" s="41"/>
    </row>
    <row r="503" spans="2:3" ht="15.95" customHeight="1">
      <c r="B503" s="41"/>
      <c r="C503" s="41"/>
    </row>
    <row r="504" spans="2:3" ht="15.95" customHeight="1">
      <c r="B504" s="41"/>
      <c r="C504" s="41"/>
    </row>
    <row r="505" spans="2:3" ht="15.95" customHeight="1">
      <c r="B505" s="41"/>
      <c r="C505" s="41"/>
    </row>
    <row r="506" spans="2:3" ht="15.95" customHeight="1">
      <c r="B506" s="41"/>
      <c r="C506" s="41"/>
    </row>
    <row r="507" spans="2:3" ht="15.95" customHeight="1">
      <c r="B507" s="41"/>
      <c r="C507" s="41"/>
    </row>
    <row r="508" spans="2:3" ht="15.95" customHeight="1">
      <c r="B508" s="41"/>
      <c r="C508" s="41"/>
    </row>
    <row r="509" spans="2:3" ht="15.95" customHeight="1">
      <c r="B509" s="41"/>
      <c r="C509" s="41"/>
    </row>
    <row r="510" spans="2:3" ht="15.95" customHeight="1">
      <c r="B510" s="41"/>
      <c r="C510" s="41"/>
    </row>
    <row r="511" spans="2:3" ht="15.95" customHeight="1">
      <c r="B511" s="41"/>
      <c r="C511" s="41"/>
    </row>
    <row r="512" spans="2:3" ht="15.95" customHeight="1">
      <c r="B512" s="41"/>
      <c r="C512" s="41"/>
    </row>
    <row r="513" spans="2:3" ht="15.95" customHeight="1">
      <c r="B513" s="41"/>
      <c r="C513" s="41"/>
    </row>
    <row r="514" spans="2:3" ht="15.95" customHeight="1">
      <c r="B514" s="41"/>
      <c r="C514" s="41"/>
    </row>
    <row r="515" spans="2:3" ht="15.95" customHeight="1">
      <c r="B515" s="41"/>
      <c r="C515" s="41"/>
    </row>
    <row r="516" spans="2:3" ht="15.95" customHeight="1">
      <c r="B516" s="41"/>
      <c r="C516" s="41"/>
    </row>
    <row r="517" spans="2:3" ht="15.95" customHeight="1">
      <c r="B517" s="41"/>
      <c r="C517" s="41"/>
    </row>
    <row r="518" spans="2:3" ht="15.95" customHeight="1">
      <c r="B518" s="41"/>
      <c r="C518" s="41"/>
    </row>
    <row r="519" spans="2:3" ht="15.95" customHeight="1">
      <c r="B519" s="41"/>
      <c r="C519" s="41"/>
    </row>
    <row r="520" spans="2:3" ht="15.95" customHeight="1">
      <c r="B520" s="41"/>
      <c r="C520" s="41"/>
    </row>
    <row r="521" spans="2:3" ht="15.95" customHeight="1">
      <c r="B521" s="41"/>
      <c r="C521" s="41"/>
    </row>
    <row r="522" spans="2:3" ht="15.95" customHeight="1">
      <c r="B522" s="41"/>
      <c r="C522" s="41"/>
    </row>
    <row r="523" spans="2:3" ht="15.95" customHeight="1">
      <c r="B523" s="41"/>
      <c r="C523" s="41"/>
    </row>
    <row r="524" spans="2:3" ht="15.95" customHeight="1">
      <c r="B524" s="41"/>
      <c r="C524" s="41"/>
    </row>
    <row r="525" spans="2:3" ht="15.95" customHeight="1">
      <c r="B525" s="41"/>
      <c r="C525" s="41"/>
    </row>
    <row r="526" spans="2:3" ht="15.95" customHeight="1">
      <c r="B526" s="41"/>
      <c r="C526" s="41"/>
    </row>
    <row r="527" spans="2:3" ht="15.95" customHeight="1">
      <c r="B527" s="41"/>
      <c r="C527" s="41"/>
    </row>
    <row r="528" spans="2:3" ht="15.95" customHeight="1">
      <c r="B528" s="41"/>
      <c r="C528" s="41"/>
    </row>
    <row r="529" spans="2:3" ht="15.95" customHeight="1">
      <c r="B529" s="41"/>
      <c r="C529" s="41"/>
    </row>
    <row r="530" spans="2:3" ht="15.95" customHeight="1">
      <c r="B530" s="41"/>
      <c r="C530" s="41"/>
    </row>
    <row r="531" spans="2:3" ht="15.95" customHeight="1">
      <c r="B531" s="41"/>
      <c r="C531" s="41"/>
    </row>
    <row r="532" spans="2:3" ht="15.95" customHeight="1">
      <c r="B532" s="41"/>
      <c r="C532" s="41"/>
    </row>
    <row r="533" spans="2:3" ht="15.95" customHeight="1">
      <c r="B533" s="41"/>
      <c r="C533" s="41"/>
    </row>
    <row r="534" spans="2:3" ht="15.95" customHeight="1">
      <c r="B534" s="41"/>
      <c r="C534" s="41"/>
    </row>
    <row r="535" spans="2:3" ht="15.95" customHeight="1">
      <c r="B535" s="41"/>
      <c r="C535" s="41"/>
    </row>
    <row r="536" spans="2:3" ht="15.95" customHeight="1">
      <c r="B536" s="41"/>
      <c r="C536" s="41"/>
    </row>
    <row r="537" spans="2:3" ht="15.95" customHeight="1">
      <c r="B537" s="41"/>
      <c r="C537" s="41"/>
    </row>
    <row r="538" spans="2:3" ht="15.95" customHeight="1">
      <c r="B538" s="41"/>
      <c r="C538" s="41"/>
    </row>
    <row r="539" spans="2:3" ht="15.95" customHeight="1">
      <c r="B539" s="41"/>
      <c r="C539" s="41"/>
    </row>
    <row r="540" spans="2:3" ht="15.95" customHeight="1">
      <c r="B540" s="41"/>
      <c r="C540" s="41"/>
    </row>
    <row r="541" spans="2:3" ht="15.95" customHeight="1">
      <c r="B541" s="41"/>
      <c r="C541" s="41"/>
    </row>
    <row r="542" spans="2:3" ht="15.95" customHeight="1">
      <c r="B542" s="41"/>
      <c r="C542" s="41"/>
    </row>
    <row r="543" spans="2:3" ht="15.95" customHeight="1">
      <c r="B543" s="41"/>
      <c r="C543" s="41"/>
    </row>
    <row r="544" spans="2:3" ht="15.95" customHeight="1">
      <c r="B544" s="41"/>
      <c r="C544" s="41"/>
    </row>
    <row r="545" spans="2:3" ht="15.95" customHeight="1">
      <c r="B545" s="41"/>
      <c r="C545" s="41"/>
    </row>
    <row r="546" spans="2:3" ht="15.95" customHeight="1">
      <c r="B546" s="41"/>
      <c r="C546" s="41"/>
    </row>
    <row r="547" spans="2:3" ht="15.95" customHeight="1">
      <c r="B547" s="41"/>
      <c r="C547" s="41"/>
    </row>
    <row r="548" spans="2:3" ht="15.95" customHeight="1">
      <c r="B548" s="41"/>
      <c r="C548" s="41"/>
    </row>
    <row r="549" spans="2:3" ht="15.95" customHeight="1">
      <c r="B549" s="41"/>
      <c r="C549" s="41"/>
    </row>
    <row r="550" spans="2:3" ht="15.95" customHeight="1">
      <c r="B550" s="41"/>
      <c r="C550" s="41"/>
    </row>
  </sheetData>
  <mergeCells count="2">
    <mergeCell ref="B1:J1"/>
    <mergeCell ref="B2:J2"/>
  </mergeCells>
  <printOptions horizontalCentered="1"/>
  <pageMargins left="0" right="0.25" top="0.25" bottom="0.5" header="0.5" footer="0.25"/>
  <pageSetup paperSize="9" orientation="landscape" horizontalDpi="300" verticalDpi="300" r:id="rId1"/>
  <headerFooter alignWithMargins="0">
    <oddFooter>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N142"/>
  <sheetViews>
    <sheetView zoomScale="85" zoomScaleNormal="85" workbookViewId="0">
      <pane ySplit="1" topLeftCell="A16" activePane="bottomLeft" state="frozen"/>
      <selection sqref="A1:I1"/>
      <selection pane="bottomLeft" activeCell="M49" sqref="M49"/>
    </sheetView>
  </sheetViews>
  <sheetFormatPr defaultRowHeight="10.5"/>
  <cols>
    <col min="1" max="1" width="19.85546875" style="2" bestFit="1" customWidth="1"/>
    <col min="2" max="2" width="14.5703125" style="2" hidden="1" customWidth="1"/>
    <col min="3" max="3" width="17.42578125" style="3" bestFit="1" customWidth="1"/>
    <col min="4" max="4" width="24.85546875" style="4" customWidth="1"/>
    <col min="5" max="5" width="8.140625" style="2" bestFit="1" customWidth="1"/>
    <col min="6" max="7" width="11.5703125" style="4" customWidth="1"/>
    <col min="8" max="8" width="12.85546875" style="2" customWidth="1"/>
    <col min="9" max="9" width="2.5703125" style="4" customWidth="1"/>
    <col min="10" max="11" width="9.140625" style="4"/>
    <col min="12" max="12" width="24.5703125" style="4" customWidth="1"/>
    <col min="13" max="16384" width="9.140625" style="4"/>
  </cols>
  <sheetData>
    <row r="1" spans="1:14" s="1" customFormat="1" ht="23.25" customHeight="1">
      <c r="A1" s="2"/>
      <c r="B1" s="2"/>
      <c r="C1" s="3"/>
      <c r="D1" s="4"/>
      <c r="E1" s="2"/>
      <c r="F1" s="11" t="e">
        <v>#N/A</v>
      </c>
      <c r="G1" s="11" t="e">
        <v>#N/A</v>
      </c>
      <c r="H1" s="2"/>
      <c r="I1" s="4"/>
      <c r="J1" s="4"/>
      <c r="K1" s="4"/>
    </row>
    <row r="2" spans="1:14" ht="14.25" customHeight="1">
      <c r="A2" s="12" t="s">
        <v>0</v>
      </c>
      <c r="B2" s="12"/>
      <c r="C2" s="12"/>
      <c r="D2" s="12" t="s">
        <v>1</v>
      </c>
      <c r="E2" s="12" t="s">
        <v>2</v>
      </c>
      <c r="F2" s="13" t="s">
        <v>3</v>
      </c>
      <c r="G2" s="13" t="s">
        <v>60</v>
      </c>
      <c r="H2" s="12" t="s">
        <v>4</v>
      </c>
      <c r="I2" s="14"/>
      <c r="J2" s="14"/>
      <c r="K2" s="15">
        <v>0</v>
      </c>
    </row>
    <row r="3" spans="1:14" ht="12.75">
      <c r="A3" s="3" t="s">
        <v>340</v>
      </c>
      <c r="C3" s="3" t="s">
        <v>336</v>
      </c>
      <c r="D3" s="2" t="s">
        <v>341</v>
      </c>
      <c r="E3" s="2">
        <v>1</v>
      </c>
      <c r="F3" s="4">
        <f t="shared" ref="F3:F4" si="0">E3*M3</f>
        <v>3962</v>
      </c>
      <c r="H3" s="3" t="s">
        <v>342</v>
      </c>
      <c r="I3" s="3" t="s">
        <v>331</v>
      </c>
      <c r="J3" s="4" t="s">
        <v>332</v>
      </c>
      <c r="K3" s="3"/>
      <c r="L3" s="3" t="s">
        <v>343</v>
      </c>
      <c r="M3" s="4">
        <f>3962</f>
        <v>3962</v>
      </c>
      <c r="N3" s="100"/>
    </row>
    <row r="4" spans="1:14" ht="12.75">
      <c r="A4" s="3" t="s">
        <v>340</v>
      </c>
      <c r="C4" s="3" t="s">
        <v>337</v>
      </c>
      <c r="D4" s="2" t="s">
        <v>341</v>
      </c>
      <c r="E4" s="2">
        <v>1</v>
      </c>
      <c r="F4" s="4">
        <f t="shared" si="0"/>
        <v>3962</v>
      </c>
      <c r="H4" s="3" t="s">
        <v>342</v>
      </c>
      <c r="I4" s="3" t="s">
        <v>331</v>
      </c>
      <c r="J4" s="4" t="s">
        <v>332</v>
      </c>
      <c r="K4" s="3"/>
      <c r="L4" s="3" t="s">
        <v>343</v>
      </c>
      <c r="M4" s="4">
        <f>3962</f>
        <v>3962</v>
      </c>
      <c r="N4" s="100"/>
    </row>
    <row r="5" spans="1:14" ht="12.75">
      <c r="A5" s="3" t="s">
        <v>366</v>
      </c>
      <c r="C5" s="3" t="s">
        <v>346</v>
      </c>
      <c r="D5" s="2" t="s">
        <v>365</v>
      </c>
      <c r="E5" s="2">
        <v>2</v>
      </c>
      <c r="F5" s="4">
        <v>16800</v>
      </c>
      <c r="H5" s="3" t="s">
        <v>368</v>
      </c>
      <c r="I5" s="3" t="s">
        <v>331</v>
      </c>
      <c r="J5" s="4" t="s">
        <v>332</v>
      </c>
      <c r="K5" s="3"/>
      <c r="L5" s="3" t="s">
        <v>369</v>
      </c>
      <c r="M5" s="4">
        <v>8400</v>
      </c>
      <c r="N5" s="100"/>
    </row>
    <row r="6" spans="1:14" ht="12.75">
      <c r="A6" s="3" t="s">
        <v>366</v>
      </c>
      <c r="C6" s="3" t="s">
        <v>353</v>
      </c>
      <c r="D6" s="2" t="s">
        <v>365</v>
      </c>
      <c r="E6" s="2">
        <v>1</v>
      </c>
      <c r="F6" s="4">
        <v>8400</v>
      </c>
      <c r="H6" s="3" t="s">
        <v>368</v>
      </c>
      <c r="I6" s="3" t="s">
        <v>331</v>
      </c>
      <c r="J6" s="4" t="s">
        <v>332</v>
      </c>
      <c r="K6" s="3"/>
      <c r="L6" s="3" t="s">
        <v>369</v>
      </c>
      <c r="M6" s="4">
        <v>8400</v>
      </c>
      <c r="N6" s="100"/>
    </row>
    <row r="7" spans="1:14" ht="12.75">
      <c r="A7" s="3" t="s">
        <v>366</v>
      </c>
      <c r="C7" s="3" t="s">
        <v>6</v>
      </c>
      <c r="D7" s="2" t="s">
        <v>365</v>
      </c>
      <c r="E7" s="2">
        <v>3</v>
      </c>
      <c r="F7" s="4">
        <v>25200</v>
      </c>
      <c r="H7" s="3" t="s">
        <v>368</v>
      </c>
      <c r="I7" s="3" t="s">
        <v>331</v>
      </c>
      <c r="J7" s="4" t="s">
        <v>332</v>
      </c>
      <c r="K7" s="3"/>
      <c r="L7" s="3" t="s">
        <v>369</v>
      </c>
      <c r="M7" s="4">
        <v>8400</v>
      </c>
      <c r="N7" s="100"/>
    </row>
    <row r="8" spans="1:14" ht="12.75">
      <c r="A8" s="3" t="s">
        <v>366</v>
      </c>
      <c r="C8" s="3" t="s">
        <v>359</v>
      </c>
      <c r="D8" s="2" t="s">
        <v>365</v>
      </c>
      <c r="E8" s="2">
        <v>1</v>
      </c>
      <c r="F8" s="4">
        <v>8400</v>
      </c>
      <c r="H8" s="3" t="s">
        <v>368</v>
      </c>
      <c r="I8" s="3" t="s">
        <v>331</v>
      </c>
      <c r="J8" s="4" t="s">
        <v>332</v>
      </c>
      <c r="K8" s="3"/>
      <c r="L8" s="3" t="s">
        <v>369</v>
      </c>
      <c r="M8" s="4">
        <v>8400</v>
      </c>
      <c r="N8" s="100"/>
    </row>
    <row r="9" spans="1:14" ht="12.75">
      <c r="A9" s="3" t="s">
        <v>366</v>
      </c>
      <c r="C9" s="3" t="s">
        <v>349</v>
      </c>
      <c r="D9" s="2" t="s">
        <v>365</v>
      </c>
      <c r="E9" s="2">
        <v>6</v>
      </c>
      <c r="F9" s="4">
        <v>50400</v>
      </c>
      <c r="H9" s="3" t="s">
        <v>368</v>
      </c>
      <c r="I9" s="3" t="s">
        <v>331</v>
      </c>
      <c r="J9" s="4" t="s">
        <v>332</v>
      </c>
      <c r="K9" s="3"/>
      <c r="L9" s="3" t="s">
        <v>369</v>
      </c>
      <c r="M9" s="4">
        <v>8400</v>
      </c>
      <c r="N9" s="100"/>
    </row>
    <row r="10" spans="1:14" ht="12.75">
      <c r="A10" s="3" t="s">
        <v>366</v>
      </c>
      <c r="C10" s="3" t="s">
        <v>370</v>
      </c>
      <c r="D10" s="2" t="s">
        <v>365</v>
      </c>
      <c r="E10" s="2">
        <v>2</v>
      </c>
      <c r="F10" s="4">
        <v>16800</v>
      </c>
      <c r="H10" s="3" t="s">
        <v>368</v>
      </c>
      <c r="I10" s="3" t="s">
        <v>331</v>
      </c>
      <c r="J10" s="4" t="s">
        <v>332</v>
      </c>
      <c r="K10" s="3"/>
      <c r="L10" s="3" t="s">
        <v>369</v>
      </c>
      <c r="M10" s="4">
        <v>8400</v>
      </c>
      <c r="N10" s="100"/>
    </row>
    <row r="11" spans="1:14" ht="12.75">
      <c r="A11" s="3" t="s">
        <v>366</v>
      </c>
      <c r="C11" s="3" t="s">
        <v>371</v>
      </c>
      <c r="D11" s="2" t="s">
        <v>365</v>
      </c>
      <c r="E11" s="2">
        <v>2</v>
      </c>
      <c r="F11" s="4">
        <v>16800</v>
      </c>
      <c r="H11" s="3" t="s">
        <v>368</v>
      </c>
      <c r="I11" s="3" t="s">
        <v>331</v>
      </c>
      <c r="J11" s="4" t="s">
        <v>332</v>
      </c>
      <c r="K11" s="3"/>
      <c r="L11" s="3" t="s">
        <v>369</v>
      </c>
      <c r="M11" s="4">
        <v>8400</v>
      </c>
      <c r="N11" s="100"/>
    </row>
    <row r="12" spans="1:14" ht="12.75">
      <c r="A12" s="3" t="s">
        <v>366</v>
      </c>
      <c r="C12" s="3" t="s">
        <v>364</v>
      </c>
      <c r="D12" s="2" t="s">
        <v>365</v>
      </c>
      <c r="E12" s="2">
        <v>1</v>
      </c>
      <c r="F12" s="4">
        <v>8400</v>
      </c>
      <c r="H12" s="3" t="s">
        <v>368</v>
      </c>
      <c r="I12" s="3" t="s">
        <v>331</v>
      </c>
      <c r="J12" s="4" t="s">
        <v>332</v>
      </c>
      <c r="K12" s="3"/>
      <c r="L12" s="3" t="s">
        <v>369</v>
      </c>
      <c r="M12" s="4">
        <v>8400</v>
      </c>
      <c r="N12" s="100" t="s">
        <v>367</v>
      </c>
    </row>
    <row r="13" spans="1:14" ht="12.75">
      <c r="A13" s="3" t="s">
        <v>366</v>
      </c>
      <c r="C13" s="3" t="s">
        <v>356</v>
      </c>
      <c r="D13" s="2" t="s">
        <v>365</v>
      </c>
      <c r="E13" s="2">
        <v>1</v>
      </c>
      <c r="F13" s="4">
        <v>8400</v>
      </c>
      <c r="H13" s="3" t="s">
        <v>368</v>
      </c>
      <c r="I13" s="3" t="s">
        <v>331</v>
      </c>
      <c r="J13" s="4" t="s">
        <v>332</v>
      </c>
      <c r="K13" s="3"/>
      <c r="L13" s="3" t="s">
        <v>369</v>
      </c>
      <c r="M13" s="4">
        <v>8400</v>
      </c>
      <c r="N13" s="100"/>
    </row>
    <row r="14" spans="1:14" ht="12.75">
      <c r="A14" s="3" t="s">
        <v>366</v>
      </c>
      <c r="C14" s="3" t="s">
        <v>346</v>
      </c>
      <c r="D14" s="2" t="s">
        <v>365</v>
      </c>
      <c r="E14" s="2">
        <v>2</v>
      </c>
      <c r="F14" s="4">
        <f>E14*M14</f>
        <v>12800</v>
      </c>
      <c r="H14" s="3" t="s">
        <v>376</v>
      </c>
      <c r="I14" s="3" t="s">
        <v>331</v>
      </c>
      <c r="J14" s="4" t="s">
        <v>332</v>
      </c>
      <c r="K14" s="3"/>
      <c r="L14" s="3" t="s">
        <v>377</v>
      </c>
      <c r="M14" s="4">
        <v>6400</v>
      </c>
      <c r="N14" s="100"/>
    </row>
    <row r="15" spans="1:14" ht="12.75">
      <c r="A15" s="3" t="s">
        <v>366</v>
      </c>
      <c r="C15" s="3" t="s">
        <v>353</v>
      </c>
      <c r="D15" s="2" t="s">
        <v>365</v>
      </c>
      <c r="E15" s="2">
        <v>1</v>
      </c>
      <c r="F15" s="4">
        <f t="shared" ref="F15:F22" si="1">E15*M15</f>
        <v>6400</v>
      </c>
      <c r="H15" s="3" t="s">
        <v>376</v>
      </c>
      <c r="I15" s="3" t="s">
        <v>331</v>
      </c>
      <c r="J15" s="4" t="s">
        <v>332</v>
      </c>
      <c r="K15" s="3"/>
      <c r="L15" s="3" t="s">
        <v>377</v>
      </c>
      <c r="M15" s="4">
        <v>6400</v>
      </c>
      <c r="N15" s="100"/>
    </row>
    <row r="16" spans="1:14" ht="12.75">
      <c r="A16" s="3" t="s">
        <v>366</v>
      </c>
      <c r="C16" s="3" t="s">
        <v>6</v>
      </c>
      <c r="D16" s="2" t="s">
        <v>365</v>
      </c>
      <c r="E16" s="2">
        <v>3</v>
      </c>
      <c r="F16" s="4">
        <f t="shared" si="1"/>
        <v>19200</v>
      </c>
      <c r="H16" s="3" t="s">
        <v>376</v>
      </c>
      <c r="I16" s="3" t="s">
        <v>331</v>
      </c>
      <c r="J16" s="4" t="s">
        <v>332</v>
      </c>
      <c r="K16" s="3"/>
      <c r="L16" s="3" t="s">
        <v>377</v>
      </c>
      <c r="M16" s="4">
        <v>6400</v>
      </c>
      <c r="N16" s="100"/>
    </row>
    <row r="17" spans="1:14" ht="12.75">
      <c r="A17" s="3" t="s">
        <v>366</v>
      </c>
      <c r="C17" s="3" t="s">
        <v>359</v>
      </c>
      <c r="D17" s="2" t="s">
        <v>365</v>
      </c>
      <c r="E17" s="2">
        <v>1</v>
      </c>
      <c r="F17" s="4">
        <f t="shared" si="1"/>
        <v>6400</v>
      </c>
      <c r="H17" s="3" t="s">
        <v>376</v>
      </c>
      <c r="I17" s="3" t="s">
        <v>331</v>
      </c>
      <c r="J17" s="4" t="s">
        <v>332</v>
      </c>
      <c r="K17" s="3"/>
      <c r="L17" s="3" t="s">
        <v>377</v>
      </c>
      <c r="M17" s="4">
        <v>6400</v>
      </c>
      <c r="N17" s="100"/>
    </row>
    <row r="18" spans="1:14" ht="12.75">
      <c r="A18" s="3" t="s">
        <v>366</v>
      </c>
      <c r="C18" s="3" t="s">
        <v>349</v>
      </c>
      <c r="D18" s="2" t="s">
        <v>365</v>
      </c>
      <c r="E18" s="2">
        <v>6</v>
      </c>
      <c r="F18" s="4">
        <f t="shared" si="1"/>
        <v>38400</v>
      </c>
      <c r="H18" s="3" t="s">
        <v>376</v>
      </c>
      <c r="I18" s="3" t="s">
        <v>331</v>
      </c>
      <c r="J18" s="4" t="s">
        <v>332</v>
      </c>
      <c r="K18" s="3"/>
      <c r="L18" s="3" t="s">
        <v>377</v>
      </c>
      <c r="M18" s="4">
        <v>6400</v>
      </c>
      <c r="N18" s="100"/>
    </row>
    <row r="19" spans="1:14" ht="12.75">
      <c r="A19" s="3" t="s">
        <v>366</v>
      </c>
      <c r="C19" s="3" t="s">
        <v>338</v>
      </c>
      <c r="D19" s="2" t="s">
        <v>365</v>
      </c>
      <c r="E19" s="2">
        <v>2</v>
      </c>
      <c r="F19" s="4">
        <f t="shared" si="1"/>
        <v>12800</v>
      </c>
      <c r="H19" s="3" t="s">
        <v>376</v>
      </c>
      <c r="I19" s="3" t="s">
        <v>331</v>
      </c>
      <c r="J19" s="4" t="s">
        <v>332</v>
      </c>
      <c r="K19" s="3"/>
      <c r="L19" s="3" t="s">
        <v>377</v>
      </c>
      <c r="M19" s="4">
        <v>6400</v>
      </c>
      <c r="N19" s="100"/>
    </row>
    <row r="20" spans="1:14" ht="12.75">
      <c r="A20" s="3" t="s">
        <v>366</v>
      </c>
      <c r="C20" s="3" t="s">
        <v>371</v>
      </c>
      <c r="D20" s="2" t="s">
        <v>365</v>
      </c>
      <c r="E20" s="2">
        <v>2</v>
      </c>
      <c r="F20" s="4">
        <f t="shared" si="1"/>
        <v>12800</v>
      </c>
      <c r="H20" s="3" t="s">
        <v>376</v>
      </c>
      <c r="I20" s="3" t="s">
        <v>331</v>
      </c>
      <c r="J20" s="4" t="s">
        <v>332</v>
      </c>
      <c r="K20" s="3"/>
      <c r="L20" s="3" t="s">
        <v>377</v>
      </c>
      <c r="M20" s="4">
        <v>6400</v>
      </c>
      <c r="N20" s="100"/>
    </row>
    <row r="21" spans="1:14" ht="12.75">
      <c r="A21" s="3" t="s">
        <v>366</v>
      </c>
      <c r="C21" s="3" t="s">
        <v>364</v>
      </c>
      <c r="D21" s="2" t="s">
        <v>365</v>
      </c>
      <c r="E21" s="2">
        <v>1</v>
      </c>
      <c r="F21" s="4">
        <f t="shared" si="1"/>
        <v>6400</v>
      </c>
      <c r="H21" s="3" t="s">
        <v>376</v>
      </c>
      <c r="I21" s="3" t="s">
        <v>331</v>
      </c>
      <c r="J21" s="4" t="s">
        <v>332</v>
      </c>
      <c r="K21" s="3"/>
      <c r="L21" s="3" t="s">
        <v>377</v>
      </c>
      <c r="M21" s="4">
        <v>6400</v>
      </c>
      <c r="N21" s="100" t="s">
        <v>367</v>
      </c>
    </row>
    <row r="22" spans="1:14" ht="12.75">
      <c r="A22" s="3" t="s">
        <v>366</v>
      </c>
      <c r="C22" s="3" t="s">
        <v>356</v>
      </c>
      <c r="D22" s="2" t="s">
        <v>365</v>
      </c>
      <c r="E22" s="2">
        <v>1</v>
      </c>
      <c r="F22" s="4">
        <f t="shared" si="1"/>
        <v>6400</v>
      </c>
      <c r="H22" s="3" t="s">
        <v>376</v>
      </c>
      <c r="I22" s="3" t="s">
        <v>331</v>
      </c>
      <c r="J22" s="4" t="s">
        <v>332</v>
      </c>
      <c r="K22" s="3"/>
      <c r="L22" s="3" t="s">
        <v>377</v>
      </c>
      <c r="M22" s="4">
        <v>6400</v>
      </c>
      <c r="N22" s="100"/>
    </row>
    <row r="23" spans="1:14" ht="12.75">
      <c r="A23" s="3" t="s">
        <v>366</v>
      </c>
      <c r="C23" s="3" t="s">
        <v>346</v>
      </c>
      <c r="D23" s="2" t="s">
        <v>365</v>
      </c>
      <c r="E23" s="2">
        <v>2</v>
      </c>
      <c r="F23" s="4">
        <f>E23*M23</f>
        <v>2000</v>
      </c>
      <c r="H23" s="3" t="s">
        <v>378</v>
      </c>
      <c r="I23" s="3" t="s">
        <v>331</v>
      </c>
      <c r="J23" s="4" t="s">
        <v>332</v>
      </c>
      <c r="K23" s="3"/>
      <c r="L23" s="3" t="s">
        <v>379</v>
      </c>
      <c r="M23" s="4">
        <v>1000</v>
      </c>
      <c r="N23" s="100"/>
    </row>
    <row r="24" spans="1:14" ht="12.75">
      <c r="A24" s="3" t="s">
        <v>366</v>
      </c>
      <c r="C24" s="3" t="s">
        <v>353</v>
      </c>
      <c r="D24" s="2" t="s">
        <v>365</v>
      </c>
      <c r="E24" s="2">
        <v>1</v>
      </c>
      <c r="F24" s="4">
        <f t="shared" ref="F24:F31" si="2">E24*M24</f>
        <v>1000</v>
      </c>
      <c r="H24" s="3" t="s">
        <v>378</v>
      </c>
      <c r="I24" s="3" t="s">
        <v>331</v>
      </c>
      <c r="J24" s="4" t="s">
        <v>332</v>
      </c>
      <c r="K24" s="3"/>
      <c r="L24" s="3" t="s">
        <v>379</v>
      </c>
      <c r="M24" s="4">
        <v>1000</v>
      </c>
      <c r="N24" s="100"/>
    </row>
    <row r="25" spans="1:14" ht="12.75">
      <c r="A25" s="3" t="s">
        <v>366</v>
      </c>
      <c r="C25" s="3" t="s">
        <v>6</v>
      </c>
      <c r="D25" s="2" t="s">
        <v>365</v>
      </c>
      <c r="E25" s="2">
        <v>3</v>
      </c>
      <c r="F25" s="4">
        <f t="shared" si="2"/>
        <v>3000</v>
      </c>
      <c r="H25" s="3" t="s">
        <v>378</v>
      </c>
      <c r="I25" s="3" t="s">
        <v>331</v>
      </c>
      <c r="J25" s="4" t="s">
        <v>332</v>
      </c>
      <c r="K25" s="3"/>
      <c r="L25" s="3" t="s">
        <v>379</v>
      </c>
      <c r="M25" s="4">
        <v>1000</v>
      </c>
      <c r="N25" s="100"/>
    </row>
    <row r="26" spans="1:14" ht="12.75">
      <c r="A26" s="3" t="s">
        <v>366</v>
      </c>
      <c r="C26" s="3" t="s">
        <v>359</v>
      </c>
      <c r="D26" s="2" t="s">
        <v>365</v>
      </c>
      <c r="E26" s="2">
        <v>1</v>
      </c>
      <c r="F26" s="4">
        <f t="shared" si="2"/>
        <v>1000</v>
      </c>
      <c r="H26" s="3" t="s">
        <v>378</v>
      </c>
      <c r="I26" s="3" t="s">
        <v>331</v>
      </c>
      <c r="J26" s="4" t="s">
        <v>332</v>
      </c>
      <c r="K26" s="3"/>
      <c r="L26" s="3" t="s">
        <v>379</v>
      </c>
      <c r="M26" s="4">
        <v>1000</v>
      </c>
      <c r="N26" s="100"/>
    </row>
    <row r="27" spans="1:14" ht="12.75">
      <c r="A27" s="3" t="s">
        <v>366</v>
      </c>
      <c r="C27" s="3" t="s">
        <v>349</v>
      </c>
      <c r="D27" s="2" t="s">
        <v>365</v>
      </c>
      <c r="E27" s="2">
        <v>6</v>
      </c>
      <c r="F27" s="4">
        <f t="shared" si="2"/>
        <v>6000</v>
      </c>
      <c r="H27" s="3" t="s">
        <v>378</v>
      </c>
      <c r="I27" s="3" t="s">
        <v>331</v>
      </c>
      <c r="J27" s="4" t="s">
        <v>332</v>
      </c>
      <c r="K27" s="3"/>
      <c r="L27" s="3" t="s">
        <v>379</v>
      </c>
      <c r="M27" s="4">
        <v>1000</v>
      </c>
      <c r="N27" s="100"/>
    </row>
    <row r="28" spans="1:14" ht="12.75">
      <c r="A28" s="3" t="s">
        <v>366</v>
      </c>
      <c r="B28" s="2" t="s">
        <v>338</v>
      </c>
      <c r="C28" s="3" t="s">
        <v>370</v>
      </c>
      <c r="D28" s="2" t="s">
        <v>365</v>
      </c>
      <c r="E28" s="2">
        <v>2</v>
      </c>
      <c r="F28" s="4">
        <f t="shared" si="2"/>
        <v>2000</v>
      </c>
      <c r="H28" s="3" t="s">
        <v>378</v>
      </c>
      <c r="I28" s="3" t="s">
        <v>331</v>
      </c>
      <c r="J28" s="4" t="s">
        <v>332</v>
      </c>
      <c r="K28" s="3"/>
      <c r="L28" s="3" t="s">
        <v>379</v>
      </c>
      <c r="M28" s="4">
        <v>1000</v>
      </c>
      <c r="N28" s="100"/>
    </row>
    <row r="29" spans="1:14" ht="12.75">
      <c r="A29" s="3" t="s">
        <v>366</v>
      </c>
      <c r="C29" s="3" t="s">
        <v>371</v>
      </c>
      <c r="D29" s="2" t="s">
        <v>365</v>
      </c>
      <c r="E29" s="2">
        <v>2</v>
      </c>
      <c r="F29" s="4">
        <f t="shared" si="2"/>
        <v>2000</v>
      </c>
      <c r="H29" s="3" t="s">
        <v>378</v>
      </c>
      <c r="I29" s="3" t="s">
        <v>331</v>
      </c>
      <c r="J29" s="4" t="s">
        <v>332</v>
      </c>
      <c r="K29" s="3"/>
      <c r="L29" s="3" t="s">
        <v>379</v>
      </c>
      <c r="M29" s="4">
        <v>1000</v>
      </c>
      <c r="N29" s="100"/>
    </row>
    <row r="30" spans="1:14" ht="12.75">
      <c r="A30" s="3" t="s">
        <v>366</v>
      </c>
      <c r="C30" s="3" t="s">
        <v>364</v>
      </c>
      <c r="D30" s="2" t="s">
        <v>365</v>
      </c>
      <c r="E30" s="2">
        <v>1</v>
      </c>
      <c r="F30" s="4">
        <f t="shared" si="2"/>
        <v>1000</v>
      </c>
      <c r="H30" s="3" t="s">
        <v>378</v>
      </c>
      <c r="I30" s="3" t="s">
        <v>331</v>
      </c>
      <c r="J30" s="4" t="s">
        <v>332</v>
      </c>
      <c r="K30" s="3"/>
      <c r="L30" s="3" t="s">
        <v>379</v>
      </c>
      <c r="M30" s="4">
        <v>1000</v>
      </c>
      <c r="N30" s="100" t="s">
        <v>367</v>
      </c>
    </row>
    <row r="31" spans="1:14" ht="12.75">
      <c r="A31" s="3" t="s">
        <v>366</v>
      </c>
      <c r="C31" s="3" t="s">
        <v>356</v>
      </c>
      <c r="D31" s="2" t="s">
        <v>365</v>
      </c>
      <c r="E31" s="2">
        <v>1</v>
      </c>
      <c r="F31" s="4">
        <f t="shared" si="2"/>
        <v>1000</v>
      </c>
      <c r="H31" s="3" t="s">
        <v>378</v>
      </c>
      <c r="I31" s="3" t="s">
        <v>331</v>
      </c>
      <c r="J31" s="4" t="s">
        <v>332</v>
      </c>
      <c r="K31" s="3"/>
      <c r="L31" s="3" t="s">
        <v>379</v>
      </c>
      <c r="M31" s="4">
        <v>1000</v>
      </c>
      <c r="N31" s="100"/>
    </row>
    <row r="32" spans="1:14" ht="12.75">
      <c r="A32" s="3" t="s">
        <v>366</v>
      </c>
      <c r="C32" s="3" t="s">
        <v>346</v>
      </c>
      <c r="D32" s="2" t="s">
        <v>365</v>
      </c>
      <c r="E32" s="2">
        <v>2</v>
      </c>
      <c r="F32" s="4">
        <f>E32*M32</f>
        <v>2000</v>
      </c>
      <c r="H32" s="3" t="s">
        <v>380</v>
      </c>
      <c r="I32" s="3" t="s">
        <v>331</v>
      </c>
      <c r="J32" s="4" t="s">
        <v>332</v>
      </c>
      <c r="K32" s="3"/>
      <c r="L32" s="3" t="s">
        <v>381</v>
      </c>
      <c r="M32" s="4">
        <v>1000</v>
      </c>
      <c r="N32" s="100"/>
    </row>
    <row r="33" spans="1:14" ht="12.75">
      <c r="A33" s="3" t="s">
        <v>366</v>
      </c>
      <c r="C33" s="3" t="s">
        <v>353</v>
      </c>
      <c r="D33" s="2" t="s">
        <v>365</v>
      </c>
      <c r="E33" s="2">
        <v>1</v>
      </c>
      <c r="F33" s="4">
        <f t="shared" ref="F33:F40" si="3">E33*M33</f>
        <v>1000</v>
      </c>
      <c r="H33" s="3" t="s">
        <v>380</v>
      </c>
      <c r="I33" s="3" t="s">
        <v>331</v>
      </c>
      <c r="J33" s="4" t="s">
        <v>332</v>
      </c>
      <c r="K33" s="3"/>
      <c r="L33" s="3" t="s">
        <v>381</v>
      </c>
      <c r="M33" s="4">
        <v>1000</v>
      </c>
      <c r="N33" s="100"/>
    </row>
    <row r="34" spans="1:14" ht="12.75">
      <c r="A34" s="3" t="s">
        <v>366</v>
      </c>
      <c r="C34" s="3" t="s">
        <v>6</v>
      </c>
      <c r="D34" s="2" t="s">
        <v>365</v>
      </c>
      <c r="E34" s="2">
        <v>3</v>
      </c>
      <c r="F34" s="4">
        <f t="shared" si="3"/>
        <v>3000</v>
      </c>
      <c r="H34" s="3" t="s">
        <v>380</v>
      </c>
      <c r="I34" s="3" t="s">
        <v>331</v>
      </c>
      <c r="J34" s="4" t="s">
        <v>332</v>
      </c>
      <c r="K34" s="3"/>
      <c r="L34" s="3" t="s">
        <v>381</v>
      </c>
      <c r="M34" s="4">
        <v>1000</v>
      </c>
      <c r="N34" s="100"/>
    </row>
    <row r="35" spans="1:14" ht="12.75">
      <c r="A35" s="3" t="s">
        <v>366</v>
      </c>
      <c r="C35" s="3" t="s">
        <v>359</v>
      </c>
      <c r="D35" s="2" t="s">
        <v>365</v>
      </c>
      <c r="E35" s="2">
        <v>1</v>
      </c>
      <c r="F35" s="4">
        <f t="shared" si="3"/>
        <v>1000</v>
      </c>
      <c r="H35" s="3" t="s">
        <v>380</v>
      </c>
      <c r="I35" s="3" t="s">
        <v>331</v>
      </c>
      <c r="J35" s="4" t="s">
        <v>332</v>
      </c>
      <c r="K35" s="3"/>
      <c r="L35" s="3" t="s">
        <v>381</v>
      </c>
      <c r="M35" s="4">
        <v>1000</v>
      </c>
      <c r="N35" s="100"/>
    </row>
    <row r="36" spans="1:14" ht="12.75">
      <c r="A36" s="3" t="s">
        <v>366</v>
      </c>
      <c r="C36" s="3" t="s">
        <v>349</v>
      </c>
      <c r="D36" s="2" t="s">
        <v>365</v>
      </c>
      <c r="E36" s="2">
        <v>6</v>
      </c>
      <c r="F36" s="4">
        <f t="shared" si="3"/>
        <v>6000</v>
      </c>
      <c r="H36" s="3" t="s">
        <v>380</v>
      </c>
      <c r="I36" s="3" t="s">
        <v>331</v>
      </c>
      <c r="J36" s="4" t="s">
        <v>332</v>
      </c>
      <c r="K36" s="3"/>
      <c r="L36" s="3" t="s">
        <v>381</v>
      </c>
      <c r="M36" s="4">
        <v>1000</v>
      </c>
      <c r="N36" s="100"/>
    </row>
    <row r="37" spans="1:14" ht="12.75">
      <c r="A37" s="3" t="s">
        <v>366</v>
      </c>
      <c r="B37" s="2" t="s">
        <v>338</v>
      </c>
      <c r="C37" s="3" t="s">
        <v>370</v>
      </c>
      <c r="D37" s="2" t="s">
        <v>365</v>
      </c>
      <c r="E37" s="2">
        <v>2</v>
      </c>
      <c r="F37" s="4">
        <f t="shared" si="3"/>
        <v>2000</v>
      </c>
      <c r="H37" s="3" t="s">
        <v>380</v>
      </c>
      <c r="I37" s="3" t="s">
        <v>331</v>
      </c>
      <c r="J37" s="4" t="s">
        <v>332</v>
      </c>
      <c r="K37" s="3"/>
      <c r="L37" s="3" t="s">
        <v>381</v>
      </c>
      <c r="M37" s="4">
        <v>1000</v>
      </c>
      <c r="N37" s="100"/>
    </row>
    <row r="38" spans="1:14" ht="12.75">
      <c r="A38" s="3" t="s">
        <v>366</v>
      </c>
      <c r="C38" s="3" t="s">
        <v>371</v>
      </c>
      <c r="D38" s="2" t="s">
        <v>365</v>
      </c>
      <c r="E38" s="2">
        <v>2</v>
      </c>
      <c r="F38" s="4">
        <f t="shared" si="3"/>
        <v>2000</v>
      </c>
      <c r="H38" s="3" t="s">
        <v>380</v>
      </c>
      <c r="I38" s="3" t="s">
        <v>331</v>
      </c>
      <c r="J38" s="4" t="s">
        <v>332</v>
      </c>
      <c r="K38" s="3"/>
      <c r="L38" s="3" t="s">
        <v>381</v>
      </c>
      <c r="M38" s="4">
        <v>1000</v>
      </c>
      <c r="N38" s="100"/>
    </row>
    <row r="39" spans="1:14" ht="12.75">
      <c r="A39" s="3" t="s">
        <v>366</v>
      </c>
      <c r="C39" s="3" t="s">
        <v>364</v>
      </c>
      <c r="D39" s="2" t="s">
        <v>365</v>
      </c>
      <c r="E39" s="2">
        <v>1</v>
      </c>
      <c r="F39" s="4">
        <f t="shared" si="3"/>
        <v>1000</v>
      </c>
      <c r="H39" s="3" t="s">
        <v>380</v>
      </c>
      <c r="I39" s="3" t="s">
        <v>331</v>
      </c>
      <c r="J39" s="4" t="s">
        <v>332</v>
      </c>
      <c r="K39" s="3"/>
      <c r="L39" s="3" t="s">
        <v>381</v>
      </c>
      <c r="M39" s="4">
        <v>1000</v>
      </c>
      <c r="N39" s="100" t="s">
        <v>367</v>
      </c>
    </row>
    <row r="40" spans="1:14" ht="12.75">
      <c r="A40" s="3" t="s">
        <v>366</v>
      </c>
      <c r="C40" s="3" t="s">
        <v>356</v>
      </c>
      <c r="D40" s="2" t="s">
        <v>365</v>
      </c>
      <c r="E40" s="2">
        <v>1</v>
      </c>
      <c r="F40" s="4">
        <f t="shared" si="3"/>
        <v>1000</v>
      </c>
      <c r="H40" s="3" t="s">
        <v>380</v>
      </c>
      <c r="I40" s="3" t="s">
        <v>331</v>
      </c>
      <c r="J40" s="4" t="s">
        <v>332</v>
      </c>
      <c r="K40" s="3"/>
      <c r="L40" s="3" t="s">
        <v>381</v>
      </c>
      <c r="M40" s="4">
        <v>1000</v>
      </c>
      <c r="N40" s="100"/>
    </row>
    <row r="41" spans="1:14" ht="12.75">
      <c r="A41" s="3" t="s">
        <v>366</v>
      </c>
      <c r="C41" s="3" t="s">
        <v>388</v>
      </c>
      <c r="D41" s="2" t="s">
        <v>365</v>
      </c>
      <c r="E41" s="2">
        <v>2</v>
      </c>
      <c r="F41" s="4">
        <f>E41*M41</f>
        <v>6000</v>
      </c>
      <c r="H41" s="3" t="s">
        <v>386</v>
      </c>
      <c r="I41" s="3" t="s">
        <v>331</v>
      </c>
      <c r="J41" s="4" t="s">
        <v>332</v>
      </c>
      <c r="K41" s="3"/>
      <c r="L41" s="3" t="s">
        <v>389</v>
      </c>
      <c r="M41" s="4">
        <v>3000</v>
      </c>
      <c r="N41" s="100"/>
    </row>
    <row r="42" spans="1:14" ht="12.75">
      <c r="A42" s="3" t="s">
        <v>366</v>
      </c>
      <c r="C42" s="3" t="s">
        <v>353</v>
      </c>
      <c r="D42" s="2" t="s">
        <v>365</v>
      </c>
      <c r="E42" s="2">
        <v>1</v>
      </c>
      <c r="F42" s="4">
        <f t="shared" ref="F42:F49" si="4">E42*M42</f>
        <v>3000</v>
      </c>
      <c r="H42" s="3" t="s">
        <v>386</v>
      </c>
      <c r="I42" s="3" t="s">
        <v>331</v>
      </c>
      <c r="J42" s="4" t="s">
        <v>332</v>
      </c>
      <c r="K42" s="3"/>
      <c r="L42" s="3" t="s">
        <v>389</v>
      </c>
      <c r="M42" s="4">
        <v>3000</v>
      </c>
      <c r="N42" s="100"/>
    </row>
    <row r="43" spans="1:14" ht="12.75">
      <c r="A43" s="3" t="s">
        <v>366</v>
      </c>
      <c r="C43" s="3" t="s">
        <v>6</v>
      </c>
      <c r="D43" s="2" t="s">
        <v>365</v>
      </c>
      <c r="E43" s="2">
        <v>3</v>
      </c>
      <c r="F43" s="4">
        <f t="shared" si="4"/>
        <v>9000</v>
      </c>
      <c r="H43" s="3" t="s">
        <v>386</v>
      </c>
      <c r="I43" s="3" t="s">
        <v>331</v>
      </c>
      <c r="J43" s="4" t="s">
        <v>332</v>
      </c>
      <c r="K43" s="3"/>
      <c r="L43" s="3" t="s">
        <v>389</v>
      </c>
      <c r="M43" s="4">
        <v>3000</v>
      </c>
      <c r="N43" s="100"/>
    </row>
    <row r="44" spans="1:14" ht="12.75">
      <c r="A44" s="3" t="s">
        <v>366</v>
      </c>
      <c r="C44" s="3" t="s">
        <v>359</v>
      </c>
      <c r="D44" s="2" t="s">
        <v>365</v>
      </c>
      <c r="E44" s="2">
        <v>1</v>
      </c>
      <c r="F44" s="4">
        <f t="shared" si="4"/>
        <v>3000</v>
      </c>
      <c r="H44" s="3" t="s">
        <v>386</v>
      </c>
      <c r="I44" s="3" t="s">
        <v>331</v>
      </c>
      <c r="J44" s="4" t="s">
        <v>332</v>
      </c>
      <c r="K44" s="3"/>
      <c r="L44" s="3" t="s">
        <v>389</v>
      </c>
      <c r="M44" s="4">
        <v>3000</v>
      </c>
      <c r="N44" s="100"/>
    </row>
    <row r="45" spans="1:14" ht="12.75">
      <c r="A45" s="3" t="s">
        <v>366</v>
      </c>
      <c r="C45" s="3" t="s">
        <v>349</v>
      </c>
      <c r="D45" s="2" t="s">
        <v>365</v>
      </c>
      <c r="E45" s="2">
        <v>6</v>
      </c>
      <c r="F45" s="4">
        <f t="shared" si="4"/>
        <v>18000</v>
      </c>
      <c r="H45" s="3" t="s">
        <v>386</v>
      </c>
      <c r="I45" s="3" t="s">
        <v>331</v>
      </c>
      <c r="J45" s="4" t="s">
        <v>332</v>
      </c>
      <c r="K45" s="3"/>
      <c r="L45" s="3" t="s">
        <v>389</v>
      </c>
      <c r="M45" s="4">
        <v>3000</v>
      </c>
      <c r="N45" s="100"/>
    </row>
    <row r="46" spans="1:14" ht="12.75">
      <c r="A46" s="3" t="s">
        <v>366</v>
      </c>
      <c r="C46" s="3" t="s">
        <v>338</v>
      </c>
      <c r="D46" s="2" t="s">
        <v>365</v>
      </c>
      <c r="E46" s="2">
        <v>2</v>
      </c>
      <c r="F46" s="4">
        <f t="shared" si="4"/>
        <v>6000</v>
      </c>
      <c r="H46" s="3" t="s">
        <v>386</v>
      </c>
      <c r="I46" s="3" t="s">
        <v>331</v>
      </c>
      <c r="J46" s="4" t="s">
        <v>332</v>
      </c>
      <c r="K46" s="3"/>
      <c r="L46" s="3" t="s">
        <v>389</v>
      </c>
      <c r="M46" s="4">
        <v>3000</v>
      </c>
      <c r="N46" s="100"/>
    </row>
    <row r="47" spans="1:14" ht="12.75">
      <c r="A47" s="3" t="s">
        <v>366</v>
      </c>
      <c r="C47" s="3" t="s">
        <v>371</v>
      </c>
      <c r="D47" s="2" t="s">
        <v>365</v>
      </c>
      <c r="E47" s="2">
        <v>2</v>
      </c>
      <c r="F47" s="4">
        <f t="shared" si="4"/>
        <v>6000</v>
      </c>
      <c r="H47" s="3" t="s">
        <v>386</v>
      </c>
      <c r="I47" s="3" t="s">
        <v>331</v>
      </c>
      <c r="J47" s="4" t="s">
        <v>332</v>
      </c>
      <c r="K47" s="3"/>
      <c r="L47" s="3" t="s">
        <v>389</v>
      </c>
      <c r="M47" s="4">
        <v>3000</v>
      </c>
      <c r="N47" s="100"/>
    </row>
    <row r="48" spans="1:14" ht="12.75">
      <c r="A48" s="3" t="s">
        <v>366</v>
      </c>
      <c r="C48" s="3" t="s">
        <v>364</v>
      </c>
      <c r="D48" s="2" t="s">
        <v>365</v>
      </c>
      <c r="E48" s="2">
        <v>1</v>
      </c>
      <c r="F48" s="4">
        <f t="shared" si="4"/>
        <v>3000</v>
      </c>
      <c r="H48" s="3" t="s">
        <v>386</v>
      </c>
      <c r="I48" s="3" t="s">
        <v>331</v>
      </c>
      <c r="J48" s="4" t="s">
        <v>332</v>
      </c>
      <c r="K48" s="3"/>
      <c r="L48" s="3" t="s">
        <v>389</v>
      </c>
      <c r="M48" s="4">
        <v>3000</v>
      </c>
      <c r="N48" s="100" t="s">
        <v>367</v>
      </c>
    </row>
    <row r="49" spans="1:14" ht="12.75">
      <c r="A49" s="3" t="s">
        <v>366</v>
      </c>
      <c r="C49" s="3" t="s">
        <v>356</v>
      </c>
      <c r="D49" s="2" t="s">
        <v>365</v>
      </c>
      <c r="E49" s="2">
        <v>1</v>
      </c>
      <c r="F49" s="4">
        <f t="shared" si="4"/>
        <v>3000</v>
      </c>
      <c r="H49" s="3" t="s">
        <v>386</v>
      </c>
      <c r="I49" s="3" t="s">
        <v>331</v>
      </c>
      <c r="J49" s="4" t="s">
        <v>332</v>
      </c>
      <c r="K49" s="3"/>
      <c r="L49" s="3" t="s">
        <v>389</v>
      </c>
      <c r="M49" s="4">
        <v>3000</v>
      </c>
      <c r="N49" s="100"/>
    </row>
    <row r="50" spans="1:14" ht="12.75">
      <c r="A50" s="3"/>
      <c r="D50" s="2"/>
      <c r="H50" s="3"/>
      <c r="I50" s="3"/>
      <c r="K50" s="3"/>
      <c r="L50" s="3"/>
      <c r="N50" s="100"/>
    </row>
    <row r="51" spans="1:14" ht="12.75">
      <c r="A51" s="3"/>
      <c r="D51" s="2"/>
      <c r="H51" s="3"/>
      <c r="I51" s="3"/>
      <c r="K51" s="3"/>
      <c r="L51" s="3"/>
      <c r="N51" s="100"/>
    </row>
    <row r="52" spans="1:14" ht="12.75">
      <c r="A52" s="3"/>
      <c r="D52" s="2"/>
      <c r="H52" s="3"/>
      <c r="I52" s="3"/>
      <c r="K52" s="3"/>
      <c r="L52" s="3"/>
      <c r="N52" s="100"/>
    </row>
    <row r="53" spans="1:14" ht="12.75">
      <c r="A53" s="3"/>
      <c r="D53" s="2"/>
      <c r="H53" s="3"/>
      <c r="I53" s="3"/>
      <c r="K53" s="3"/>
      <c r="L53" s="3"/>
      <c r="N53" s="100"/>
    </row>
    <row r="54" spans="1:14" ht="12.75">
      <c r="A54" s="3"/>
      <c r="D54" s="2"/>
      <c r="H54" s="3"/>
      <c r="I54" s="3"/>
      <c r="K54" s="3"/>
      <c r="L54" s="3"/>
      <c r="N54" s="100"/>
    </row>
    <row r="55" spans="1:14" ht="12.75">
      <c r="A55" s="3"/>
      <c r="D55" s="2"/>
      <c r="H55" s="3"/>
      <c r="I55" s="3"/>
      <c r="K55" s="3"/>
      <c r="L55" s="3"/>
      <c r="N55" s="100"/>
    </row>
    <row r="56" spans="1:14" ht="12.75">
      <c r="A56" s="3"/>
      <c r="D56" s="2"/>
      <c r="H56" s="3"/>
      <c r="I56" s="3"/>
      <c r="K56" s="3"/>
      <c r="L56" s="3"/>
      <c r="N56" s="100"/>
    </row>
    <row r="57" spans="1:14" ht="12.75">
      <c r="A57" s="3"/>
      <c r="D57" s="2"/>
      <c r="H57" s="3"/>
      <c r="I57" s="3"/>
      <c r="K57" s="3"/>
      <c r="L57" s="3"/>
      <c r="N57" s="100"/>
    </row>
    <row r="58" spans="1:14" ht="12.75">
      <c r="A58" s="3"/>
      <c r="D58" s="2"/>
      <c r="H58" s="3"/>
      <c r="I58" s="3"/>
      <c r="K58" s="3"/>
      <c r="L58" s="3"/>
      <c r="N58" s="100"/>
    </row>
    <row r="59" spans="1:14" ht="12.75">
      <c r="A59" s="3"/>
      <c r="D59" s="2"/>
      <c r="H59" s="3"/>
      <c r="I59" s="3"/>
      <c r="K59" s="3"/>
      <c r="L59" s="3"/>
      <c r="N59" s="100"/>
    </row>
    <row r="60" spans="1:14" ht="12.75">
      <c r="A60" s="3"/>
      <c r="D60" s="2"/>
      <c r="H60" s="3"/>
      <c r="I60" s="3"/>
      <c r="K60" s="3"/>
      <c r="L60" s="3"/>
      <c r="N60" s="100"/>
    </row>
    <row r="61" spans="1:14" ht="12.75">
      <c r="A61" s="3"/>
      <c r="D61" s="2"/>
      <c r="H61" s="3"/>
      <c r="I61" s="3"/>
      <c r="K61" s="3"/>
      <c r="L61" s="3"/>
      <c r="N61" s="100"/>
    </row>
    <row r="62" spans="1:14" ht="12.75">
      <c r="A62" s="3"/>
      <c r="D62" s="2"/>
      <c r="H62" s="3"/>
      <c r="I62" s="3"/>
      <c r="K62" s="3"/>
      <c r="L62" s="3"/>
      <c r="N62" s="100"/>
    </row>
    <row r="63" spans="1:14" ht="12.75">
      <c r="A63" s="3"/>
      <c r="D63" s="2"/>
      <c r="H63" s="3"/>
      <c r="I63" s="3"/>
      <c r="K63" s="3"/>
      <c r="L63" s="3"/>
      <c r="N63" s="100"/>
    </row>
    <row r="64" spans="1:14" ht="12.75">
      <c r="A64" s="3"/>
      <c r="D64" s="2"/>
      <c r="H64" s="3"/>
      <c r="I64" s="3"/>
      <c r="K64" s="3"/>
      <c r="L64" s="3"/>
      <c r="N64" s="100"/>
    </row>
    <row r="65" spans="1:14" ht="12.75">
      <c r="A65" s="3"/>
      <c r="D65" s="2"/>
      <c r="H65" s="3"/>
      <c r="I65" s="3"/>
      <c r="K65" s="3"/>
      <c r="L65" s="3"/>
      <c r="N65" s="100"/>
    </row>
    <row r="66" spans="1:14" ht="12.75">
      <c r="A66" s="3"/>
      <c r="D66" s="2"/>
      <c r="H66" s="3"/>
      <c r="I66" s="3"/>
      <c r="K66" s="3"/>
      <c r="L66" s="3"/>
      <c r="N66" s="100"/>
    </row>
    <row r="67" spans="1:14" ht="12.75">
      <c r="A67" s="3"/>
      <c r="D67" s="2"/>
      <c r="H67" s="3"/>
      <c r="I67" s="3"/>
      <c r="K67" s="3"/>
      <c r="L67" s="3"/>
      <c r="N67" s="100"/>
    </row>
    <row r="68" spans="1:14" ht="12.75">
      <c r="A68" s="3"/>
      <c r="D68" s="2"/>
      <c r="H68" s="3"/>
      <c r="I68" s="3"/>
      <c r="K68" s="3"/>
      <c r="L68" s="3"/>
      <c r="N68" s="100"/>
    </row>
    <row r="69" spans="1:14" ht="12.75">
      <c r="A69" s="3"/>
      <c r="D69" s="2"/>
      <c r="H69" s="3"/>
      <c r="I69" s="3"/>
      <c r="K69" s="3"/>
      <c r="L69" s="3"/>
      <c r="N69" s="100"/>
    </row>
    <row r="70" spans="1:14" ht="12.75">
      <c r="A70" s="3"/>
      <c r="D70" s="2"/>
      <c r="H70" s="3"/>
      <c r="I70" s="3"/>
      <c r="K70" s="3"/>
      <c r="L70" s="3"/>
      <c r="N70" s="100"/>
    </row>
    <row r="71" spans="1:14" ht="12.75">
      <c r="A71" s="3"/>
      <c r="D71" s="2"/>
      <c r="H71" s="3"/>
      <c r="I71" s="3"/>
      <c r="K71" s="3"/>
      <c r="L71" s="3"/>
      <c r="N71" s="100"/>
    </row>
    <row r="72" spans="1:14" ht="12.75">
      <c r="A72" s="3"/>
      <c r="D72" s="2"/>
      <c r="H72" s="3"/>
      <c r="I72" s="3"/>
      <c r="K72" s="3"/>
      <c r="L72" s="3"/>
      <c r="N72" s="100"/>
    </row>
    <row r="73" spans="1:14" ht="12.75">
      <c r="A73" s="3"/>
      <c r="D73" s="2"/>
      <c r="H73" s="3"/>
      <c r="I73" s="3"/>
      <c r="K73" s="3"/>
      <c r="L73" s="3"/>
      <c r="N73" s="100"/>
    </row>
    <row r="74" spans="1:14" ht="12.75">
      <c r="A74" s="3"/>
      <c r="D74" s="2"/>
      <c r="H74" s="3"/>
      <c r="I74" s="3"/>
      <c r="K74" s="3"/>
      <c r="L74" s="3"/>
      <c r="N74" s="100"/>
    </row>
    <row r="75" spans="1:14" ht="12.75">
      <c r="A75" s="3"/>
      <c r="D75" s="2"/>
      <c r="H75" s="3"/>
      <c r="I75" s="3"/>
      <c r="K75" s="3"/>
      <c r="L75" s="3"/>
      <c r="N75" s="100"/>
    </row>
    <row r="76" spans="1:14" ht="12.75">
      <c r="A76" s="3"/>
      <c r="D76" s="2"/>
      <c r="H76" s="3"/>
      <c r="I76" s="3"/>
      <c r="K76" s="3"/>
      <c r="L76" s="3"/>
      <c r="N76" s="100"/>
    </row>
    <row r="77" spans="1:14" ht="12.75">
      <c r="A77" s="3"/>
      <c r="D77" s="2"/>
      <c r="H77" s="3"/>
      <c r="I77" s="3"/>
      <c r="K77" s="3"/>
      <c r="L77" s="3"/>
      <c r="N77" s="100"/>
    </row>
    <row r="78" spans="1:14" ht="12.75">
      <c r="A78" s="3"/>
      <c r="D78" s="2"/>
      <c r="H78" s="3"/>
      <c r="I78" s="3"/>
      <c r="K78" s="3"/>
      <c r="L78" s="3"/>
      <c r="N78" s="100"/>
    </row>
    <row r="79" spans="1:14" ht="12.75">
      <c r="A79" s="3"/>
      <c r="D79" s="2"/>
      <c r="H79" s="3"/>
      <c r="I79" s="3"/>
      <c r="K79" s="3"/>
      <c r="L79" s="3"/>
      <c r="N79" s="100"/>
    </row>
    <row r="80" spans="1:14" ht="12.75">
      <c r="A80" s="3"/>
      <c r="D80" s="2"/>
      <c r="H80" s="3"/>
      <c r="I80" s="3"/>
      <c r="K80" s="3"/>
      <c r="L80" s="3"/>
      <c r="N80" s="100"/>
    </row>
    <row r="81" spans="1:14" ht="12.75">
      <c r="A81" s="3"/>
      <c r="D81" s="2"/>
      <c r="H81" s="3"/>
      <c r="I81" s="3"/>
      <c r="K81" s="3"/>
      <c r="L81" s="3"/>
      <c r="N81" s="100"/>
    </row>
    <row r="82" spans="1:14" ht="12.75">
      <c r="A82" s="3"/>
      <c r="D82" s="2"/>
      <c r="H82" s="3"/>
      <c r="I82" s="3"/>
      <c r="K82" s="3"/>
      <c r="L82" s="3"/>
      <c r="N82" s="100"/>
    </row>
    <row r="83" spans="1:14" ht="12.75">
      <c r="A83" s="3"/>
      <c r="D83" s="2"/>
      <c r="H83" s="3"/>
      <c r="I83" s="3"/>
      <c r="K83" s="3"/>
      <c r="L83" s="3"/>
      <c r="N83" s="100"/>
    </row>
    <row r="84" spans="1:14" ht="12.75">
      <c r="A84" s="3"/>
      <c r="D84" s="2"/>
      <c r="H84" s="3"/>
      <c r="I84" s="3"/>
      <c r="K84" s="3"/>
      <c r="L84" s="3"/>
      <c r="N84" s="100"/>
    </row>
    <row r="85" spans="1:14" ht="12.75">
      <c r="A85" s="3"/>
      <c r="D85" s="2"/>
      <c r="H85" s="3"/>
      <c r="I85" s="3"/>
      <c r="K85" s="3"/>
      <c r="L85" s="3"/>
      <c r="N85" s="100"/>
    </row>
    <row r="86" spans="1:14" ht="12.75">
      <c r="A86" s="3"/>
      <c r="D86" s="2"/>
      <c r="H86" s="3"/>
      <c r="I86" s="3"/>
      <c r="K86" s="3"/>
      <c r="L86" s="3"/>
      <c r="N86" s="100"/>
    </row>
    <row r="87" spans="1:14" ht="12.75">
      <c r="A87" s="3"/>
      <c r="D87" s="2"/>
      <c r="H87" s="3"/>
      <c r="I87" s="3"/>
      <c r="K87" s="3"/>
      <c r="L87" s="3"/>
      <c r="N87" s="100"/>
    </row>
    <row r="88" spans="1:14" ht="12.75">
      <c r="A88" s="3"/>
      <c r="D88" s="2"/>
      <c r="H88" s="3"/>
      <c r="I88" s="3"/>
      <c r="K88" s="3"/>
      <c r="L88" s="3"/>
      <c r="N88" s="100"/>
    </row>
    <row r="89" spans="1:14" ht="12.75">
      <c r="A89" s="3"/>
      <c r="D89" s="2"/>
      <c r="H89" s="3"/>
      <c r="I89" s="3"/>
      <c r="K89" s="3"/>
      <c r="L89" s="3"/>
      <c r="N89" s="100"/>
    </row>
    <row r="90" spans="1:14" ht="12.75">
      <c r="A90" s="3"/>
      <c r="D90" s="2"/>
      <c r="H90" s="3"/>
      <c r="I90" s="3"/>
      <c r="K90" s="3"/>
      <c r="L90" s="3"/>
      <c r="N90" s="100"/>
    </row>
    <row r="91" spans="1:14" ht="12.75">
      <c r="A91" s="3"/>
      <c r="D91" s="2"/>
      <c r="H91" s="3"/>
      <c r="I91" s="3"/>
      <c r="K91" s="3"/>
      <c r="L91" s="3"/>
      <c r="N91" s="100"/>
    </row>
    <row r="92" spans="1:14" ht="12.75">
      <c r="A92" s="3"/>
      <c r="D92" s="2"/>
      <c r="H92" s="3"/>
      <c r="I92" s="3"/>
      <c r="K92" s="3"/>
      <c r="L92" s="3"/>
      <c r="N92" s="100"/>
    </row>
    <row r="93" spans="1:14" ht="12.75">
      <c r="A93" s="3"/>
      <c r="D93" s="2"/>
      <c r="H93" s="3"/>
      <c r="I93" s="3"/>
      <c r="K93" s="3"/>
      <c r="L93" s="3"/>
      <c r="N93" s="100"/>
    </row>
    <row r="94" spans="1:14" ht="12.75">
      <c r="A94" s="3"/>
      <c r="D94" s="2"/>
      <c r="H94" s="3"/>
      <c r="I94" s="3"/>
      <c r="K94" s="3"/>
      <c r="L94" s="3"/>
      <c r="N94" s="100"/>
    </row>
    <row r="95" spans="1:14" ht="12.75">
      <c r="A95" s="3"/>
      <c r="D95" s="2"/>
      <c r="H95" s="3"/>
      <c r="I95" s="3"/>
      <c r="K95" s="3"/>
      <c r="L95" s="3"/>
      <c r="N95" s="100"/>
    </row>
    <row r="96" spans="1:14" ht="12.75">
      <c r="A96" s="3"/>
      <c r="D96" s="2"/>
      <c r="H96" s="3"/>
      <c r="I96" s="3"/>
      <c r="K96" s="3"/>
      <c r="L96" s="3"/>
      <c r="N96" s="100"/>
    </row>
    <row r="97" spans="1:14" ht="12.75">
      <c r="A97" s="3"/>
      <c r="D97" s="2"/>
      <c r="H97" s="3"/>
      <c r="I97" s="3"/>
      <c r="K97" s="3"/>
      <c r="L97" s="3"/>
      <c r="N97" s="100"/>
    </row>
    <row r="98" spans="1:14" ht="12.75">
      <c r="A98" s="3"/>
      <c r="D98" s="2"/>
      <c r="H98" s="3"/>
      <c r="I98" s="3"/>
      <c r="K98" s="3"/>
      <c r="L98" s="3"/>
      <c r="N98" s="100"/>
    </row>
    <row r="99" spans="1:14" ht="12.75">
      <c r="A99" s="3"/>
      <c r="D99" s="2"/>
      <c r="H99" s="3"/>
      <c r="I99" s="3"/>
      <c r="K99" s="3"/>
      <c r="L99" s="3"/>
      <c r="N99" s="100"/>
    </row>
    <row r="100" spans="1:14" ht="12.75">
      <c r="A100" s="3"/>
      <c r="D100" s="2"/>
      <c r="H100" s="3"/>
      <c r="I100" s="3"/>
      <c r="K100" s="3"/>
      <c r="L100" s="3"/>
      <c r="N100" s="100"/>
    </row>
    <row r="101" spans="1:14" ht="12.75">
      <c r="A101" s="3"/>
      <c r="D101" s="2"/>
      <c r="H101" s="3"/>
      <c r="I101" s="3"/>
      <c r="K101" s="3"/>
      <c r="L101" s="3"/>
      <c r="N101" s="100"/>
    </row>
    <row r="102" spans="1:14" ht="12.75">
      <c r="A102" s="3"/>
      <c r="D102" s="2"/>
      <c r="H102" s="3"/>
      <c r="I102" s="3"/>
      <c r="K102" s="3"/>
      <c r="L102" s="3"/>
      <c r="N102" s="100"/>
    </row>
    <row r="103" spans="1:14" ht="12.75">
      <c r="A103" s="3"/>
      <c r="D103" s="2"/>
      <c r="H103" s="3"/>
      <c r="I103" s="3"/>
      <c r="K103" s="3"/>
      <c r="L103" s="3"/>
      <c r="N103" s="100"/>
    </row>
    <row r="104" spans="1:14" ht="12.75">
      <c r="A104" s="3"/>
      <c r="D104" s="2"/>
      <c r="H104" s="3"/>
      <c r="I104" s="3"/>
      <c r="K104" s="3"/>
      <c r="L104" s="3"/>
      <c r="N104" s="100"/>
    </row>
    <row r="105" spans="1:14" ht="12.75">
      <c r="A105" s="3"/>
      <c r="D105" s="2"/>
      <c r="H105" s="3"/>
      <c r="I105" s="3"/>
      <c r="K105" s="3"/>
      <c r="L105" s="3"/>
      <c r="N105" s="100"/>
    </row>
    <row r="106" spans="1:14" ht="12.75">
      <c r="A106" s="3"/>
      <c r="D106" s="2"/>
      <c r="H106" s="3"/>
      <c r="I106" s="3"/>
      <c r="K106" s="3"/>
      <c r="L106" s="3"/>
      <c r="N106" s="100"/>
    </row>
    <row r="107" spans="1:14" ht="12.75">
      <c r="A107" s="3"/>
      <c r="D107" s="2"/>
      <c r="H107" s="3"/>
      <c r="I107" s="3"/>
      <c r="K107" s="3"/>
      <c r="L107" s="3"/>
      <c r="N107" s="100"/>
    </row>
    <row r="108" spans="1:14" ht="12.75">
      <c r="A108" s="3"/>
      <c r="D108" s="2"/>
      <c r="H108" s="3"/>
      <c r="I108" s="3"/>
      <c r="K108" s="3"/>
      <c r="L108" s="3"/>
      <c r="N108" s="100"/>
    </row>
    <row r="109" spans="1:14" ht="12.75">
      <c r="A109" s="3"/>
      <c r="D109" s="2"/>
      <c r="H109" s="3"/>
      <c r="I109" s="3"/>
      <c r="K109" s="3"/>
      <c r="L109" s="3"/>
      <c r="N109" s="100"/>
    </row>
    <row r="110" spans="1:14" ht="12.75">
      <c r="A110" s="3"/>
      <c r="D110" s="2"/>
      <c r="H110" s="3"/>
      <c r="I110" s="3"/>
      <c r="K110" s="3"/>
      <c r="L110" s="3"/>
      <c r="N110" s="100"/>
    </row>
    <row r="111" spans="1:14" ht="12.75">
      <c r="A111" s="3"/>
      <c r="D111" s="2"/>
      <c r="H111" s="3"/>
      <c r="I111" s="3"/>
      <c r="K111" s="3"/>
      <c r="L111" s="3"/>
      <c r="N111" s="100"/>
    </row>
    <row r="112" spans="1:14" ht="12.75">
      <c r="A112" s="3"/>
      <c r="D112" s="2"/>
      <c r="H112" s="3"/>
      <c r="I112" s="3"/>
      <c r="K112" s="3"/>
      <c r="L112" s="3"/>
      <c r="N112" s="100"/>
    </row>
    <row r="113" spans="1:14" ht="12.75">
      <c r="A113" s="3"/>
      <c r="D113" s="2"/>
      <c r="H113" s="3"/>
      <c r="I113" s="3"/>
      <c r="K113" s="3"/>
      <c r="L113" s="3"/>
      <c r="N113" s="100"/>
    </row>
    <row r="114" spans="1:14" ht="12.75">
      <c r="A114" s="3"/>
      <c r="D114" s="2"/>
      <c r="H114" s="3"/>
      <c r="I114" s="3"/>
      <c r="K114" s="3"/>
      <c r="L114" s="3"/>
      <c r="N114" s="100"/>
    </row>
    <row r="115" spans="1:14" ht="12.75">
      <c r="A115" s="3"/>
      <c r="D115" s="2"/>
      <c r="H115" s="3"/>
      <c r="I115" s="3"/>
      <c r="K115" s="3"/>
      <c r="L115" s="3"/>
      <c r="N115" s="100"/>
    </row>
    <row r="116" spans="1:14" ht="12.75">
      <c r="A116" s="3"/>
      <c r="D116" s="2"/>
      <c r="H116" s="3"/>
      <c r="I116" s="3"/>
      <c r="K116" s="3"/>
      <c r="L116" s="3"/>
      <c r="N116" s="100"/>
    </row>
    <row r="117" spans="1:14" ht="12.75">
      <c r="A117" s="3"/>
      <c r="D117" s="2"/>
      <c r="H117" s="3"/>
      <c r="I117" s="3"/>
      <c r="K117" s="3"/>
      <c r="L117" s="3"/>
      <c r="N117" s="100"/>
    </row>
    <row r="118" spans="1:14" ht="12.75">
      <c r="A118" s="3"/>
      <c r="D118" s="2"/>
      <c r="H118" s="3"/>
      <c r="I118" s="3"/>
      <c r="K118" s="3"/>
      <c r="L118" s="3"/>
      <c r="N118" s="100"/>
    </row>
    <row r="119" spans="1:14" ht="12.75">
      <c r="A119" s="3"/>
      <c r="D119" s="2"/>
      <c r="H119" s="3"/>
      <c r="I119" s="3"/>
      <c r="K119" s="3"/>
      <c r="L119" s="3"/>
      <c r="N119" s="100"/>
    </row>
    <row r="120" spans="1:14" ht="12.75">
      <c r="A120" s="3"/>
      <c r="D120" s="2"/>
      <c r="H120" s="3"/>
      <c r="I120" s="3"/>
      <c r="K120" s="3"/>
      <c r="L120" s="3"/>
      <c r="N120" s="100"/>
    </row>
    <row r="121" spans="1:14" ht="12.75">
      <c r="A121" s="3"/>
      <c r="D121" s="2"/>
      <c r="H121" s="3"/>
      <c r="I121" s="3"/>
      <c r="K121" s="3"/>
      <c r="L121" s="3"/>
      <c r="N121" s="100"/>
    </row>
    <row r="122" spans="1:14" ht="12.75">
      <c r="A122" s="3"/>
      <c r="D122" s="2"/>
      <c r="H122" s="3"/>
      <c r="I122" s="3"/>
      <c r="K122" s="3"/>
      <c r="L122" s="3"/>
      <c r="N122" s="100"/>
    </row>
    <row r="123" spans="1:14" ht="12.75">
      <c r="A123" s="3"/>
      <c r="D123" s="2"/>
      <c r="H123" s="3"/>
      <c r="I123" s="3"/>
      <c r="K123" s="3"/>
      <c r="L123" s="3"/>
      <c r="N123" s="100"/>
    </row>
    <row r="124" spans="1:14" ht="12.75">
      <c r="A124" s="3"/>
      <c r="D124" s="2"/>
      <c r="H124" s="3"/>
      <c r="I124" s="3"/>
      <c r="K124" s="3"/>
      <c r="L124" s="3"/>
      <c r="N124" s="100"/>
    </row>
    <row r="125" spans="1:14" ht="12.75">
      <c r="A125" s="3"/>
      <c r="D125" s="2"/>
      <c r="H125" s="3"/>
      <c r="I125" s="3"/>
      <c r="K125" s="3"/>
      <c r="L125" s="3"/>
      <c r="N125" s="100"/>
    </row>
    <row r="126" spans="1:14" ht="12.75">
      <c r="A126" s="3"/>
      <c r="D126" s="2"/>
      <c r="H126" s="3"/>
      <c r="I126" s="3"/>
      <c r="K126" s="3"/>
      <c r="L126" s="3"/>
      <c r="N126" s="100"/>
    </row>
    <row r="127" spans="1:14" ht="12.75">
      <c r="A127" s="3"/>
      <c r="D127" s="2"/>
      <c r="H127" s="3"/>
      <c r="I127" s="3"/>
      <c r="K127" s="3"/>
      <c r="L127" s="3"/>
      <c r="N127" s="100"/>
    </row>
    <row r="128" spans="1:14" ht="12.75">
      <c r="A128" s="3"/>
      <c r="D128" s="2"/>
      <c r="H128" s="3"/>
      <c r="I128" s="3"/>
      <c r="K128" s="3"/>
      <c r="L128" s="3"/>
      <c r="N128" s="100"/>
    </row>
    <row r="129" spans="1:14" ht="12.75">
      <c r="A129" s="3"/>
      <c r="D129" s="2"/>
      <c r="H129" s="3"/>
      <c r="I129" s="3"/>
      <c r="K129" s="3"/>
      <c r="L129" s="3"/>
      <c r="N129" s="100"/>
    </row>
    <row r="130" spans="1:14" ht="12.75">
      <c r="A130" s="3"/>
      <c r="D130" s="2"/>
      <c r="H130" s="3"/>
      <c r="I130" s="3"/>
      <c r="K130" s="3"/>
      <c r="L130" s="3"/>
      <c r="N130" s="100"/>
    </row>
    <row r="131" spans="1:14" ht="12.75">
      <c r="A131" s="3"/>
      <c r="D131" s="2"/>
      <c r="H131" s="3"/>
      <c r="I131" s="3"/>
      <c r="K131" s="3"/>
      <c r="L131" s="3"/>
      <c r="N131" s="100"/>
    </row>
    <row r="132" spans="1:14" ht="12.75">
      <c r="A132" s="3"/>
      <c r="D132" s="2"/>
      <c r="H132" s="3"/>
      <c r="I132" s="3"/>
      <c r="K132" s="3"/>
      <c r="L132" s="3"/>
      <c r="N132" s="100"/>
    </row>
    <row r="133" spans="1:14" ht="12.75">
      <c r="A133" s="3"/>
      <c r="D133" s="2"/>
      <c r="H133" s="3"/>
      <c r="I133" s="3"/>
      <c r="K133" s="3"/>
      <c r="L133" s="3"/>
      <c r="N133" s="100"/>
    </row>
    <row r="134" spans="1:14" ht="12.75">
      <c r="A134" s="3"/>
      <c r="D134" s="2"/>
      <c r="H134" s="3"/>
      <c r="I134" s="3"/>
      <c r="K134" s="3"/>
      <c r="L134" s="3"/>
      <c r="N134" s="100"/>
    </row>
    <row r="135" spans="1:14" ht="12.75">
      <c r="A135" s="3"/>
      <c r="D135" s="2"/>
      <c r="H135" s="3"/>
      <c r="I135" s="3"/>
      <c r="K135" s="3"/>
      <c r="L135" s="3"/>
      <c r="N135" s="100"/>
    </row>
    <row r="136" spans="1:14" ht="12.75">
      <c r="A136" s="3"/>
      <c r="D136" s="2"/>
      <c r="H136" s="3"/>
      <c r="I136" s="3"/>
      <c r="K136" s="3"/>
      <c r="L136" s="3"/>
      <c r="N136" s="100"/>
    </row>
    <row r="137" spans="1:14" ht="12.75">
      <c r="A137" s="3"/>
      <c r="D137" s="2"/>
      <c r="H137" s="3"/>
      <c r="I137" s="3"/>
      <c r="K137" s="3"/>
      <c r="L137" s="3"/>
      <c r="N137" s="100"/>
    </row>
    <row r="138" spans="1:14" ht="12.75">
      <c r="A138" s="3"/>
      <c r="D138" s="2"/>
      <c r="H138" s="3"/>
      <c r="I138" s="3"/>
      <c r="K138" s="3"/>
      <c r="L138" s="3"/>
      <c r="N138" s="100"/>
    </row>
    <row r="139" spans="1:14" ht="12.75">
      <c r="A139" s="3"/>
      <c r="D139" s="2"/>
      <c r="H139" s="3"/>
      <c r="I139" s="3"/>
      <c r="K139" s="3"/>
      <c r="L139" s="3"/>
      <c r="N139" s="100"/>
    </row>
    <row r="140" spans="1:14" ht="12.75">
      <c r="A140" s="3"/>
      <c r="D140" s="2"/>
      <c r="H140" s="3"/>
      <c r="I140" s="3"/>
      <c r="K140" s="3"/>
      <c r="L140" s="3"/>
      <c r="N140" s="100"/>
    </row>
    <row r="141" spans="1:14" ht="12.75">
      <c r="A141" s="3"/>
      <c r="D141" s="2"/>
      <c r="H141" s="3"/>
      <c r="I141" s="3"/>
      <c r="K141" s="3"/>
      <c r="L141" s="3"/>
      <c r="N141" s="100"/>
    </row>
    <row r="142" spans="1:14" ht="12.75">
      <c r="A142" s="3"/>
      <c r="D142" s="2"/>
      <c r="H142" s="3"/>
      <c r="I142" s="3"/>
      <c r="K142" s="3"/>
      <c r="L142" s="3"/>
      <c r="N142" s="100"/>
    </row>
  </sheetData>
  <conditionalFormatting sqref="J2">
    <cfRule type="cellIs" dxfId="15" priority="12" operator="equal">
      <formula>0</formula>
    </cfRule>
  </conditionalFormatting>
  <printOptions gridLines="1"/>
  <pageMargins left="0.75" right="0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opLeftCell="K6" zoomScale="77" zoomScaleNormal="77" workbookViewId="0">
      <selection activeCell="AE6" sqref="AE6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5" width="9.140625" style="51"/>
    <col min="16" max="16" width="4.42578125" style="51" customWidth="1"/>
    <col min="17" max="17" width="13.28515625" style="51" bestFit="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6" t="s">
        <v>17</v>
      </c>
      <c r="B1" s="126"/>
      <c r="C1" s="126"/>
      <c r="D1" s="126"/>
      <c r="E1" s="126"/>
      <c r="F1" s="126"/>
      <c r="G1" s="126"/>
      <c r="H1" s="126"/>
      <c r="I1" s="126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372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374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375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373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01" t="s">
        <v>26</v>
      </c>
      <c r="F8" s="102"/>
      <c r="G8" s="127" t="s">
        <v>27</v>
      </c>
      <c r="H8" s="128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91" t="s">
        <v>349</v>
      </c>
      <c r="C9" s="92" t="s">
        <v>29</v>
      </c>
      <c r="D9" s="93">
        <v>6</v>
      </c>
      <c r="E9" s="94" t="s">
        <v>350</v>
      </c>
      <c r="F9" s="95"/>
      <c r="G9" s="96" t="s">
        <v>351</v>
      </c>
      <c r="H9" s="97"/>
      <c r="I9" s="98" t="s">
        <v>30</v>
      </c>
      <c r="K9" s="51" t="s">
        <v>368</v>
      </c>
      <c r="L9" s="51">
        <f>IF(D9="",99999,SUMIFS(Issue,'BOM (THIS MONTH)'!$F:$F,F4C01003!K9,Bom_Part_No,F4C01003!B9))</f>
        <v>0</v>
      </c>
      <c r="P9" s="45">
        <f t="shared" ref="P9:P72" si="0">COUNTIF($Q:$Q,Q9)</f>
        <v>1</v>
      </c>
      <c r="Q9" s="5" t="s">
        <v>349</v>
      </c>
      <c r="R9" s="46">
        <f>SUMIF(B:B,Q9,D:D)</f>
        <v>6</v>
      </c>
      <c r="S9" s="46">
        <v>1</v>
      </c>
      <c r="T9" s="46">
        <f>R9/S9</f>
        <v>6</v>
      </c>
      <c r="U9" s="46">
        <v>8400</v>
      </c>
      <c r="V9" s="46">
        <f>T9*U9</f>
        <v>50400</v>
      </c>
      <c r="X9" s="44">
        <f>(Y9/V9)*U9</f>
        <v>8400</v>
      </c>
      <c r="Y9" s="46">
        <f>SUMIFS('BOM (THIS MONTH)'!$F:$F,'BOM (THIS MONTH)'!$H:$H,F4C01003!K9,Bom_Part_No,F4C01003!Q9)</f>
        <v>50400</v>
      </c>
      <c r="Z9" s="46">
        <f>SUMIFS('BOM (THIS MONTH)'!$E:$E,'BOM (THIS MONTH)'!$H:$H,F4C01003!K9,Bom_Part_No,F4C01003!Q9)</f>
        <v>6</v>
      </c>
      <c r="AB9" s="47">
        <f>Y9-V9</f>
        <v>0</v>
      </c>
      <c r="AC9" s="47">
        <f>Z9-T9</f>
        <v>0</v>
      </c>
    </row>
    <row r="10" spans="1:29" ht="13.35" customHeight="1">
      <c r="A10" s="81">
        <v>210</v>
      </c>
      <c r="B10" s="88" t="s">
        <v>346</v>
      </c>
      <c r="C10" s="89" t="s">
        <v>29</v>
      </c>
      <c r="D10" s="82">
        <v>2</v>
      </c>
      <c r="E10" s="83" t="s">
        <v>347</v>
      </c>
      <c r="F10" s="84"/>
      <c r="G10" s="85" t="s">
        <v>334</v>
      </c>
      <c r="H10" s="86"/>
      <c r="I10" s="87" t="s">
        <v>30</v>
      </c>
      <c r="J10" s="51"/>
      <c r="K10" s="51" t="s">
        <v>368</v>
      </c>
      <c r="L10" s="51">
        <f>IF(D10="",99999,SUMIFS(Issue,'BOM (THIS MONTH)'!$F:$F,F4C01003!K10,Bom_Part_No,F4C01003!B10))</f>
        <v>0</v>
      </c>
      <c r="P10" s="45">
        <f t="shared" si="0"/>
        <v>1</v>
      </c>
      <c r="Q10" s="49" t="s">
        <v>346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8400</v>
      </c>
      <c r="V10" s="46">
        <f t="shared" ref="V10:V73" si="3">T10*U10</f>
        <v>16800</v>
      </c>
      <c r="W10" s="53"/>
      <c r="X10" s="44">
        <f t="shared" ref="X10:X73" si="4">(Y10/V10)*U10</f>
        <v>8400</v>
      </c>
      <c r="Y10" s="46">
        <f>SUMIFS('BOM (THIS MONTH)'!$F:$F,'BOM (THIS MONTH)'!$H:$H,F4C01003!K10,Bom_Part_No,F4C01003!Q10)</f>
        <v>16800</v>
      </c>
      <c r="Z10" s="46">
        <f>SUMIFS('BOM (THIS MONTH)'!$E:$E,'BOM (THIS MONTH)'!$H:$H,F4C01003!K10,Bom_Part_No,F4C01003!Q10)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81">
        <v>211</v>
      </c>
      <c r="B11" s="88" t="s">
        <v>353</v>
      </c>
      <c r="C11" s="89" t="s">
        <v>29</v>
      </c>
      <c r="D11" s="82">
        <v>1</v>
      </c>
      <c r="E11" s="83" t="s">
        <v>354</v>
      </c>
      <c r="F11" s="84"/>
      <c r="G11" s="85" t="s">
        <v>355</v>
      </c>
      <c r="H11" s="86"/>
      <c r="I11" s="87" t="s">
        <v>30</v>
      </c>
      <c r="J11" s="51"/>
      <c r="K11" s="51" t="s">
        <v>368</v>
      </c>
      <c r="L11" s="51">
        <f>IF(D11="",99999,SUMIFS(Issue,'BOM (THIS MONTH)'!$F:$F,F4C01003!K11,Bom_Part_No,F4C01003!B11))</f>
        <v>0</v>
      </c>
      <c r="P11" s="45">
        <f t="shared" si="0"/>
        <v>1</v>
      </c>
      <c r="Q11" s="49" t="s">
        <v>353</v>
      </c>
      <c r="R11" s="46">
        <f t="shared" si="1"/>
        <v>1</v>
      </c>
      <c r="S11" s="46">
        <v>1</v>
      </c>
      <c r="T11" s="46">
        <f t="shared" si="2"/>
        <v>1</v>
      </c>
      <c r="U11" s="46">
        <v>8400</v>
      </c>
      <c r="V11" s="46">
        <f t="shared" si="3"/>
        <v>8400</v>
      </c>
      <c r="W11" s="53"/>
      <c r="X11" s="44">
        <f t="shared" si="4"/>
        <v>8400</v>
      </c>
      <c r="Y11" s="46">
        <f>SUMIFS('BOM (THIS MONTH)'!$F:$F,'BOM (THIS MONTH)'!$H:$H,F4C01003!K11,Bom_Part_No,F4C01003!Q11)</f>
        <v>8400</v>
      </c>
      <c r="Z11" s="46">
        <f>SUMIFS('BOM (THIS MONTH)'!$E:$E,'BOM (THIS MONTH)'!$H:$H,F4C01003!K11,Bom_Part_No,F4C01003!Q11)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81">
        <v>310</v>
      </c>
      <c r="B12" s="103" t="s">
        <v>371</v>
      </c>
      <c r="C12" s="89" t="s">
        <v>29</v>
      </c>
      <c r="D12" s="82">
        <v>2</v>
      </c>
      <c r="E12" s="83" t="s">
        <v>352</v>
      </c>
      <c r="F12" s="84"/>
      <c r="G12" s="85" t="s">
        <v>335</v>
      </c>
      <c r="H12" s="86"/>
      <c r="I12" s="87" t="s">
        <v>30</v>
      </c>
      <c r="J12" s="51"/>
      <c r="K12" s="51" t="s">
        <v>368</v>
      </c>
      <c r="L12" s="51">
        <f>IF(D12="",99999,SUMIFS(Issue,'BOM (THIS MONTH)'!$F:$F,F4C01003!K12,Bom_Part_No,F4C01003!B12))</f>
        <v>0</v>
      </c>
      <c r="P12" s="45">
        <f t="shared" si="0"/>
        <v>1</v>
      </c>
      <c r="Q12" s="49" t="s">
        <v>371</v>
      </c>
      <c r="R12" s="46">
        <f t="shared" si="1"/>
        <v>2</v>
      </c>
      <c r="S12" s="46">
        <v>1</v>
      </c>
      <c r="T12" s="46">
        <f t="shared" si="2"/>
        <v>2</v>
      </c>
      <c r="U12" s="46">
        <v>8400</v>
      </c>
      <c r="V12" s="46">
        <f t="shared" si="3"/>
        <v>16800</v>
      </c>
      <c r="W12" s="53"/>
      <c r="X12" s="44">
        <f t="shared" si="4"/>
        <v>8400</v>
      </c>
      <c r="Y12" s="46">
        <f>SUMIFS('BOM (THIS MONTH)'!$F:$F,'BOM (THIS MONTH)'!$H:$H,F4C01003!K12,Bom_Part_No,F4C01003!Q12)</f>
        <v>16800</v>
      </c>
      <c r="Z12" s="46">
        <f>SUMIFS('BOM (THIS MONTH)'!$E:$E,'BOM (THIS MONTH)'!$H:$H,F4C01003!K12,Bom_Part_No,F4C01003!Q12)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81">
        <v>311</v>
      </c>
      <c r="B13" s="103" t="s">
        <v>370</v>
      </c>
      <c r="C13" s="89" t="s">
        <v>29</v>
      </c>
      <c r="D13" s="82">
        <v>2</v>
      </c>
      <c r="E13" s="83" t="s">
        <v>345</v>
      </c>
      <c r="F13" s="84"/>
      <c r="G13" s="85" t="s">
        <v>339</v>
      </c>
      <c r="H13" s="86"/>
      <c r="I13" s="87" t="s">
        <v>30</v>
      </c>
      <c r="J13" s="51"/>
      <c r="K13" s="51" t="s">
        <v>368</v>
      </c>
      <c r="L13" s="51">
        <f>IF(D13="",99999,SUMIFS(Issue,'BOM (THIS MONTH)'!$F:$F,F4C01003!K13,Bom_Part_No,F4C01003!B13))</f>
        <v>0</v>
      </c>
      <c r="P13" s="45">
        <f t="shared" si="0"/>
        <v>1</v>
      </c>
      <c r="Q13" s="49" t="s">
        <v>370</v>
      </c>
      <c r="R13" s="46">
        <f t="shared" si="1"/>
        <v>2</v>
      </c>
      <c r="S13" s="46">
        <v>1</v>
      </c>
      <c r="T13" s="46">
        <f t="shared" si="2"/>
        <v>2</v>
      </c>
      <c r="U13" s="46">
        <v>8400</v>
      </c>
      <c r="V13" s="46">
        <f t="shared" si="3"/>
        <v>16800</v>
      </c>
      <c r="W13" s="53"/>
      <c r="X13" s="44">
        <f t="shared" si="4"/>
        <v>8400</v>
      </c>
      <c r="Y13" s="46">
        <f>SUMIFS('BOM (THIS MONTH)'!$F:$F,'BOM (THIS MONTH)'!$H:$H,F4C01003!K13,Bom_Part_No,F4C01003!Q13)</f>
        <v>16800</v>
      </c>
      <c r="Z13" s="46">
        <f>SUMIFS('BOM (THIS MONTH)'!$E:$E,'BOM (THIS MONTH)'!$H:$H,F4C01003!K13,Bom_Part_No,F4C01003!Q13)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81">
        <v>410</v>
      </c>
      <c r="B14" s="88" t="s">
        <v>6</v>
      </c>
      <c r="C14" s="89" t="s">
        <v>29</v>
      </c>
      <c r="D14" s="82">
        <v>3</v>
      </c>
      <c r="E14" s="83" t="s">
        <v>348</v>
      </c>
      <c r="F14" s="84"/>
      <c r="G14" s="85" t="s">
        <v>31</v>
      </c>
      <c r="H14" s="86"/>
      <c r="I14" s="87" t="s">
        <v>30</v>
      </c>
      <c r="J14" s="51"/>
      <c r="K14" s="51" t="s">
        <v>368</v>
      </c>
      <c r="L14" s="51">
        <f>IF(D14="",99999,SUMIFS(Issue,'BOM (THIS MONTH)'!$F:$F,F4C01003!K14,Bom_Part_No,F4C01003!B14))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8400</v>
      </c>
      <c r="V14" s="46">
        <f t="shared" si="3"/>
        <v>25200</v>
      </c>
      <c r="W14" s="53"/>
      <c r="X14" s="44">
        <f t="shared" si="4"/>
        <v>8400</v>
      </c>
      <c r="Y14" s="46">
        <f>SUMIFS('BOM (THIS MONTH)'!$F:$F,'BOM (THIS MONTH)'!$H:$H,F4C01003!K14,Bom_Part_No,F4C01003!Q14)</f>
        <v>25200</v>
      </c>
      <c r="Z14" s="46">
        <f>SUMIFS('BOM (THIS MONTH)'!$E:$E,'BOM (THIS MONTH)'!$H:$H,F4C01003!K14,Bom_Part_No,F4C01003!Q14)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356</v>
      </c>
      <c r="C15" s="89" t="s">
        <v>29</v>
      </c>
      <c r="D15" s="82">
        <v>1</v>
      </c>
      <c r="E15" s="83" t="s">
        <v>357</v>
      </c>
      <c r="F15" s="84"/>
      <c r="G15" s="85" t="s">
        <v>358</v>
      </c>
      <c r="H15" s="86"/>
      <c r="I15" s="87" t="s">
        <v>32</v>
      </c>
      <c r="J15" s="51"/>
      <c r="K15" s="51" t="s">
        <v>368</v>
      </c>
      <c r="L15" s="51">
        <f>IF(D15="",99999,SUMIFS(Issue,'BOM (THIS MONTH)'!$F:$F,F4C01003!K15,Bom_Part_No,F4C01003!B15))</f>
        <v>0</v>
      </c>
      <c r="P15" s="45">
        <f t="shared" si="0"/>
        <v>1</v>
      </c>
      <c r="Q15" s="49" t="s">
        <v>356</v>
      </c>
      <c r="R15" s="46">
        <f t="shared" si="1"/>
        <v>1</v>
      </c>
      <c r="S15" s="46">
        <v>1</v>
      </c>
      <c r="T15" s="46">
        <f t="shared" si="2"/>
        <v>1</v>
      </c>
      <c r="U15" s="46">
        <v>8400</v>
      </c>
      <c r="V15" s="46">
        <f t="shared" si="3"/>
        <v>8400</v>
      </c>
      <c r="W15" s="53"/>
      <c r="X15" s="44">
        <f t="shared" si="4"/>
        <v>8400</v>
      </c>
      <c r="Y15" s="46">
        <f>SUMIFS('BOM (THIS MONTH)'!$F:$F,'BOM (THIS MONTH)'!$H:$H,F4C01003!K15,Bom_Part_No,F4C01003!Q15)</f>
        <v>8400</v>
      </c>
      <c r="Z15" s="46">
        <f>SUMIFS('BOM (THIS MONTH)'!$E:$E,'BOM (THIS MONTH)'!$H:$H,F4C01003!K15,Bom_Part_No,F4C01003!Q15)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359</v>
      </c>
      <c r="C16" s="89" t="s">
        <v>29</v>
      </c>
      <c r="D16" s="82">
        <v>1</v>
      </c>
      <c r="E16" s="83" t="s">
        <v>360</v>
      </c>
      <c r="F16" s="84"/>
      <c r="G16" s="85" t="s">
        <v>361</v>
      </c>
      <c r="H16" s="86"/>
      <c r="I16" s="87" t="s">
        <v>362</v>
      </c>
      <c r="J16" s="51"/>
      <c r="K16" s="51" t="s">
        <v>368</v>
      </c>
      <c r="L16" s="51">
        <f>IF(D16="",99999,SUMIFS(Issue,'BOM (THIS MONTH)'!$F:$F,F4C01003!K16,Bom_Part_No,F4C01003!B16))</f>
        <v>0</v>
      </c>
      <c r="P16" s="45">
        <f t="shared" si="0"/>
        <v>1</v>
      </c>
      <c r="Q16" s="49" t="s">
        <v>359</v>
      </c>
      <c r="R16" s="46">
        <f t="shared" si="1"/>
        <v>1</v>
      </c>
      <c r="S16" s="46">
        <v>1</v>
      </c>
      <c r="T16" s="46">
        <f t="shared" si="2"/>
        <v>1</v>
      </c>
      <c r="U16" s="46">
        <v>8400</v>
      </c>
      <c r="V16" s="46">
        <f t="shared" si="3"/>
        <v>8400</v>
      </c>
      <c r="W16" s="53"/>
      <c r="X16" s="44">
        <f t="shared" si="4"/>
        <v>8400</v>
      </c>
      <c r="Y16" s="46">
        <f>SUMIFS('BOM (THIS MONTH)'!$F:$F,'BOM (THIS MONTH)'!$H:$H,F4C01003!K16,Bom_Part_No,F4C01003!Q16)</f>
        <v>8400</v>
      </c>
      <c r="Z16" s="46">
        <f>SUMIFS('BOM (THIS MONTH)'!$E:$E,'BOM (THIS MONTH)'!$H:$H,F4C01003!K16,Bom_Part_No,F4C01003!Q16)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9" t="s">
        <v>363</v>
      </c>
      <c r="F17" s="73"/>
      <c r="G17" s="74" t="s">
        <v>333</v>
      </c>
      <c r="H17" s="75"/>
      <c r="I17" s="76"/>
      <c r="J17" s="51"/>
      <c r="K17" s="51" t="s">
        <v>368</v>
      </c>
      <c r="L17" s="51">
        <f>IF(D17="",99999,SUMIFS(Issue,'BOM (THIS MONTH)'!$F:$F,F4C01003!K17,Bom_Part_No,F4C01003!B17))</f>
        <v>0</v>
      </c>
      <c r="P17" s="45">
        <f t="shared" si="0"/>
        <v>1</v>
      </c>
      <c r="Q17" s="49" t="s">
        <v>364</v>
      </c>
      <c r="R17" s="46">
        <f t="shared" si="1"/>
        <v>1</v>
      </c>
      <c r="S17" s="46">
        <v>1</v>
      </c>
      <c r="T17" s="46">
        <f t="shared" si="2"/>
        <v>1</v>
      </c>
      <c r="U17" s="46">
        <v>8400</v>
      </c>
      <c r="V17" s="46">
        <f t="shared" si="3"/>
        <v>8400</v>
      </c>
      <c r="W17" s="53"/>
      <c r="X17" s="44">
        <f t="shared" si="4"/>
        <v>8400</v>
      </c>
      <c r="Y17" s="46">
        <f>SUMIFS('BOM (THIS MONTH)'!$F:$F,'BOM (THIS MONTH)'!$H:$H,F4C01003!K17,Bom_Part_No,F4C01003!Q17)</f>
        <v>8400</v>
      </c>
      <c r="Z17" s="46">
        <f>SUMIFS('BOM (THIS MONTH)'!$E:$E,'BOM (THIS MONTH)'!$H:$H,F4C01003!K17,Bom_Part_No,F4C01003!Q17)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368</v>
      </c>
      <c r="L18" s="51">
        <f>IF(D18="",99999,SUMIFS(Issue,'BOM (THIS MONTH)'!$F:$F,F4C01003!K18,Bom_Part_No,F4C01003!B18))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8400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MONTH)'!$H:$H,F4C01003!K18,Bom_Part_No,F4C01003!Q18)</f>
        <v>0</v>
      </c>
      <c r="Z18" s="46">
        <f>SUMIFS('BOM (THIS MONTH)'!$E:$E,'BOM (THIS MONTH)'!$H:$H,F4C01003!K18,Bom_Part_No,F4C01003!Q18)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368</v>
      </c>
      <c r="L19" s="51">
        <f>IF(D19="",99999,SUMIFS(Issue,'BOM (THIS MONTH)'!$F:$F,F4C01003!K19,Bom_Part_No,F4C01003!B19))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8400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MONTH)'!$H:$H,F4C01003!K19,Bom_Part_No,F4C01003!Q19)</f>
        <v>0</v>
      </c>
      <c r="Z19" s="46">
        <f>SUMIFS('BOM (THIS MONTH)'!$E:$E,'BOM (THIS MONTH)'!$H:$H,F4C01003!K19,Bom_Part_No,F4C01003!Q19)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9" t="s">
        <v>364</v>
      </c>
      <c r="D20" s="54">
        <v>1</v>
      </c>
      <c r="J20" s="51"/>
      <c r="K20" s="51" t="s">
        <v>368</v>
      </c>
      <c r="L20" s="51">
        <f>IF(D20="",99999,SUMIFS(Issue,'BOM (THIS MONTH)'!$F:$F,F4C01003!K20,Bom_Part_No,F4C01003!B20))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8400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MONTH)'!$H:$H,F4C01003!K20,Bom_Part_No,F4C01003!Q20)</f>
        <v>0</v>
      </c>
      <c r="Z20" s="46">
        <f>SUMIFS('BOM (THIS MONTH)'!$E:$E,'BOM (THIS MONTH)'!$H:$H,F4C01003!K20,Bom_Part_No,F4C01003!Q20)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368</v>
      </c>
      <c r="L21" s="51">
        <f>IF(D21="",99999,SUMIFS(Issue,'BOM (THIS MONTH)'!$F:$F,F4C01003!K21,Bom_Part_No,F4C01003!B21))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8400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MONTH)'!$H:$H,F4C01003!K21,Bom_Part_No,F4C01003!Q21)</f>
        <v>0</v>
      </c>
      <c r="Z21" s="46">
        <f>SUMIFS('BOM (THIS MONTH)'!$E:$E,'BOM (THIS MONTH)'!$H:$H,F4C01003!K21,Bom_Part_No,F4C01003!Q21)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368</v>
      </c>
      <c r="L22" s="51">
        <f>IF(D22="",99999,SUMIFS(Issue,'BOM (THIS MONTH)'!$F:$F,F4C01003!K22,Bom_Part_No,F4C01003!B22))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8400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MONTH)'!$H:$H,F4C01003!K22,Bom_Part_No,F4C01003!Q22)</f>
        <v>0</v>
      </c>
      <c r="Z22" s="46">
        <f>SUMIFS('BOM (THIS MONTH)'!$E:$E,'BOM (THIS MONTH)'!$H:$H,F4C01003!K22,Bom_Part_No,F4C01003!Q22)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368</v>
      </c>
      <c r="L23" s="51">
        <f>IF(D23="",99999,SUMIFS(Issue,'BOM (THIS MONTH)'!$F:$F,F4C01003!K23,Bom_Part_No,F4C01003!B23))</f>
        <v>99999</v>
      </c>
      <c r="P23" s="45">
        <f t="shared" si="0"/>
        <v>0</v>
      </c>
      <c r="Q23"/>
      <c r="R23" s="46">
        <f t="shared" si="1"/>
        <v>0</v>
      </c>
      <c r="S23" s="46">
        <v>1</v>
      </c>
      <c r="T23" s="46">
        <f t="shared" si="2"/>
        <v>0</v>
      </c>
      <c r="U23" s="46">
        <v>8400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MONTH)'!$H:$H,F4C01003!K23,Bom_Part_No,F4C01003!Q23)</f>
        <v>0</v>
      </c>
      <c r="Z23" s="46">
        <f>SUMIFS('BOM (THIS MONTH)'!$E:$E,'BOM (THIS MONTH)'!$H:$H,F4C01003!K23,Bom_Part_No,F4C01003!Q23)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368</v>
      </c>
      <c r="L24" s="51">
        <f>IF(D24="",99999,SUMIFS(Issue,'BOM (THIS MONTH)'!$F:$F,F4C01003!K24,Bom_Part_No,F4C01003!B24))</f>
        <v>99999</v>
      </c>
      <c r="P24" s="45">
        <f t="shared" si="0"/>
        <v>0</v>
      </c>
      <c r="Q24"/>
      <c r="R24" s="46">
        <f t="shared" si="1"/>
        <v>0</v>
      </c>
      <c r="S24" s="46">
        <v>1</v>
      </c>
      <c r="T24" s="46">
        <f t="shared" si="2"/>
        <v>0</v>
      </c>
      <c r="U24" s="46">
        <v>8400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MONTH)'!$H:$H,F4C01003!K24,Bom_Part_No,F4C01003!Q24)</f>
        <v>0</v>
      </c>
      <c r="Z24" s="46">
        <f>SUMIFS('BOM (THIS MONTH)'!$E:$E,'BOM (THIS MONTH)'!$H:$H,F4C01003!K24,Bom_Part_No,F4C01003!Q24)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368</v>
      </c>
      <c r="L25" s="51">
        <f>IF(D25="",99999,SUMIFS(Issue,'BOM (THIS MONTH)'!$F:$F,F4C01003!K25,Bom_Part_No,F4C01003!B25))</f>
        <v>99999</v>
      </c>
      <c r="P25" s="45">
        <f t="shared" si="0"/>
        <v>0</v>
      </c>
      <c r="Q25"/>
      <c r="R25" s="46">
        <f t="shared" si="1"/>
        <v>0</v>
      </c>
      <c r="S25" s="46">
        <v>1</v>
      </c>
      <c r="T25" s="46">
        <f t="shared" si="2"/>
        <v>0</v>
      </c>
      <c r="U25" s="46">
        <v>8400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MONTH)'!$H:$H,F4C01003!K25,Bom_Part_No,F4C01003!Q25)</f>
        <v>0</v>
      </c>
      <c r="Z25" s="46">
        <f>SUMIFS('BOM (THIS MONTH)'!$E:$E,'BOM (THIS MONTH)'!$H:$H,F4C01003!K25,Bom_Part_No,F4C01003!Q25)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368</v>
      </c>
      <c r="L26" s="51">
        <f>IF(D26="",99999,SUMIFS(Issue,'BOM (THIS MONTH)'!$F:$F,F4C01003!K26,Bom_Part_No,F4C01003!B26))</f>
        <v>99999</v>
      </c>
      <c r="P26" s="45">
        <f t="shared" si="0"/>
        <v>0</v>
      </c>
      <c r="Q26"/>
      <c r="R26" s="46">
        <f t="shared" si="1"/>
        <v>0</v>
      </c>
      <c r="S26" s="46">
        <v>1</v>
      </c>
      <c r="T26" s="46">
        <f t="shared" si="2"/>
        <v>0</v>
      </c>
      <c r="U26" s="46">
        <v>8400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MONTH)'!$H:$H,F4C01003!K26,Bom_Part_No,F4C01003!Q26)</f>
        <v>0</v>
      </c>
      <c r="Z26" s="46">
        <f>SUMIFS('BOM (THIS MONTH)'!$E:$E,'BOM (THIS MONTH)'!$H:$H,F4C01003!K26,Bom_Part_No,F4C01003!Q26)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368</v>
      </c>
      <c r="L27" s="51">
        <f>IF(D27="",99999,SUMIFS(Issue,'BOM (THIS MONTH)'!$F:$F,F4C01003!K27,Bom_Part_No,F4C01003!B27))</f>
        <v>99999</v>
      </c>
      <c r="P27" s="45">
        <f t="shared" si="0"/>
        <v>0</v>
      </c>
      <c r="Q27"/>
      <c r="R27" s="46">
        <f t="shared" si="1"/>
        <v>0</v>
      </c>
      <c r="S27" s="46">
        <v>1</v>
      </c>
      <c r="T27" s="46">
        <f t="shared" si="2"/>
        <v>0</v>
      </c>
      <c r="U27" s="46">
        <v>8400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MONTH)'!$H:$H,F4C01003!K27,Bom_Part_No,F4C01003!Q27)</f>
        <v>0</v>
      </c>
      <c r="Z27" s="46">
        <f>SUMIFS('BOM (THIS MONTH)'!$E:$E,'BOM (THIS MONTH)'!$H:$H,F4C01003!K27,Bom_Part_No,F4C01003!Q27)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368</v>
      </c>
      <c r="L28" s="51">
        <f>IF(D28="",99999,SUMIFS(Issue,'BOM (THIS MONTH)'!$F:$F,F4C01003!K28,Bom_Part_No,F4C01003!B28))</f>
        <v>99999</v>
      </c>
      <c r="P28" s="45">
        <f t="shared" si="0"/>
        <v>0</v>
      </c>
      <c r="Q28"/>
      <c r="R28" s="46">
        <f t="shared" si="1"/>
        <v>0</v>
      </c>
      <c r="S28" s="46">
        <v>1</v>
      </c>
      <c r="T28" s="46">
        <f t="shared" si="2"/>
        <v>0</v>
      </c>
      <c r="U28" s="46">
        <v>8400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MONTH)'!$H:$H,F4C01003!K28,Bom_Part_No,F4C01003!Q28)</f>
        <v>0</v>
      </c>
      <c r="Z28" s="46">
        <f>SUMIFS('BOM (THIS MONTH)'!$E:$E,'BOM (THIS MONTH)'!$H:$H,F4C01003!K28,Bom_Part_No,F4C01003!Q28)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368</v>
      </c>
      <c r="L29" s="51">
        <f>IF(D29="",99999,SUMIFS(Issue,'BOM (THIS MONTH)'!$F:$F,F4C01003!K29,Bom_Part_No,F4C01003!B29))</f>
        <v>99999</v>
      </c>
      <c r="P29" s="45">
        <f t="shared" si="0"/>
        <v>0</v>
      </c>
      <c r="Q29"/>
      <c r="R29" s="46">
        <f t="shared" si="1"/>
        <v>0</v>
      </c>
      <c r="S29" s="46">
        <v>1</v>
      </c>
      <c r="T29" s="46">
        <f t="shared" si="2"/>
        <v>0</v>
      </c>
      <c r="U29" s="46">
        <v>8400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MONTH)'!$H:$H,F4C01003!K29,Bom_Part_No,F4C01003!Q29)</f>
        <v>0</v>
      </c>
      <c r="Z29" s="46">
        <f>SUMIFS('BOM (THIS MONTH)'!$E:$E,'BOM (THIS MONTH)'!$H:$H,F4C01003!K29,Bom_Part_No,F4C01003!Q29)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368</v>
      </c>
      <c r="L30" s="51">
        <f>IF(D30="",99999,SUMIFS(Issue,'BOM (THIS MONTH)'!$F:$F,F4C01003!K30,Bom_Part_No,F4C01003!B30))</f>
        <v>99999</v>
      </c>
      <c r="P30" s="45">
        <f t="shared" si="0"/>
        <v>0</v>
      </c>
      <c r="Q30"/>
      <c r="R30" s="46">
        <f t="shared" si="1"/>
        <v>0</v>
      </c>
      <c r="S30" s="46">
        <v>1</v>
      </c>
      <c r="T30" s="46">
        <f t="shared" si="2"/>
        <v>0</v>
      </c>
      <c r="U30" s="46">
        <v>8400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MONTH)'!$H:$H,F4C01003!K30,Bom_Part_No,F4C01003!Q30)</f>
        <v>0</v>
      </c>
      <c r="Z30" s="46">
        <f>SUMIFS('BOM (THIS MONTH)'!$E:$E,'BOM (THIS MONTH)'!$H:$H,F4C01003!K30,Bom_Part_No,F4C01003!Q30)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368</v>
      </c>
      <c r="L31" s="51">
        <f>IF(D31="",99999,SUMIFS(Issue,'BOM (THIS MONTH)'!$F:$F,F4C01003!K31,Bom_Part_No,F4C01003!B31))</f>
        <v>99999</v>
      </c>
      <c r="P31" s="45">
        <f t="shared" si="0"/>
        <v>0</v>
      </c>
      <c r="Q31"/>
      <c r="R31" s="46">
        <f t="shared" si="1"/>
        <v>0</v>
      </c>
      <c r="S31" s="46">
        <v>1</v>
      </c>
      <c r="T31" s="46">
        <f t="shared" si="2"/>
        <v>0</v>
      </c>
      <c r="U31" s="46">
        <v>8400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MONTH)'!$H:$H,F4C01003!K31,Bom_Part_No,F4C01003!Q31)</f>
        <v>0</v>
      </c>
      <c r="Z31" s="46">
        <f>SUMIFS('BOM (THIS MONTH)'!$E:$E,'BOM (THIS MONTH)'!$H:$H,F4C01003!K31,Bom_Part_No,F4C01003!Q31)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368</v>
      </c>
      <c r="L32" s="51">
        <f>IF(D32="",99999,SUMIFS(Issue,'BOM (THIS MONTH)'!$F:$F,F4C01003!K32,Bom_Part_No,F4C01003!B32))</f>
        <v>99999</v>
      </c>
      <c r="P32" s="45">
        <f t="shared" si="0"/>
        <v>0</v>
      </c>
      <c r="Q32"/>
      <c r="R32" s="46">
        <f t="shared" si="1"/>
        <v>0</v>
      </c>
      <c r="S32" s="46">
        <v>1</v>
      </c>
      <c r="T32" s="46">
        <f t="shared" si="2"/>
        <v>0</v>
      </c>
      <c r="U32" s="46">
        <v>8400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MONTH)'!$H:$H,F4C01003!K32,Bom_Part_No,F4C01003!Q32)</f>
        <v>0</v>
      </c>
      <c r="Z32" s="46">
        <f>SUMIFS('BOM (THIS MONTH)'!$E:$E,'BOM (THIS MONTH)'!$H:$H,F4C01003!K32,Bom_Part_No,F4C01003!Q32)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368</v>
      </c>
      <c r="L33" s="51">
        <f>IF(D33="",99999,SUMIFS(Issue,'BOM (THIS MONTH)'!$F:$F,F4C01003!K33,Bom_Part_No,F4C01003!B33))</f>
        <v>99999</v>
      </c>
      <c r="P33" s="45">
        <f t="shared" si="0"/>
        <v>0</v>
      </c>
      <c r="Q33"/>
      <c r="R33" s="46">
        <f t="shared" si="1"/>
        <v>0</v>
      </c>
      <c r="S33" s="46">
        <v>1</v>
      </c>
      <c r="T33" s="46">
        <f t="shared" si="2"/>
        <v>0</v>
      </c>
      <c r="U33" s="46">
        <v>8400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MONTH)'!$H:$H,F4C01003!K33,Bom_Part_No,F4C01003!Q33)</f>
        <v>0</v>
      </c>
      <c r="Z33" s="46">
        <f>SUMIFS('BOM (THIS MONTH)'!$E:$E,'BOM (THIS MONTH)'!$H:$H,F4C01003!K33,Bom_Part_No,F4C01003!Q33)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368</v>
      </c>
      <c r="L34" s="51">
        <f>IF(D34="",99999,SUMIFS(Issue,'BOM (THIS MONTH)'!$F:$F,F4C01003!K34,Bom_Part_No,F4C01003!B34))</f>
        <v>99999</v>
      </c>
      <c r="P34" s="45">
        <f t="shared" si="0"/>
        <v>0</v>
      </c>
      <c r="Q34"/>
      <c r="R34" s="46">
        <f t="shared" si="1"/>
        <v>0</v>
      </c>
      <c r="S34" s="46">
        <v>1</v>
      </c>
      <c r="T34" s="46">
        <f t="shared" si="2"/>
        <v>0</v>
      </c>
      <c r="U34" s="46">
        <v>8400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MONTH)'!$H:$H,F4C01003!K34,Bom_Part_No,F4C01003!Q34)</f>
        <v>0</v>
      </c>
      <c r="Z34" s="46">
        <f>SUMIFS('BOM (THIS MONTH)'!$E:$E,'BOM (THIS MONTH)'!$H:$H,F4C01003!K34,Bom_Part_No,F4C01003!Q34)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368</v>
      </c>
      <c r="L35" s="51">
        <f>IF(D35="",99999,SUMIFS(Issue,'BOM (THIS MONTH)'!$F:$F,F4C01003!K35,Bom_Part_No,F4C01003!B35))</f>
        <v>99999</v>
      </c>
      <c r="P35" s="45">
        <f t="shared" si="0"/>
        <v>0</v>
      </c>
      <c r="Q35"/>
      <c r="R35" s="46">
        <f t="shared" si="1"/>
        <v>0</v>
      </c>
      <c r="S35" s="46">
        <v>1</v>
      </c>
      <c r="T35" s="46">
        <f t="shared" si="2"/>
        <v>0</v>
      </c>
      <c r="U35" s="46">
        <v>8400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MONTH)'!$H:$H,F4C01003!K35,Bom_Part_No,F4C01003!Q35)</f>
        <v>0</v>
      </c>
      <c r="Z35" s="46">
        <f>SUMIFS('BOM (THIS MONTH)'!$E:$E,'BOM (THIS MONTH)'!$H:$H,F4C01003!K35,Bom_Part_No,F4C01003!Q35)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368</v>
      </c>
      <c r="L36" s="51">
        <f>IF(D36="",99999,SUMIFS(Issue,'BOM (THIS MONTH)'!$F:$F,F4C01003!K36,Bom_Part_No,F4C01003!B36))</f>
        <v>99999</v>
      </c>
      <c r="P36" s="45">
        <f t="shared" si="0"/>
        <v>0</v>
      </c>
      <c r="Q36"/>
      <c r="R36" s="46">
        <f t="shared" si="1"/>
        <v>0</v>
      </c>
      <c r="S36" s="46">
        <v>1</v>
      </c>
      <c r="T36" s="46">
        <f t="shared" si="2"/>
        <v>0</v>
      </c>
      <c r="U36" s="46">
        <v>8400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MONTH)'!$H:$H,F4C01003!K36,Bom_Part_No,F4C01003!Q36)</f>
        <v>0</v>
      </c>
      <c r="Z36" s="46">
        <f>SUMIFS('BOM (THIS MONTH)'!$E:$E,'BOM (THIS MONTH)'!$H:$H,F4C01003!K36,Bom_Part_No,F4C01003!Q36)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368</v>
      </c>
      <c r="L37" s="51">
        <f>IF(D37="",99999,SUMIFS(Issue,'BOM (THIS MONTH)'!$F:$F,F4C01003!K37,Bom_Part_No,F4C01003!B37))</f>
        <v>99999</v>
      </c>
      <c r="P37" s="45">
        <f t="shared" si="0"/>
        <v>0</v>
      </c>
      <c r="Q37"/>
      <c r="R37" s="46">
        <f t="shared" si="1"/>
        <v>0</v>
      </c>
      <c r="S37" s="46">
        <v>1</v>
      </c>
      <c r="T37" s="46">
        <f t="shared" si="2"/>
        <v>0</v>
      </c>
      <c r="U37" s="46">
        <v>8400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MONTH)'!$H:$H,F4C01003!K37,Bom_Part_No,F4C01003!Q37)</f>
        <v>0</v>
      </c>
      <c r="Z37" s="46">
        <f>SUMIFS('BOM (THIS MONTH)'!$E:$E,'BOM (THIS MONTH)'!$H:$H,F4C01003!K37,Bom_Part_No,F4C01003!Q37)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368</v>
      </c>
      <c r="L38" s="51">
        <f>IF(D38="",99999,SUMIFS(Issue,'BOM (THIS MONTH)'!$F:$F,F4C01003!K38,Bom_Part_No,F4C01003!B38))</f>
        <v>99999</v>
      </c>
      <c r="P38" s="45">
        <f t="shared" si="0"/>
        <v>0</v>
      </c>
      <c r="Q38"/>
      <c r="R38" s="46">
        <f t="shared" si="1"/>
        <v>0</v>
      </c>
      <c r="S38" s="46">
        <v>1</v>
      </c>
      <c r="T38" s="46">
        <f t="shared" si="2"/>
        <v>0</v>
      </c>
      <c r="U38" s="46">
        <v>8400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MONTH)'!$H:$H,F4C01003!K38,Bom_Part_No,F4C01003!Q38)</f>
        <v>0</v>
      </c>
      <c r="Z38" s="46">
        <f>SUMIFS('BOM (THIS MONTH)'!$E:$E,'BOM (THIS MONTH)'!$H:$H,F4C01003!K38,Bom_Part_No,F4C01003!Q38)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368</v>
      </c>
      <c r="L39" s="51">
        <f>IF(D39="",99999,SUMIFS(Issue,'BOM (THIS MONTH)'!$F:$F,F4C01003!K39,Bom_Part_No,F4C01003!B39))</f>
        <v>99999</v>
      </c>
      <c r="P39" s="45">
        <f t="shared" si="0"/>
        <v>0</v>
      </c>
      <c r="Q39"/>
      <c r="R39" s="46">
        <f t="shared" si="1"/>
        <v>0</v>
      </c>
      <c r="S39" s="46">
        <v>1</v>
      </c>
      <c r="T39" s="46">
        <f t="shared" si="2"/>
        <v>0</v>
      </c>
      <c r="U39" s="46">
        <v>8400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MONTH)'!$H:$H,F4C01003!K39,Bom_Part_No,F4C01003!Q39)</f>
        <v>0</v>
      </c>
      <c r="Z39" s="46">
        <f>SUMIFS('BOM (THIS MONTH)'!$E:$E,'BOM (THIS MONTH)'!$H:$H,F4C01003!K39,Bom_Part_No,F4C01003!Q39)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368</v>
      </c>
      <c r="L40" s="51">
        <f>IF(D40="",99999,SUMIFS(Issue,'BOM (THIS MONTH)'!$F:$F,F4C01003!K40,Bom_Part_No,F4C01003!B40))</f>
        <v>99999</v>
      </c>
      <c r="P40" s="45">
        <f t="shared" si="0"/>
        <v>0</v>
      </c>
      <c r="Q40"/>
      <c r="R40" s="46">
        <f t="shared" si="1"/>
        <v>0</v>
      </c>
      <c r="S40" s="46">
        <v>1</v>
      </c>
      <c r="T40" s="46">
        <f t="shared" si="2"/>
        <v>0</v>
      </c>
      <c r="U40" s="46">
        <v>8400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MONTH)'!$H:$H,F4C01003!K40,Bom_Part_No,F4C01003!Q40)</f>
        <v>0</v>
      </c>
      <c r="Z40" s="46">
        <f>SUMIFS('BOM (THIS MONTH)'!$E:$E,'BOM (THIS MONTH)'!$H:$H,F4C01003!K40,Bom_Part_No,F4C01003!Q40)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368</v>
      </c>
      <c r="L41" s="51">
        <f>IF(D41="",99999,SUMIFS(Issue,'BOM (THIS MONTH)'!$F:$F,F4C01003!K41,Bom_Part_No,F4C01003!B41))</f>
        <v>99999</v>
      </c>
      <c r="P41" s="45">
        <f t="shared" si="0"/>
        <v>0</v>
      </c>
      <c r="Q41"/>
      <c r="R41" s="46">
        <f t="shared" si="1"/>
        <v>0</v>
      </c>
      <c r="S41" s="46">
        <v>1</v>
      </c>
      <c r="T41" s="46">
        <f t="shared" si="2"/>
        <v>0</v>
      </c>
      <c r="U41" s="46">
        <v>8400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MONTH)'!$H:$H,F4C01003!K41,Bom_Part_No,F4C01003!Q41)</f>
        <v>0</v>
      </c>
      <c r="Z41" s="46">
        <f>SUMIFS('BOM (THIS MONTH)'!$E:$E,'BOM (THIS MONTH)'!$H:$H,F4C01003!K41,Bom_Part_No,F4C01003!Q41)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368</v>
      </c>
      <c r="L42" s="51">
        <f>IF(D42="",99999,SUMIFS(Issue,'BOM (THIS MONTH)'!$F:$F,F4C01003!K42,Bom_Part_No,F4C01003!B42))</f>
        <v>99999</v>
      </c>
      <c r="P42" s="45">
        <f t="shared" si="0"/>
        <v>0</v>
      </c>
      <c r="Q42"/>
      <c r="R42" s="46">
        <f t="shared" si="1"/>
        <v>0</v>
      </c>
      <c r="S42" s="46">
        <v>1</v>
      </c>
      <c r="T42" s="46">
        <f t="shared" si="2"/>
        <v>0</v>
      </c>
      <c r="U42" s="46">
        <v>8400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MONTH)'!$H:$H,F4C01003!K42,Bom_Part_No,F4C01003!Q42)</f>
        <v>0</v>
      </c>
      <c r="Z42" s="46">
        <f>SUMIFS('BOM (THIS MONTH)'!$E:$E,'BOM (THIS MONTH)'!$H:$H,F4C01003!K42,Bom_Part_No,F4C01003!Q42)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368</v>
      </c>
      <c r="L43" s="51">
        <f>IF(D43="",99999,SUMIFS(Issue,'BOM (THIS MONTH)'!$F:$F,F4C01003!K43,Bom_Part_No,F4C01003!B43))</f>
        <v>99999</v>
      </c>
      <c r="P43" s="45">
        <f t="shared" si="0"/>
        <v>0</v>
      </c>
      <c r="Q43"/>
      <c r="R43" s="46">
        <f t="shared" si="1"/>
        <v>0</v>
      </c>
      <c r="S43" s="46">
        <v>1</v>
      </c>
      <c r="T43" s="46">
        <f t="shared" si="2"/>
        <v>0</v>
      </c>
      <c r="U43" s="46">
        <v>8400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MONTH)'!$H:$H,F4C01003!K43,Bom_Part_No,F4C01003!Q43)</f>
        <v>0</v>
      </c>
      <c r="Z43" s="46">
        <f>SUMIFS('BOM (THIS MONTH)'!$E:$E,'BOM (THIS MONTH)'!$H:$H,F4C01003!K43,Bom_Part_No,F4C01003!Q43)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368</v>
      </c>
      <c r="L44" s="51">
        <f>IF(D44="",99999,SUMIFS(Issue,'BOM (THIS MONTH)'!$F:$F,F4C01003!K44,Bom_Part_No,F4C01003!B44))</f>
        <v>99999</v>
      </c>
      <c r="P44" s="45">
        <f t="shared" si="0"/>
        <v>0</v>
      </c>
      <c r="Q44"/>
      <c r="R44" s="46">
        <f t="shared" si="1"/>
        <v>0</v>
      </c>
      <c r="S44" s="46">
        <v>1</v>
      </c>
      <c r="T44" s="46">
        <f t="shared" si="2"/>
        <v>0</v>
      </c>
      <c r="U44" s="46">
        <v>8400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MONTH)'!$H:$H,F4C01003!K44,Bom_Part_No,F4C01003!Q44)</f>
        <v>0</v>
      </c>
      <c r="Z44" s="46">
        <f>SUMIFS('BOM (THIS MONTH)'!$E:$E,'BOM (THIS MONTH)'!$H:$H,F4C01003!K44,Bom_Part_No,F4C01003!Q44)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368</v>
      </c>
      <c r="L45" s="51">
        <f>IF(D45="",99999,SUMIFS(Issue,'BOM (THIS MONTH)'!$F:$F,F4C01003!K45,Bom_Part_No,F4C01003!B45))</f>
        <v>99999</v>
      </c>
      <c r="P45" s="45">
        <f t="shared" si="0"/>
        <v>0</v>
      </c>
      <c r="Q45"/>
      <c r="R45" s="46">
        <f t="shared" si="1"/>
        <v>0</v>
      </c>
      <c r="S45" s="46">
        <v>1</v>
      </c>
      <c r="T45" s="46">
        <f t="shared" si="2"/>
        <v>0</v>
      </c>
      <c r="U45" s="46">
        <v>8400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MONTH)'!$H:$H,F4C01003!K45,Bom_Part_No,F4C01003!Q45)</f>
        <v>0</v>
      </c>
      <c r="Z45" s="46">
        <f>SUMIFS('BOM (THIS MONTH)'!$E:$E,'BOM (THIS MONTH)'!$H:$H,F4C01003!K45,Bom_Part_No,F4C01003!Q45)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368</v>
      </c>
      <c r="L46" s="51">
        <f>IF(D46="",99999,SUMIFS(Issue,'BOM (THIS MONTH)'!$F:$F,F4C01003!K46,Bom_Part_No,F4C01003!B46))</f>
        <v>99999</v>
      </c>
      <c r="P46" s="45">
        <f t="shared" si="0"/>
        <v>0</v>
      </c>
      <c r="Q46"/>
      <c r="R46" s="46">
        <f t="shared" si="1"/>
        <v>0</v>
      </c>
      <c r="S46" s="46">
        <v>1</v>
      </c>
      <c r="T46" s="46">
        <f t="shared" si="2"/>
        <v>0</v>
      </c>
      <c r="U46" s="46">
        <v>8400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MONTH)'!$H:$H,F4C01003!K46,Bom_Part_No,F4C01003!Q46)</f>
        <v>0</v>
      </c>
      <c r="Z46" s="46">
        <f>SUMIFS('BOM (THIS MONTH)'!$E:$E,'BOM (THIS MONTH)'!$H:$H,F4C01003!K46,Bom_Part_No,F4C01003!Q46)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368</v>
      </c>
      <c r="L47" s="51">
        <f>IF(D47="",99999,SUMIFS(Issue,'BOM (THIS MONTH)'!$F:$F,F4C01003!K47,Bom_Part_No,F4C01003!B47))</f>
        <v>99999</v>
      </c>
      <c r="P47" s="45">
        <f t="shared" si="0"/>
        <v>0</v>
      </c>
      <c r="Q47"/>
      <c r="R47" s="46">
        <f t="shared" si="1"/>
        <v>0</v>
      </c>
      <c r="S47" s="46">
        <v>1</v>
      </c>
      <c r="T47" s="46">
        <f t="shared" si="2"/>
        <v>0</v>
      </c>
      <c r="U47" s="46">
        <v>8400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MONTH)'!$H:$H,F4C01003!K47,Bom_Part_No,F4C01003!Q47)</f>
        <v>0</v>
      </c>
      <c r="Z47" s="46">
        <f>SUMIFS('BOM (THIS MONTH)'!$E:$E,'BOM (THIS MONTH)'!$H:$H,F4C01003!K47,Bom_Part_No,F4C01003!Q47)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368</v>
      </c>
      <c r="L48" s="51">
        <f>IF(D48="",99999,SUMIFS(Issue,'BOM (THIS MONTH)'!$F:$F,F4C01003!K48,Bom_Part_No,F4C01003!B48))</f>
        <v>99999</v>
      </c>
      <c r="P48" s="45">
        <f t="shared" si="0"/>
        <v>0</v>
      </c>
      <c r="Q48"/>
      <c r="R48" s="46">
        <f t="shared" si="1"/>
        <v>0</v>
      </c>
      <c r="S48" s="46">
        <v>1</v>
      </c>
      <c r="T48" s="46">
        <f t="shared" si="2"/>
        <v>0</v>
      </c>
      <c r="U48" s="46">
        <v>8400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MONTH)'!$H:$H,F4C01003!K48,Bom_Part_No,F4C01003!Q48)</f>
        <v>0</v>
      </c>
      <c r="Z48" s="46">
        <f>SUMIFS('BOM (THIS MONTH)'!$E:$E,'BOM (THIS MONTH)'!$H:$H,F4C01003!K48,Bom_Part_No,F4C01003!Q48)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368</v>
      </c>
      <c r="L49" s="51">
        <f>IF(D49="",99999,SUMIFS(Issue,'BOM (THIS MONTH)'!$F:$F,F4C01003!K49,Bom_Part_No,F4C01003!B49))</f>
        <v>99999</v>
      </c>
      <c r="P49" s="45">
        <f t="shared" si="0"/>
        <v>0</v>
      </c>
      <c r="Q49"/>
      <c r="R49" s="46">
        <f t="shared" si="1"/>
        <v>0</v>
      </c>
      <c r="S49" s="46">
        <v>1</v>
      </c>
      <c r="T49" s="46">
        <f t="shared" si="2"/>
        <v>0</v>
      </c>
      <c r="U49" s="46">
        <v>8400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MONTH)'!$H:$H,F4C01003!K49,Bom_Part_No,F4C01003!Q49)</f>
        <v>0</v>
      </c>
      <c r="Z49" s="46">
        <f>SUMIFS('BOM (THIS MONTH)'!$E:$E,'BOM (THIS MONTH)'!$H:$H,F4C01003!K49,Bom_Part_No,F4C01003!Q49)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368</v>
      </c>
      <c r="L50" s="51">
        <f>IF(D50="",99999,SUMIFS(Issue,'BOM (THIS MONTH)'!$F:$F,F4C01003!K50,Bom_Part_No,F4C01003!B50))</f>
        <v>99999</v>
      </c>
      <c r="P50" s="45">
        <f t="shared" si="0"/>
        <v>0</v>
      </c>
      <c r="Q50"/>
      <c r="R50" s="46">
        <f t="shared" si="1"/>
        <v>0</v>
      </c>
      <c r="S50" s="46">
        <v>1</v>
      </c>
      <c r="T50" s="46">
        <f t="shared" si="2"/>
        <v>0</v>
      </c>
      <c r="U50" s="46">
        <v>8400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MONTH)'!$H:$H,F4C01003!K50,Bom_Part_No,F4C01003!Q50)</f>
        <v>0</v>
      </c>
      <c r="Z50" s="46">
        <f>SUMIFS('BOM (THIS MONTH)'!$E:$E,'BOM (THIS MONTH)'!$H:$H,F4C01003!K50,Bom_Part_No,F4C01003!Q50)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368</v>
      </c>
      <c r="L51" s="51">
        <f>IF(D51="",99999,SUMIFS(Issue,'BOM (THIS MONTH)'!$F:$F,F4C01003!K51,Bom_Part_No,F4C01003!B51))</f>
        <v>99999</v>
      </c>
      <c r="P51" s="45">
        <f t="shared" si="0"/>
        <v>0</v>
      </c>
      <c r="Q51"/>
      <c r="R51" s="46">
        <f t="shared" si="1"/>
        <v>0</v>
      </c>
      <c r="S51" s="46">
        <v>1</v>
      </c>
      <c r="T51" s="46">
        <f t="shared" si="2"/>
        <v>0</v>
      </c>
      <c r="U51" s="46">
        <v>8400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MONTH)'!$H:$H,F4C01003!K51,Bom_Part_No,F4C01003!Q51)</f>
        <v>0</v>
      </c>
      <c r="Z51" s="46">
        <f>SUMIFS('BOM (THIS MONTH)'!$E:$E,'BOM (THIS MONTH)'!$H:$H,F4C01003!K51,Bom_Part_No,F4C01003!Q51)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368</v>
      </c>
      <c r="L52" s="51">
        <f>IF(D52="",99999,SUMIFS(Issue,'BOM (THIS MONTH)'!$F:$F,F4C01003!K52,Bom_Part_No,F4C01003!B52))</f>
        <v>99999</v>
      </c>
      <c r="P52" s="45">
        <f t="shared" si="0"/>
        <v>0</v>
      </c>
      <c r="Q52"/>
      <c r="R52" s="46">
        <f t="shared" si="1"/>
        <v>0</v>
      </c>
      <c r="S52" s="46">
        <v>1</v>
      </c>
      <c r="T52" s="46">
        <f t="shared" si="2"/>
        <v>0</v>
      </c>
      <c r="U52" s="46">
        <v>8400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MONTH)'!$H:$H,F4C01003!K52,Bom_Part_No,F4C01003!Q52)</f>
        <v>0</v>
      </c>
      <c r="Z52" s="46">
        <f>SUMIFS('BOM (THIS MONTH)'!$E:$E,'BOM (THIS MONTH)'!$H:$H,F4C01003!K52,Bom_Part_No,F4C01003!Q52)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368</v>
      </c>
      <c r="L53" s="51">
        <f>IF(D53="",99999,SUMIFS(Issue,'BOM (THIS MONTH)'!$F:$F,F4C01003!K53,Bom_Part_No,F4C01003!B53))</f>
        <v>99999</v>
      </c>
      <c r="P53" s="45">
        <f t="shared" si="0"/>
        <v>0</v>
      </c>
      <c r="Q53"/>
      <c r="R53" s="46">
        <f t="shared" si="1"/>
        <v>0</v>
      </c>
      <c r="S53" s="46">
        <v>1</v>
      </c>
      <c r="T53" s="46">
        <f t="shared" si="2"/>
        <v>0</v>
      </c>
      <c r="U53" s="46">
        <v>8400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MONTH)'!$H:$H,F4C01003!K53,Bom_Part_No,F4C01003!Q53)</f>
        <v>0</v>
      </c>
      <c r="Z53" s="46">
        <f>SUMIFS('BOM (THIS MONTH)'!$E:$E,'BOM (THIS MONTH)'!$H:$H,F4C01003!K53,Bom_Part_No,F4C01003!Q53)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368</v>
      </c>
      <c r="L54" s="51">
        <f>IF(D54="",99999,SUMIFS(Issue,'BOM (THIS MONTH)'!$F:$F,F4C01003!K54,Bom_Part_No,F4C01003!B54))</f>
        <v>99999</v>
      </c>
      <c r="P54" s="45">
        <f t="shared" si="0"/>
        <v>0</v>
      </c>
      <c r="Q54"/>
      <c r="R54" s="46">
        <f t="shared" si="1"/>
        <v>0</v>
      </c>
      <c r="S54" s="46">
        <v>1</v>
      </c>
      <c r="T54" s="46">
        <f t="shared" si="2"/>
        <v>0</v>
      </c>
      <c r="U54" s="46">
        <v>8400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MONTH)'!$H:$H,F4C01003!K54,Bom_Part_No,F4C01003!Q54)</f>
        <v>0</v>
      </c>
      <c r="Z54" s="46">
        <f>SUMIFS('BOM (THIS MONTH)'!$E:$E,'BOM (THIS MONTH)'!$H:$H,F4C01003!K54,Bom_Part_No,F4C01003!Q54)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368</v>
      </c>
      <c r="L55" s="51">
        <f>IF(D55="",99999,SUMIFS(Issue,'BOM (THIS MONTH)'!$F:$F,F4C01003!K55,Bom_Part_No,F4C01003!B55))</f>
        <v>99999</v>
      </c>
      <c r="P55" s="45">
        <f t="shared" si="0"/>
        <v>0</v>
      </c>
      <c r="Q55"/>
      <c r="R55" s="46">
        <f t="shared" si="1"/>
        <v>0</v>
      </c>
      <c r="S55" s="46">
        <v>1</v>
      </c>
      <c r="T55" s="46">
        <f t="shared" si="2"/>
        <v>0</v>
      </c>
      <c r="U55" s="46">
        <v>8400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MONTH)'!$H:$H,F4C01003!K55,Bom_Part_No,F4C01003!Q55)</f>
        <v>0</v>
      </c>
      <c r="Z55" s="46">
        <f>SUMIFS('BOM (THIS MONTH)'!$E:$E,'BOM (THIS MONTH)'!$H:$H,F4C01003!K55,Bom_Part_No,F4C01003!Q55)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368</v>
      </c>
      <c r="L56" s="51">
        <f>IF(D56="",99999,SUMIFS(Issue,'BOM (THIS MONTH)'!$F:$F,F4C01003!K56,Bom_Part_No,F4C01003!B56))</f>
        <v>99999</v>
      </c>
      <c r="P56" s="45">
        <f t="shared" si="0"/>
        <v>0</v>
      </c>
      <c r="Q56"/>
      <c r="R56" s="46">
        <f t="shared" si="1"/>
        <v>0</v>
      </c>
      <c r="S56" s="46">
        <v>1</v>
      </c>
      <c r="T56" s="46">
        <f t="shared" si="2"/>
        <v>0</v>
      </c>
      <c r="U56" s="46">
        <v>8400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MONTH)'!$H:$H,F4C01003!K56,Bom_Part_No,F4C01003!Q56)</f>
        <v>0</v>
      </c>
      <c r="Z56" s="46">
        <f>SUMIFS('BOM (THIS MONTH)'!$E:$E,'BOM (THIS MONTH)'!$H:$H,F4C01003!K56,Bom_Part_No,F4C01003!Q56)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368</v>
      </c>
      <c r="L57" s="51">
        <f>IF(D57="",99999,SUMIFS(Issue,'BOM (THIS MONTH)'!$F:$F,F4C01003!K57,Bom_Part_No,F4C01003!B57))</f>
        <v>99999</v>
      </c>
      <c r="P57" s="45">
        <f t="shared" si="0"/>
        <v>0</v>
      </c>
      <c r="Q57"/>
      <c r="R57" s="46">
        <f t="shared" si="1"/>
        <v>0</v>
      </c>
      <c r="S57" s="46">
        <v>1</v>
      </c>
      <c r="T57" s="46">
        <f t="shared" si="2"/>
        <v>0</v>
      </c>
      <c r="U57" s="46">
        <v>8400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MONTH)'!$H:$H,F4C01003!K57,Bom_Part_No,F4C01003!Q57)</f>
        <v>0</v>
      </c>
      <c r="Z57" s="46">
        <f>SUMIFS('BOM (THIS MONTH)'!$E:$E,'BOM (THIS MONTH)'!$H:$H,F4C01003!K57,Bom_Part_No,F4C01003!Q57)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368</v>
      </c>
      <c r="L58" s="51">
        <f>IF(D58="",99999,SUMIFS(Issue,'BOM (THIS MONTH)'!$F:$F,F4C01003!K58,Bom_Part_No,F4C01003!B58))</f>
        <v>99999</v>
      </c>
      <c r="P58" s="45">
        <f t="shared" si="0"/>
        <v>0</v>
      </c>
      <c r="Q58"/>
      <c r="R58" s="46">
        <f t="shared" si="1"/>
        <v>0</v>
      </c>
      <c r="S58" s="46">
        <v>1</v>
      </c>
      <c r="T58" s="46">
        <f t="shared" si="2"/>
        <v>0</v>
      </c>
      <c r="U58" s="46">
        <v>8400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MONTH)'!$H:$H,F4C01003!K58,Bom_Part_No,F4C01003!Q58)</f>
        <v>0</v>
      </c>
      <c r="Z58" s="46">
        <f>SUMIFS('BOM (THIS MONTH)'!$E:$E,'BOM (THIS MONTH)'!$H:$H,F4C01003!K58,Bom_Part_No,F4C01003!Q58)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368</v>
      </c>
      <c r="L59" s="51">
        <f>IF(D59="",99999,SUMIFS(Issue,'BOM (THIS MONTH)'!$F:$F,F4C01003!K59,Bom_Part_No,F4C01003!B59))</f>
        <v>99999</v>
      </c>
      <c r="P59" s="45">
        <f t="shared" si="0"/>
        <v>0</v>
      </c>
      <c r="Q59"/>
      <c r="R59" s="46">
        <f t="shared" si="1"/>
        <v>0</v>
      </c>
      <c r="S59" s="46">
        <v>1</v>
      </c>
      <c r="T59" s="46">
        <f t="shared" si="2"/>
        <v>0</v>
      </c>
      <c r="U59" s="46">
        <v>8400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MONTH)'!$H:$H,F4C01003!K59,Bom_Part_No,F4C01003!Q59)</f>
        <v>0</v>
      </c>
      <c r="Z59" s="46">
        <f>SUMIFS('BOM (THIS MONTH)'!$E:$E,'BOM (THIS MONTH)'!$H:$H,F4C01003!K59,Bom_Part_No,F4C01003!Q59)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368</v>
      </c>
      <c r="L60" s="51">
        <f>IF(D60="",99999,SUMIFS(Issue,'BOM (THIS MONTH)'!$F:$F,F4C01003!K60,Bom_Part_No,F4C01003!B60))</f>
        <v>99999</v>
      </c>
      <c r="P60" s="45">
        <f t="shared" si="0"/>
        <v>0</v>
      </c>
      <c r="Q60"/>
      <c r="R60" s="46">
        <f t="shared" si="1"/>
        <v>0</v>
      </c>
      <c r="S60" s="46">
        <v>1</v>
      </c>
      <c r="T60" s="46">
        <f t="shared" si="2"/>
        <v>0</v>
      </c>
      <c r="U60" s="46">
        <v>8400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MONTH)'!$H:$H,F4C01003!K60,Bom_Part_No,F4C01003!Q60)</f>
        <v>0</v>
      </c>
      <c r="Z60" s="46">
        <f>SUMIFS('BOM (THIS MONTH)'!$E:$E,'BOM (THIS MONTH)'!$H:$H,F4C01003!K60,Bom_Part_No,F4C01003!Q60)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368</v>
      </c>
      <c r="L61" s="51">
        <f>IF(D61="",99999,SUMIFS(Issue,'BOM (THIS MONTH)'!$F:$F,F4C01003!K61,Bom_Part_No,F4C01003!B61))</f>
        <v>99999</v>
      </c>
      <c r="P61" s="45">
        <f t="shared" si="0"/>
        <v>0</v>
      </c>
      <c r="Q61"/>
      <c r="R61" s="46">
        <f t="shared" si="1"/>
        <v>0</v>
      </c>
      <c r="S61" s="46">
        <v>1</v>
      </c>
      <c r="T61" s="46">
        <f t="shared" si="2"/>
        <v>0</v>
      </c>
      <c r="U61" s="46">
        <v>8400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MONTH)'!$H:$H,F4C01003!K61,Bom_Part_No,F4C01003!Q61)</f>
        <v>0</v>
      </c>
      <c r="Z61" s="46">
        <f>SUMIFS('BOM (THIS MONTH)'!$E:$E,'BOM (THIS MONTH)'!$H:$H,F4C01003!K61,Bom_Part_No,F4C01003!Q61)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368</v>
      </c>
      <c r="L62" s="51">
        <f>IF(D62="",99999,SUMIFS(Issue,'BOM (THIS MONTH)'!$F:$F,F4C01003!K62,Bom_Part_No,F4C01003!B62))</f>
        <v>99999</v>
      </c>
      <c r="P62" s="45">
        <f t="shared" si="0"/>
        <v>0</v>
      </c>
      <c r="Q62"/>
      <c r="R62" s="46">
        <f t="shared" si="1"/>
        <v>0</v>
      </c>
      <c r="S62" s="46">
        <v>1</v>
      </c>
      <c r="T62" s="46">
        <f t="shared" si="2"/>
        <v>0</v>
      </c>
      <c r="U62" s="46">
        <v>8400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MONTH)'!$H:$H,F4C01003!K62,Bom_Part_No,F4C01003!Q62)</f>
        <v>0</v>
      </c>
      <c r="Z62" s="46">
        <f>SUMIFS('BOM (THIS MONTH)'!$E:$E,'BOM (THIS MONTH)'!$H:$H,F4C01003!K62,Bom_Part_No,F4C01003!Q62)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368</v>
      </c>
      <c r="L63" s="51">
        <f>IF(D63="",99999,SUMIFS(Issue,'BOM (THIS MONTH)'!$F:$F,F4C01003!K63,Bom_Part_No,F4C01003!B63))</f>
        <v>99999</v>
      </c>
      <c r="P63" s="45">
        <f t="shared" si="0"/>
        <v>0</v>
      </c>
      <c r="Q63"/>
      <c r="R63" s="46">
        <f t="shared" si="1"/>
        <v>0</v>
      </c>
      <c r="S63" s="46">
        <v>1</v>
      </c>
      <c r="T63" s="46">
        <f t="shared" si="2"/>
        <v>0</v>
      </c>
      <c r="U63" s="46">
        <v>8400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MONTH)'!$H:$H,F4C01003!K63,Bom_Part_No,F4C01003!Q63)</f>
        <v>0</v>
      </c>
      <c r="Z63" s="46">
        <f>SUMIFS('BOM (THIS MONTH)'!$E:$E,'BOM (THIS MONTH)'!$H:$H,F4C01003!K63,Bom_Part_No,F4C01003!Q63)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368</v>
      </c>
      <c r="L64" s="51">
        <f>IF(D64="",99999,SUMIFS(Issue,'BOM (THIS MONTH)'!$F:$F,F4C01003!K64,Bom_Part_No,F4C01003!B64))</f>
        <v>99999</v>
      </c>
      <c r="P64" s="45">
        <f t="shared" si="0"/>
        <v>0</v>
      </c>
      <c r="Q64"/>
      <c r="R64" s="46">
        <f t="shared" si="1"/>
        <v>0</v>
      </c>
      <c r="S64" s="46">
        <v>1</v>
      </c>
      <c r="T64" s="46">
        <f t="shared" si="2"/>
        <v>0</v>
      </c>
      <c r="U64" s="46">
        <v>8400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MONTH)'!$H:$H,F4C01003!K64,Bom_Part_No,F4C01003!Q64)</f>
        <v>0</v>
      </c>
      <c r="Z64" s="46">
        <f>SUMIFS('BOM (THIS MONTH)'!$E:$E,'BOM (THIS MONTH)'!$H:$H,F4C01003!K64,Bom_Part_No,F4C01003!Q64)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368</v>
      </c>
      <c r="L65" s="51">
        <f>IF(D65="",99999,SUMIFS(Issue,'BOM (THIS MONTH)'!$F:$F,F4C01003!K65,Bom_Part_No,F4C01003!B65))</f>
        <v>99999</v>
      </c>
      <c r="P65" s="45">
        <f t="shared" si="0"/>
        <v>0</v>
      </c>
      <c r="Q65"/>
      <c r="R65" s="46">
        <f t="shared" si="1"/>
        <v>0</v>
      </c>
      <c r="S65" s="46">
        <v>1</v>
      </c>
      <c r="T65" s="46">
        <f t="shared" si="2"/>
        <v>0</v>
      </c>
      <c r="U65" s="46">
        <v>8400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MONTH)'!$H:$H,F4C01003!K65,Bom_Part_No,F4C01003!Q65)</f>
        <v>0</v>
      </c>
      <c r="Z65" s="46">
        <f>SUMIFS('BOM (THIS MONTH)'!$E:$E,'BOM (THIS MONTH)'!$H:$H,F4C01003!K65,Bom_Part_No,F4C01003!Q65)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368</v>
      </c>
      <c r="L66" s="51">
        <f>IF(D66="",99999,SUMIFS(Issue,'BOM (THIS MONTH)'!$F:$F,F4C01003!K66,Bom_Part_No,F4C01003!B66))</f>
        <v>99999</v>
      </c>
      <c r="P66" s="45">
        <f t="shared" si="0"/>
        <v>0</v>
      </c>
      <c r="Q66"/>
      <c r="R66" s="46">
        <f t="shared" si="1"/>
        <v>0</v>
      </c>
      <c r="S66" s="46">
        <v>1</v>
      </c>
      <c r="T66" s="46">
        <f t="shared" si="2"/>
        <v>0</v>
      </c>
      <c r="U66" s="46">
        <v>8400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MONTH)'!$H:$H,F4C01003!K66,Bom_Part_No,F4C01003!Q66)</f>
        <v>0</v>
      </c>
      <c r="Z66" s="46">
        <f>SUMIFS('BOM (THIS MONTH)'!$E:$E,'BOM (THIS MONTH)'!$H:$H,F4C01003!K66,Bom_Part_No,F4C01003!Q66)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368</v>
      </c>
      <c r="L67" s="51">
        <f>IF(D67="",99999,SUMIFS(Issue,'BOM (THIS MONTH)'!$F:$F,F4C01003!K67,Bom_Part_No,F4C01003!B67))</f>
        <v>99999</v>
      </c>
      <c r="P67" s="45">
        <f t="shared" si="0"/>
        <v>0</v>
      </c>
      <c r="Q67"/>
      <c r="R67" s="46">
        <f t="shared" si="1"/>
        <v>0</v>
      </c>
      <c r="S67" s="46">
        <v>1</v>
      </c>
      <c r="T67" s="46">
        <f t="shared" si="2"/>
        <v>0</v>
      </c>
      <c r="U67" s="46">
        <v>8400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MONTH)'!$H:$H,F4C01003!K67,Bom_Part_No,F4C01003!Q67)</f>
        <v>0</v>
      </c>
      <c r="Z67" s="46">
        <f>SUMIFS('BOM (THIS MONTH)'!$E:$E,'BOM (THIS MONTH)'!$H:$H,F4C01003!K67,Bom_Part_No,F4C01003!Q67)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368</v>
      </c>
      <c r="L68" s="51">
        <f>IF(D68="",99999,SUMIFS(Issue,'BOM (THIS MONTH)'!$F:$F,F4C01003!K68,Bom_Part_No,F4C01003!B68))</f>
        <v>99999</v>
      </c>
      <c r="P68" s="45">
        <f t="shared" si="0"/>
        <v>0</v>
      </c>
      <c r="Q68"/>
      <c r="R68" s="46">
        <f t="shared" si="1"/>
        <v>0</v>
      </c>
      <c r="S68" s="46">
        <v>1</v>
      </c>
      <c r="T68" s="46">
        <f t="shared" si="2"/>
        <v>0</v>
      </c>
      <c r="U68" s="46">
        <v>8400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MONTH)'!$H:$H,F4C01003!K68,Bom_Part_No,F4C01003!Q68)</f>
        <v>0</v>
      </c>
      <c r="Z68" s="46">
        <f>SUMIFS('BOM (THIS MONTH)'!$E:$E,'BOM (THIS MONTH)'!$H:$H,F4C01003!K68,Bom_Part_No,F4C01003!Q68)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368</v>
      </c>
      <c r="L69" s="51">
        <f>IF(D69="",99999,SUMIFS(Issue,'BOM (THIS MONTH)'!$F:$F,F4C01003!K69,Bom_Part_No,F4C01003!B69))</f>
        <v>99999</v>
      </c>
      <c r="P69" s="45">
        <f t="shared" si="0"/>
        <v>0</v>
      </c>
      <c r="Q69"/>
      <c r="R69" s="46">
        <f t="shared" si="1"/>
        <v>0</v>
      </c>
      <c r="S69" s="46">
        <v>1</v>
      </c>
      <c r="T69" s="46">
        <f t="shared" si="2"/>
        <v>0</v>
      </c>
      <c r="U69" s="46">
        <v>8400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MONTH)'!$H:$H,F4C01003!K69,Bom_Part_No,F4C01003!Q69)</f>
        <v>0</v>
      </c>
      <c r="Z69" s="46">
        <f>SUMIFS('BOM (THIS MONTH)'!$E:$E,'BOM (THIS MONTH)'!$H:$H,F4C01003!K69,Bom_Part_No,F4C01003!Q69)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368</v>
      </c>
      <c r="L70" s="51">
        <f>IF(D70="",99999,SUMIFS(Issue,'BOM (THIS MONTH)'!$F:$F,F4C01003!K70,Bom_Part_No,F4C01003!B70))</f>
        <v>99999</v>
      </c>
      <c r="P70" s="45">
        <f t="shared" si="0"/>
        <v>0</v>
      </c>
      <c r="Q70"/>
      <c r="R70" s="46">
        <f t="shared" si="1"/>
        <v>0</v>
      </c>
      <c r="S70" s="46">
        <v>1</v>
      </c>
      <c r="T70" s="46">
        <f t="shared" si="2"/>
        <v>0</v>
      </c>
      <c r="U70" s="46">
        <v>8400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MONTH)'!$H:$H,F4C01003!K70,Bom_Part_No,F4C01003!Q70)</f>
        <v>0</v>
      </c>
      <c r="Z70" s="46">
        <f>SUMIFS('BOM (THIS MONTH)'!$E:$E,'BOM (THIS MONTH)'!$H:$H,F4C01003!K70,Bom_Part_No,F4C01003!Q70)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368</v>
      </c>
      <c r="L71" s="51">
        <f>IF(D71="",99999,SUMIFS(Issue,'BOM (THIS MONTH)'!$F:$F,F4C01003!K71,Bom_Part_No,F4C01003!B71))</f>
        <v>99999</v>
      </c>
      <c r="P71" s="45">
        <f t="shared" si="0"/>
        <v>0</v>
      </c>
      <c r="Q71"/>
      <c r="R71" s="46">
        <f t="shared" si="1"/>
        <v>0</v>
      </c>
      <c r="S71" s="46">
        <v>1</v>
      </c>
      <c r="T71" s="46">
        <f t="shared" si="2"/>
        <v>0</v>
      </c>
      <c r="U71" s="46">
        <v>8400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MONTH)'!$H:$H,F4C01003!K71,Bom_Part_No,F4C01003!Q71)</f>
        <v>0</v>
      </c>
      <c r="Z71" s="46">
        <f>SUMIFS('BOM (THIS MONTH)'!$E:$E,'BOM (THIS MONTH)'!$H:$H,F4C01003!K71,Bom_Part_No,F4C01003!Q71)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368</v>
      </c>
      <c r="L72" s="51">
        <f>IF(D72="",99999,SUMIFS(Issue,'BOM (THIS MONTH)'!$F:$F,F4C01003!K72,Bom_Part_No,F4C01003!B72))</f>
        <v>99999</v>
      </c>
      <c r="P72" s="45">
        <f t="shared" si="0"/>
        <v>0</v>
      </c>
      <c r="Q72"/>
      <c r="R72" s="46">
        <f t="shared" si="1"/>
        <v>0</v>
      </c>
      <c r="S72" s="46">
        <v>1</v>
      </c>
      <c r="T72" s="46">
        <f t="shared" si="2"/>
        <v>0</v>
      </c>
      <c r="U72" s="46">
        <v>8400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MONTH)'!$H:$H,F4C01003!K72,Bom_Part_No,F4C01003!Q72)</f>
        <v>0</v>
      </c>
      <c r="Z72" s="46">
        <f>SUMIFS('BOM (THIS MONTH)'!$E:$E,'BOM (THIS MONTH)'!$H:$H,F4C01003!K72,Bom_Part_No,F4C01003!Q72)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368</v>
      </c>
      <c r="L73" s="51">
        <f>IF(D73="",99999,SUMIFS(Issue,'BOM (THIS MONTH)'!$F:$F,F4C01003!K73,Bom_Part_No,F4C01003!B73))</f>
        <v>99999</v>
      </c>
      <c r="P73" s="45">
        <f t="shared" ref="P73:P136" si="7">COUNTIF($Q:$Q,Q73)</f>
        <v>0</v>
      </c>
      <c r="Q73"/>
      <c r="R73" s="46">
        <f t="shared" si="1"/>
        <v>0</v>
      </c>
      <c r="S73" s="46">
        <v>1</v>
      </c>
      <c r="T73" s="46">
        <f t="shared" si="2"/>
        <v>0</v>
      </c>
      <c r="U73" s="46">
        <v>8400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MONTH)'!$H:$H,F4C01003!K73,Bom_Part_No,F4C01003!Q73)</f>
        <v>0</v>
      </c>
      <c r="Z73" s="46">
        <f>SUMIFS('BOM (THIS MONTH)'!$E:$E,'BOM (THIS MONTH)'!$H:$H,F4C01003!K73,Bom_Part_No,F4C01003!Q73)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368</v>
      </c>
      <c r="L74" s="51">
        <f>IF(D74="",99999,SUMIFS(Issue,'BOM (THIS MONTH)'!$F:$F,F4C01003!K74,Bom_Part_No,F4C01003!B74))</f>
        <v>99999</v>
      </c>
      <c r="P74" s="45">
        <f t="shared" si="7"/>
        <v>0</v>
      </c>
      <c r="Q74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8400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MONTH)'!$H:$H,F4C01003!K74,Bom_Part_No,F4C01003!Q74)</f>
        <v>0</v>
      </c>
      <c r="Z74" s="46">
        <f>SUMIFS('BOM (THIS MONTH)'!$E:$E,'BOM (THIS MONTH)'!$H:$H,F4C01003!K74,Bom_Part_No,F4C01003!Q74)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368</v>
      </c>
      <c r="L75" s="51">
        <f>IF(D75="",99999,SUMIFS(Issue,'BOM (THIS MONTH)'!$F:$F,F4C01003!K75,Bom_Part_No,F4C01003!B75))</f>
        <v>99999</v>
      </c>
      <c r="P75" s="45">
        <f t="shared" si="7"/>
        <v>0</v>
      </c>
      <c r="Q75"/>
      <c r="R75" s="46">
        <f t="shared" si="8"/>
        <v>0</v>
      </c>
      <c r="S75" s="46">
        <v>1</v>
      </c>
      <c r="T75" s="46">
        <f t="shared" si="9"/>
        <v>0</v>
      </c>
      <c r="U75" s="46">
        <v>8400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MONTH)'!$H:$H,F4C01003!K75,Bom_Part_No,F4C01003!Q75)</f>
        <v>0</v>
      </c>
      <c r="Z75" s="46">
        <f>SUMIFS('BOM (THIS MONTH)'!$E:$E,'BOM (THIS MONTH)'!$H:$H,F4C01003!K75,Bom_Part_No,F4C01003!Q75)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368</v>
      </c>
      <c r="L76" s="51">
        <f>IF(D76="",99999,SUMIFS(Issue,'BOM (THIS MONTH)'!$F:$F,F4C01003!K76,Bom_Part_No,F4C01003!B76))</f>
        <v>99999</v>
      </c>
      <c r="P76" s="45">
        <f t="shared" si="7"/>
        <v>0</v>
      </c>
      <c r="Q76"/>
      <c r="R76" s="46">
        <f t="shared" si="8"/>
        <v>0</v>
      </c>
      <c r="S76" s="46">
        <v>1</v>
      </c>
      <c r="T76" s="46">
        <f t="shared" si="9"/>
        <v>0</v>
      </c>
      <c r="U76" s="46">
        <v>8400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MONTH)'!$H:$H,F4C01003!K76,Bom_Part_No,F4C01003!Q76)</f>
        <v>0</v>
      </c>
      <c r="Z76" s="46">
        <f>SUMIFS('BOM (THIS MONTH)'!$E:$E,'BOM (THIS MONTH)'!$H:$H,F4C01003!K76,Bom_Part_No,F4C01003!Q76)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368</v>
      </c>
      <c r="L77" s="51">
        <f>IF(D77="",99999,SUMIFS(Issue,'BOM (THIS MONTH)'!$F:$F,F4C01003!K77,Bom_Part_No,F4C01003!B77))</f>
        <v>99999</v>
      </c>
      <c r="P77" s="45">
        <f t="shared" si="7"/>
        <v>0</v>
      </c>
      <c r="Q77"/>
      <c r="R77" s="46">
        <f t="shared" si="8"/>
        <v>0</v>
      </c>
      <c r="S77" s="46">
        <v>1</v>
      </c>
      <c r="T77" s="46">
        <f t="shared" si="9"/>
        <v>0</v>
      </c>
      <c r="U77" s="46">
        <v>8400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MONTH)'!$H:$H,F4C01003!K77,Bom_Part_No,F4C01003!Q77)</f>
        <v>0</v>
      </c>
      <c r="Z77" s="46">
        <f>SUMIFS('BOM (THIS MONTH)'!$E:$E,'BOM (THIS MONTH)'!$H:$H,F4C01003!K77,Bom_Part_No,F4C01003!Q77)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368</v>
      </c>
      <c r="L78" s="51">
        <f>IF(D78="",99999,SUMIFS(Issue,'BOM (THIS MONTH)'!$F:$F,F4C01003!K78,Bom_Part_No,F4C01003!B78))</f>
        <v>99999</v>
      </c>
      <c r="P78" s="45">
        <f t="shared" si="7"/>
        <v>0</v>
      </c>
      <c r="Q78"/>
      <c r="R78" s="46">
        <f t="shared" si="8"/>
        <v>0</v>
      </c>
      <c r="S78" s="46">
        <v>1</v>
      </c>
      <c r="T78" s="46">
        <f t="shared" si="9"/>
        <v>0</v>
      </c>
      <c r="U78" s="46">
        <v>8400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MONTH)'!$H:$H,F4C01003!K78,Bom_Part_No,F4C01003!Q78)</f>
        <v>0</v>
      </c>
      <c r="Z78" s="46">
        <f>SUMIFS('BOM (THIS MONTH)'!$E:$E,'BOM (THIS MONTH)'!$H:$H,F4C01003!K78,Bom_Part_No,F4C01003!Q78)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368</v>
      </c>
      <c r="L79" s="51">
        <f>IF(D79="",99999,SUMIFS(Issue,'BOM (THIS MONTH)'!$F:$F,F4C01003!K79,Bom_Part_No,F4C01003!B79))</f>
        <v>99999</v>
      </c>
      <c r="P79" s="45">
        <f t="shared" si="7"/>
        <v>0</v>
      </c>
      <c r="Q79"/>
      <c r="R79" s="46">
        <f t="shared" si="8"/>
        <v>0</v>
      </c>
      <c r="S79" s="46">
        <v>1</v>
      </c>
      <c r="T79" s="46">
        <f t="shared" si="9"/>
        <v>0</v>
      </c>
      <c r="U79" s="46">
        <v>8400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MONTH)'!$H:$H,F4C01003!K79,Bom_Part_No,F4C01003!Q79)</f>
        <v>0</v>
      </c>
      <c r="Z79" s="46">
        <f>SUMIFS('BOM (THIS MONTH)'!$E:$E,'BOM (THIS MONTH)'!$H:$H,F4C01003!K79,Bom_Part_No,F4C01003!Q79)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368</v>
      </c>
      <c r="L80" s="51">
        <f>IF(D80="",99999,SUMIFS(Issue,'BOM (THIS MONTH)'!$F:$F,F4C01003!K80,Bom_Part_No,F4C01003!B80))</f>
        <v>99999</v>
      </c>
      <c r="P80" s="45">
        <f t="shared" si="7"/>
        <v>0</v>
      </c>
      <c r="Q80"/>
      <c r="R80" s="46">
        <f t="shared" si="8"/>
        <v>0</v>
      </c>
      <c r="S80" s="46">
        <v>1</v>
      </c>
      <c r="T80" s="46">
        <f t="shared" si="9"/>
        <v>0</v>
      </c>
      <c r="U80" s="46">
        <v>8400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MONTH)'!$H:$H,F4C01003!K80,Bom_Part_No,F4C01003!Q80)</f>
        <v>0</v>
      </c>
      <c r="Z80" s="46">
        <f>SUMIFS('BOM (THIS MONTH)'!$E:$E,'BOM (THIS MONTH)'!$H:$H,F4C01003!K80,Bom_Part_No,F4C01003!Q80)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368</v>
      </c>
      <c r="L81" s="51">
        <f>IF(D81="",99999,SUMIFS(Issue,'BOM (THIS MONTH)'!$F:$F,F4C01003!K81,Bom_Part_No,F4C01003!B81))</f>
        <v>99999</v>
      </c>
      <c r="P81" s="45">
        <f t="shared" si="7"/>
        <v>0</v>
      </c>
      <c r="Q81"/>
      <c r="R81" s="46">
        <f t="shared" si="8"/>
        <v>0</v>
      </c>
      <c r="S81" s="46">
        <v>1</v>
      </c>
      <c r="T81" s="46">
        <f t="shared" si="9"/>
        <v>0</v>
      </c>
      <c r="U81" s="46">
        <v>8400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MONTH)'!$H:$H,F4C01003!K81,Bom_Part_No,F4C01003!Q81)</f>
        <v>0</v>
      </c>
      <c r="Z81" s="46">
        <f>SUMIFS('BOM (THIS MONTH)'!$E:$E,'BOM (THIS MONTH)'!$H:$H,F4C01003!K81,Bom_Part_No,F4C01003!Q81)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368</v>
      </c>
      <c r="L82" s="51">
        <f>IF(D82="",99999,SUMIFS(Issue,'BOM (THIS MONTH)'!$F:$F,F4C01003!K82,Bom_Part_No,F4C01003!B82))</f>
        <v>99999</v>
      </c>
      <c r="P82" s="45">
        <f t="shared" si="7"/>
        <v>0</v>
      </c>
      <c r="Q82"/>
      <c r="R82" s="46">
        <f t="shared" si="8"/>
        <v>0</v>
      </c>
      <c r="S82" s="46">
        <v>1</v>
      </c>
      <c r="T82" s="46">
        <f t="shared" si="9"/>
        <v>0</v>
      </c>
      <c r="U82" s="46">
        <v>8400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MONTH)'!$H:$H,F4C01003!K82,Bom_Part_No,F4C01003!Q82)</f>
        <v>0</v>
      </c>
      <c r="Z82" s="46">
        <f>SUMIFS('BOM (THIS MONTH)'!$E:$E,'BOM (THIS MONTH)'!$H:$H,F4C01003!K82,Bom_Part_No,F4C01003!Q82)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368</v>
      </c>
      <c r="L83" s="51">
        <f>IF(D83="",99999,SUMIFS(Issue,'BOM (THIS MONTH)'!$F:$F,F4C01003!K83,Bom_Part_No,F4C01003!B83))</f>
        <v>99999</v>
      </c>
      <c r="P83" s="45">
        <f t="shared" si="7"/>
        <v>0</v>
      </c>
      <c r="Q83"/>
      <c r="R83" s="46">
        <f t="shared" si="8"/>
        <v>0</v>
      </c>
      <c r="S83" s="46">
        <v>1</v>
      </c>
      <c r="T83" s="46">
        <f t="shared" si="9"/>
        <v>0</v>
      </c>
      <c r="U83" s="46">
        <v>8400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MONTH)'!$H:$H,F4C01003!K83,Bom_Part_No,F4C01003!Q83)</f>
        <v>0</v>
      </c>
      <c r="Z83" s="46">
        <f>SUMIFS('BOM (THIS MONTH)'!$E:$E,'BOM (THIS MONTH)'!$H:$H,F4C01003!K83,Bom_Part_No,F4C01003!Q83)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368</v>
      </c>
      <c r="L84" s="51">
        <f>IF(D84="",99999,SUMIFS(Issue,'BOM (THIS MONTH)'!$F:$F,F4C01003!K84,Bom_Part_No,F4C01003!B84))</f>
        <v>99999</v>
      </c>
      <c r="P84" s="45">
        <f t="shared" si="7"/>
        <v>0</v>
      </c>
      <c r="Q84"/>
      <c r="R84" s="46">
        <f t="shared" si="8"/>
        <v>0</v>
      </c>
      <c r="S84" s="46">
        <v>1</v>
      </c>
      <c r="T84" s="46">
        <f t="shared" si="9"/>
        <v>0</v>
      </c>
      <c r="U84" s="46">
        <v>8400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MONTH)'!$H:$H,F4C01003!K84,Bom_Part_No,F4C01003!Q84)</f>
        <v>0</v>
      </c>
      <c r="Z84" s="46">
        <f>SUMIFS('BOM (THIS MONTH)'!$E:$E,'BOM (THIS MONTH)'!$H:$H,F4C01003!K84,Bom_Part_No,F4C01003!Q84)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368</v>
      </c>
      <c r="L85" s="51">
        <f>IF(D85="",99999,SUMIFS(Issue,'BOM (THIS MONTH)'!$F:$F,F4C01003!K85,Bom_Part_No,F4C01003!B85))</f>
        <v>99999</v>
      </c>
      <c r="P85" s="45">
        <f t="shared" si="7"/>
        <v>0</v>
      </c>
      <c r="Q85"/>
      <c r="R85" s="46">
        <f t="shared" si="8"/>
        <v>0</v>
      </c>
      <c r="S85" s="46">
        <v>1</v>
      </c>
      <c r="T85" s="46">
        <f t="shared" si="9"/>
        <v>0</v>
      </c>
      <c r="U85" s="46">
        <v>8400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MONTH)'!$H:$H,F4C01003!K85,Bom_Part_No,F4C01003!Q85)</f>
        <v>0</v>
      </c>
      <c r="Z85" s="46">
        <f>SUMIFS('BOM (THIS MONTH)'!$E:$E,'BOM (THIS MONTH)'!$H:$H,F4C01003!K85,Bom_Part_No,F4C01003!Q85)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368</v>
      </c>
      <c r="L86" s="51">
        <f>IF(D86="",99999,SUMIFS(Issue,'BOM (THIS MONTH)'!$F:$F,F4C01003!K86,Bom_Part_No,F4C01003!B86))</f>
        <v>99999</v>
      </c>
      <c r="P86" s="45">
        <f t="shared" si="7"/>
        <v>0</v>
      </c>
      <c r="Q86"/>
      <c r="R86" s="46">
        <f t="shared" si="8"/>
        <v>0</v>
      </c>
      <c r="S86" s="46">
        <v>1</v>
      </c>
      <c r="T86" s="46">
        <f t="shared" si="9"/>
        <v>0</v>
      </c>
      <c r="U86" s="46">
        <v>8400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MONTH)'!$H:$H,F4C01003!K86,Bom_Part_No,F4C01003!Q86)</f>
        <v>0</v>
      </c>
      <c r="Z86" s="46">
        <f>SUMIFS('BOM (THIS MONTH)'!$E:$E,'BOM (THIS MONTH)'!$H:$H,F4C01003!K86,Bom_Part_No,F4C01003!Q86)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368</v>
      </c>
      <c r="L87" s="51">
        <f>IF(D87="",99999,SUMIFS(Issue,'BOM (THIS MONTH)'!$F:$F,F4C01003!K87,Bom_Part_No,F4C01003!B87))</f>
        <v>99999</v>
      </c>
      <c r="P87" s="45">
        <f t="shared" si="7"/>
        <v>0</v>
      </c>
      <c r="Q87"/>
      <c r="R87" s="46">
        <f t="shared" si="8"/>
        <v>0</v>
      </c>
      <c r="S87" s="46">
        <v>1</v>
      </c>
      <c r="T87" s="46">
        <f t="shared" si="9"/>
        <v>0</v>
      </c>
      <c r="U87" s="46">
        <v>8400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MONTH)'!$H:$H,F4C01003!K87,Bom_Part_No,F4C01003!Q87)</f>
        <v>0</v>
      </c>
      <c r="Z87" s="46">
        <f>SUMIFS('BOM (THIS MONTH)'!$E:$E,'BOM (THIS MONTH)'!$H:$H,F4C01003!K87,Bom_Part_No,F4C01003!Q87)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368</v>
      </c>
      <c r="L88" s="51">
        <f>IF(D88="",99999,SUMIFS(Issue,'BOM (THIS MONTH)'!$F:$F,F4C01003!K88,Bom_Part_No,F4C01003!B88))</f>
        <v>99999</v>
      </c>
      <c r="P88" s="45">
        <f t="shared" si="7"/>
        <v>0</v>
      </c>
      <c r="Q88"/>
      <c r="R88" s="46">
        <f t="shared" si="8"/>
        <v>0</v>
      </c>
      <c r="S88" s="46">
        <v>1</v>
      </c>
      <c r="T88" s="46">
        <f t="shared" si="9"/>
        <v>0</v>
      </c>
      <c r="U88" s="46">
        <v>8400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MONTH)'!$H:$H,F4C01003!K88,Bom_Part_No,F4C01003!Q88)</f>
        <v>0</v>
      </c>
      <c r="Z88" s="46">
        <f>SUMIFS('BOM (THIS MONTH)'!$E:$E,'BOM (THIS MONTH)'!$H:$H,F4C01003!K88,Bom_Part_No,F4C01003!Q88)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368</v>
      </c>
      <c r="L89" s="51">
        <f>IF(D89="",99999,SUMIFS(Issue,'BOM (THIS MONTH)'!$F:$F,F4C01003!K89,Bom_Part_No,F4C01003!B89))</f>
        <v>99999</v>
      </c>
      <c r="P89" s="45">
        <f t="shared" si="7"/>
        <v>0</v>
      </c>
      <c r="Q89"/>
      <c r="R89" s="46">
        <f t="shared" si="8"/>
        <v>0</v>
      </c>
      <c r="S89" s="46">
        <v>1</v>
      </c>
      <c r="T89" s="46">
        <f t="shared" si="9"/>
        <v>0</v>
      </c>
      <c r="U89" s="46">
        <v>8400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MONTH)'!$H:$H,F4C01003!K89,Bom_Part_No,F4C01003!Q89)</f>
        <v>0</v>
      </c>
      <c r="Z89" s="46">
        <f>SUMIFS('BOM (THIS MONTH)'!$E:$E,'BOM (THIS MONTH)'!$H:$H,F4C01003!K89,Bom_Part_No,F4C01003!Q89)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368</v>
      </c>
      <c r="L90" s="51">
        <f>IF(D90="",99999,SUMIFS(Issue,'BOM (THIS MONTH)'!$F:$F,F4C01003!K90,Bom_Part_No,F4C01003!B90))</f>
        <v>99999</v>
      </c>
      <c r="P90" s="45">
        <f t="shared" si="7"/>
        <v>0</v>
      </c>
      <c r="Q90"/>
      <c r="R90" s="46">
        <f t="shared" si="8"/>
        <v>0</v>
      </c>
      <c r="S90" s="46">
        <v>1</v>
      </c>
      <c r="T90" s="46">
        <f t="shared" si="9"/>
        <v>0</v>
      </c>
      <c r="U90" s="46">
        <v>8400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MONTH)'!$H:$H,F4C01003!K90,Bom_Part_No,F4C01003!Q90)</f>
        <v>0</v>
      </c>
      <c r="Z90" s="46">
        <f>SUMIFS('BOM (THIS MONTH)'!$E:$E,'BOM (THIS MONTH)'!$H:$H,F4C01003!K90,Bom_Part_No,F4C01003!Q90)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368</v>
      </c>
      <c r="L91" s="51">
        <f>IF(D91="",99999,SUMIFS(Issue,'BOM (THIS MONTH)'!$F:$F,F4C01003!K91,Bom_Part_No,F4C01003!B91))</f>
        <v>99999</v>
      </c>
      <c r="P91" s="45">
        <f t="shared" si="7"/>
        <v>0</v>
      </c>
      <c r="Q91"/>
      <c r="R91" s="46">
        <f t="shared" si="8"/>
        <v>0</v>
      </c>
      <c r="S91" s="46">
        <v>1</v>
      </c>
      <c r="T91" s="46">
        <f t="shared" si="9"/>
        <v>0</v>
      </c>
      <c r="U91" s="46">
        <v>8400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MONTH)'!$H:$H,F4C01003!K91,Bom_Part_No,F4C01003!Q91)</f>
        <v>0</v>
      </c>
      <c r="Z91" s="46">
        <f>SUMIFS('BOM (THIS MONTH)'!$E:$E,'BOM (THIS MONTH)'!$H:$H,F4C01003!K91,Bom_Part_No,F4C01003!Q91)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368</v>
      </c>
      <c r="L92" s="51">
        <f>IF(D92="",99999,SUMIFS(Issue,'BOM (THIS MONTH)'!$F:$F,F4C01003!K92,Bom_Part_No,F4C01003!B92))</f>
        <v>99999</v>
      </c>
      <c r="P92" s="45">
        <f t="shared" si="7"/>
        <v>0</v>
      </c>
      <c r="Q92"/>
      <c r="R92" s="46">
        <f t="shared" si="8"/>
        <v>0</v>
      </c>
      <c r="S92" s="46">
        <v>1</v>
      </c>
      <c r="T92" s="46">
        <f t="shared" si="9"/>
        <v>0</v>
      </c>
      <c r="U92" s="46">
        <v>8400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MONTH)'!$H:$H,F4C01003!K92,Bom_Part_No,F4C01003!Q92)</f>
        <v>0</v>
      </c>
      <c r="Z92" s="46">
        <f>SUMIFS('BOM (THIS MONTH)'!$E:$E,'BOM (THIS MONTH)'!$H:$H,F4C01003!K92,Bom_Part_No,F4C01003!Q92)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368</v>
      </c>
      <c r="L93" s="51">
        <f>IF(D93="",99999,SUMIFS(Issue,'BOM (THIS MONTH)'!$F:$F,F4C01003!K93,Bom_Part_No,F4C01003!B93))</f>
        <v>99999</v>
      </c>
      <c r="P93" s="45">
        <f t="shared" si="7"/>
        <v>0</v>
      </c>
      <c r="Q93"/>
      <c r="R93" s="46">
        <f t="shared" si="8"/>
        <v>0</v>
      </c>
      <c r="S93" s="46">
        <v>1</v>
      </c>
      <c r="T93" s="46">
        <f t="shared" si="9"/>
        <v>0</v>
      </c>
      <c r="U93" s="46">
        <v>8400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MONTH)'!$H:$H,F4C01003!K93,Bom_Part_No,F4C01003!Q93)</f>
        <v>0</v>
      </c>
      <c r="Z93" s="46">
        <f>SUMIFS('BOM (THIS MONTH)'!$E:$E,'BOM (THIS MONTH)'!$H:$H,F4C01003!K93,Bom_Part_No,F4C01003!Q93)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368</v>
      </c>
      <c r="L94" s="51">
        <f>IF(D94="",99999,SUMIFS(Issue,'BOM (THIS MONTH)'!$F:$F,F4C01003!K94,Bom_Part_No,F4C01003!B94))</f>
        <v>99999</v>
      </c>
      <c r="P94" s="45">
        <f t="shared" si="7"/>
        <v>0</v>
      </c>
      <c r="Q94"/>
      <c r="R94" s="46">
        <f t="shared" si="8"/>
        <v>0</v>
      </c>
      <c r="S94" s="46">
        <v>1</v>
      </c>
      <c r="T94" s="46">
        <f t="shared" si="9"/>
        <v>0</v>
      </c>
      <c r="U94" s="46">
        <v>8400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MONTH)'!$H:$H,F4C01003!K94,Bom_Part_No,F4C01003!Q94)</f>
        <v>0</v>
      </c>
      <c r="Z94" s="46">
        <f>SUMIFS('BOM (THIS MONTH)'!$E:$E,'BOM (THIS MONTH)'!$H:$H,F4C01003!K94,Bom_Part_No,F4C01003!Q94)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368</v>
      </c>
      <c r="L95" s="51">
        <f>IF(D95="",99999,SUMIFS(Issue,'BOM (THIS MONTH)'!$F:$F,F4C01003!K95,Bom_Part_No,F4C01003!B95))</f>
        <v>99999</v>
      </c>
      <c r="P95" s="45">
        <f t="shared" si="7"/>
        <v>0</v>
      </c>
      <c r="Q95"/>
      <c r="R95" s="46">
        <f t="shared" si="8"/>
        <v>0</v>
      </c>
      <c r="S95" s="46">
        <v>1</v>
      </c>
      <c r="T95" s="46">
        <f t="shared" si="9"/>
        <v>0</v>
      </c>
      <c r="U95" s="46">
        <v>8400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MONTH)'!$H:$H,F4C01003!K95,Bom_Part_No,F4C01003!Q95)</f>
        <v>0</v>
      </c>
      <c r="Z95" s="46">
        <f>SUMIFS('BOM (THIS MONTH)'!$E:$E,'BOM (THIS MONTH)'!$H:$H,F4C01003!K95,Bom_Part_No,F4C01003!Q95)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368</v>
      </c>
      <c r="L96" s="51">
        <f>IF(D96="",99999,SUMIFS(Issue,'BOM (THIS MONTH)'!$F:$F,F4C01003!K96,Bom_Part_No,F4C01003!B96))</f>
        <v>99999</v>
      </c>
      <c r="P96" s="45">
        <f t="shared" si="7"/>
        <v>0</v>
      </c>
      <c r="Q96"/>
      <c r="R96" s="46">
        <f t="shared" si="8"/>
        <v>0</v>
      </c>
      <c r="S96" s="46">
        <v>1</v>
      </c>
      <c r="T96" s="46">
        <f t="shared" si="9"/>
        <v>0</v>
      </c>
      <c r="U96" s="46">
        <v>8400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MONTH)'!$H:$H,F4C01003!K96,Bom_Part_No,F4C01003!Q96)</f>
        <v>0</v>
      </c>
      <c r="Z96" s="46">
        <f>SUMIFS('BOM (THIS MONTH)'!$E:$E,'BOM (THIS MONTH)'!$H:$H,F4C01003!K96,Bom_Part_No,F4C01003!Q96)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368</v>
      </c>
      <c r="L97" s="51">
        <f>IF(D97="",99999,SUMIFS(Issue,'BOM (THIS MONTH)'!$F:$F,F4C01003!K97,Bom_Part_No,F4C01003!B97))</f>
        <v>99999</v>
      </c>
      <c r="P97" s="45">
        <f t="shared" si="7"/>
        <v>0</v>
      </c>
      <c r="Q97"/>
      <c r="R97" s="46">
        <f t="shared" si="8"/>
        <v>0</v>
      </c>
      <c r="S97" s="46">
        <v>1</v>
      </c>
      <c r="T97" s="46">
        <f t="shared" si="9"/>
        <v>0</v>
      </c>
      <c r="U97" s="46">
        <v>8400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MONTH)'!$H:$H,F4C01003!K97,Bom_Part_No,F4C01003!Q97)</f>
        <v>0</v>
      </c>
      <c r="Z97" s="46">
        <f>SUMIFS('BOM (THIS MONTH)'!$E:$E,'BOM (THIS MONTH)'!$H:$H,F4C01003!K97,Bom_Part_No,F4C01003!Q97)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368</v>
      </c>
      <c r="L98" s="51">
        <f>IF(D98="",99999,SUMIFS(Issue,'BOM (THIS MONTH)'!$F:$F,F4C01003!K98,Bom_Part_No,F4C01003!B98))</f>
        <v>99999</v>
      </c>
      <c r="P98" s="45">
        <f t="shared" si="7"/>
        <v>0</v>
      </c>
      <c r="Q98"/>
      <c r="R98" s="46">
        <f t="shared" si="8"/>
        <v>0</v>
      </c>
      <c r="S98" s="46">
        <v>1</v>
      </c>
      <c r="T98" s="46">
        <f t="shared" si="9"/>
        <v>0</v>
      </c>
      <c r="U98" s="46">
        <v>8400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MONTH)'!$H:$H,F4C01003!K98,Bom_Part_No,F4C01003!Q98)</f>
        <v>0</v>
      </c>
      <c r="Z98" s="46">
        <f>SUMIFS('BOM (THIS MONTH)'!$E:$E,'BOM (THIS MONTH)'!$H:$H,F4C01003!K98,Bom_Part_No,F4C01003!Q98)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368</v>
      </c>
      <c r="L99" s="51">
        <f>IF(D99="",99999,SUMIFS(Issue,'BOM (THIS MONTH)'!$F:$F,F4C01003!K99,Bom_Part_No,F4C01003!B99))</f>
        <v>99999</v>
      </c>
      <c r="P99" s="45">
        <f t="shared" si="7"/>
        <v>0</v>
      </c>
      <c r="Q99"/>
      <c r="R99" s="46">
        <f t="shared" si="8"/>
        <v>0</v>
      </c>
      <c r="S99" s="46">
        <v>1</v>
      </c>
      <c r="T99" s="46">
        <f t="shared" si="9"/>
        <v>0</v>
      </c>
      <c r="U99" s="46">
        <v>8400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MONTH)'!$H:$H,F4C01003!K99,Bom_Part_No,F4C01003!Q99)</f>
        <v>0</v>
      </c>
      <c r="Z99" s="46">
        <f>SUMIFS('BOM (THIS MONTH)'!$E:$E,'BOM (THIS MONTH)'!$H:$H,F4C01003!K99,Bom_Part_No,F4C01003!Q99)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368</v>
      </c>
      <c r="L100" s="51">
        <f>IF(D100="",99999,SUMIFS(Issue,'BOM (THIS MONTH)'!$F:$F,F4C01003!K100,Bom_Part_No,F4C01003!B100))</f>
        <v>99999</v>
      </c>
      <c r="P100" s="45">
        <f t="shared" si="7"/>
        <v>0</v>
      </c>
      <c r="Q100"/>
      <c r="R100" s="46">
        <f t="shared" si="8"/>
        <v>0</v>
      </c>
      <c r="S100" s="46">
        <v>1</v>
      </c>
      <c r="T100" s="46">
        <f t="shared" si="9"/>
        <v>0</v>
      </c>
      <c r="U100" s="46">
        <v>8400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MONTH)'!$H:$H,F4C01003!K100,Bom_Part_No,F4C01003!Q100)</f>
        <v>0</v>
      </c>
      <c r="Z100" s="46">
        <f>SUMIFS('BOM (THIS MONTH)'!$E:$E,'BOM (THIS MONTH)'!$H:$H,F4C01003!K100,Bom_Part_No,F4C01003!Q100)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368</v>
      </c>
      <c r="L101" s="51">
        <f>IF(D101="",99999,SUMIFS(Issue,'BOM (THIS MONTH)'!$F:$F,F4C01003!K101,Bom_Part_No,F4C01003!B101))</f>
        <v>99999</v>
      </c>
      <c r="P101" s="45">
        <f t="shared" si="7"/>
        <v>0</v>
      </c>
      <c r="Q101"/>
      <c r="R101" s="46">
        <f t="shared" si="8"/>
        <v>0</v>
      </c>
      <c r="S101" s="46">
        <v>1</v>
      </c>
      <c r="T101" s="46">
        <f t="shared" si="9"/>
        <v>0</v>
      </c>
      <c r="U101" s="46">
        <v>8400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MONTH)'!$H:$H,F4C01003!K101,Bom_Part_No,F4C01003!Q101)</f>
        <v>0</v>
      </c>
      <c r="Z101" s="46">
        <f>SUMIFS('BOM (THIS MONTH)'!$E:$E,'BOM (THIS MONTH)'!$H:$H,F4C01003!K101,Bom_Part_No,F4C01003!Q101)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368</v>
      </c>
      <c r="L102" s="51">
        <f>IF(D102="",99999,SUMIFS(Issue,'BOM (THIS MONTH)'!$F:$F,F4C01003!K102,Bom_Part_No,F4C01003!B102))</f>
        <v>99999</v>
      </c>
      <c r="P102" s="45">
        <f t="shared" si="7"/>
        <v>0</v>
      </c>
      <c r="Q102"/>
      <c r="R102" s="46">
        <f t="shared" si="8"/>
        <v>0</v>
      </c>
      <c r="S102" s="46">
        <v>1</v>
      </c>
      <c r="T102" s="46">
        <f t="shared" si="9"/>
        <v>0</v>
      </c>
      <c r="U102" s="46">
        <v>8400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MONTH)'!$H:$H,F4C01003!K102,Bom_Part_No,F4C01003!Q102)</f>
        <v>0</v>
      </c>
      <c r="Z102" s="46">
        <f>SUMIFS('BOM (THIS MONTH)'!$E:$E,'BOM (THIS MONTH)'!$H:$H,F4C01003!K102,Bom_Part_No,F4C01003!Q102)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368</v>
      </c>
      <c r="L103" s="51">
        <f>IF(D103="",99999,SUMIFS(Issue,'BOM (THIS MONTH)'!$F:$F,F4C01003!K103,Bom_Part_No,F4C01003!B103))</f>
        <v>99999</v>
      </c>
      <c r="P103" s="45">
        <f t="shared" si="7"/>
        <v>0</v>
      </c>
      <c r="Q103"/>
      <c r="R103" s="46">
        <f t="shared" si="8"/>
        <v>0</v>
      </c>
      <c r="S103" s="46">
        <v>1</v>
      </c>
      <c r="T103" s="46">
        <f t="shared" si="9"/>
        <v>0</v>
      </c>
      <c r="U103" s="46">
        <v>8400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MONTH)'!$H:$H,F4C01003!K103,Bom_Part_No,F4C01003!Q103)</f>
        <v>0</v>
      </c>
      <c r="Z103" s="46">
        <f>SUMIFS('BOM (THIS MONTH)'!$E:$E,'BOM (THIS MONTH)'!$H:$H,F4C01003!K103,Bom_Part_No,F4C01003!Q103)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368</v>
      </c>
      <c r="L104" s="51">
        <f>IF(D104="",99999,SUMIFS(Issue,'BOM (THIS MONTH)'!$F:$F,F4C01003!K104,Bom_Part_No,F4C01003!B104))</f>
        <v>99999</v>
      </c>
      <c r="P104" s="45">
        <f t="shared" si="7"/>
        <v>0</v>
      </c>
      <c r="Q104"/>
      <c r="R104" s="46">
        <f t="shared" si="8"/>
        <v>0</v>
      </c>
      <c r="S104" s="46">
        <v>1</v>
      </c>
      <c r="T104" s="46">
        <f t="shared" si="9"/>
        <v>0</v>
      </c>
      <c r="U104" s="46">
        <v>8400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MONTH)'!$H:$H,F4C01003!K104,Bom_Part_No,F4C01003!Q104)</f>
        <v>0</v>
      </c>
      <c r="Z104" s="46">
        <f>SUMIFS('BOM (THIS MONTH)'!$E:$E,'BOM (THIS MONTH)'!$H:$H,F4C01003!K104,Bom_Part_No,F4C01003!Q104)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368</v>
      </c>
      <c r="L105" s="51">
        <f>IF(D105="",99999,SUMIFS(Issue,'BOM (THIS MONTH)'!$F:$F,F4C01003!K105,Bom_Part_No,F4C01003!B105))</f>
        <v>99999</v>
      </c>
      <c r="P105" s="45">
        <f t="shared" si="7"/>
        <v>0</v>
      </c>
      <c r="Q105"/>
      <c r="R105" s="46">
        <f t="shared" si="8"/>
        <v>0</v>
      </c>
      <c r="S105" s="46">
        <v>1</v>
      </c>
      <c r="T105" s="46">
        <f t="shared" si="9"/>
        <v>0</v>
      </c>
      <c r="U105" s="46">
        <v>8400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MONTH)'!$H:$H,F4C01003!K105,Bom_Part_No,F4C01003!Q105)</f>
        <v>0</v>
      </c>
      <c r="Z105" s="46">
        <f>SUMIFS('BOM (THIS MONTH)'!$E:$E,'BOM (THIS MONTH)'!$H:$H,F4C01003!K105,Bom_Part_No,F4C01003!Q105)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368</v>
      </c>
      <c r="L106" s="51">
        <f>IF(D106="",99999,SUMIFS(Issue,'BOM (THIS MONTH)'!$F:$F,F4C01003!K106,Bom_Part_No,F4C01003!B106))</f>
        <v>99999</v>
      </c>
      <c r="P106" s="45">
        <f t="shared" si="7"/>
        <v>0</v>
      </c>
      <c r="Q106"/>
      <c r="R106" s="46">
        <f t="shared" si="8"/>
        <v>0</v>
      </c>
      <c r="S106" s="46">
        <v>1</v>
      </c>
      <c r="T106" s="46">
        <f t="shared" si="9"/>
        <v>0</v>
      </c>
      <c r="U106" s="46">
        <v>8400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MONTH)'!$H:$H,F4C01003!K106,Bom_Part_No,F4C01003!Q106)</f>
        <v>0</v>
      </c>
      <c r="Z106" s="46">
        <f>SUMIFS('BOM (THIS MONTH)'!$E:$E,'BOM (THIS MONTH)'!$H:$H,F4C01003!K106,Bom_Part_No,F4C01003!Q106)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368</v>
      </c>
      <c r="L107" s="51">
        <f>IF(D107="",99999,SUMIFS(Issue,'BOM (THIS MONTH)'!$F:$F,F4C01003!K107,Bom_Part_No,F4C01003!B107))</f>
        <v>99999</v>
      </c>
      <c r="P107" s="45">
        <f t="shared" si="7"/>
        <v>0</v>
      </c>
      <c r="Q107"/>
      <c r="R107" s="46">
        <f t="shared" si="8"/>
        <v>0</v>
      </c>
      <c r="S107" s="46">
        <v>1</v>
      </c>
      <c r="T107" s="46">
        <f t="shared" si="9"/>
        <v>0</v>
      </c>
      <c r="U107" s="46">
        <v>8400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MONTH)'!$H:$H,F4C01003!K107,Bom_Part_No,F4C01003!Q107)</f>
        <v>0</v>
      </c>
      <c r="Z107" s="46">
        <f>SUMIFS('BOM (THIS MONTH)'!$E:$E,'BOM (THIS MONTH)'!$H:$H,F4C01003!K107,Bom_Part_No,F4C01003!Q107)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368</v>
      </c>
      <c r="L108" s="51">
        <f>IF(D108="",99999,SUMIFS(Issue,'BOM (THIS MONTH)'!$F:$F,F4C01003!K108,Bom_Part_No,F4C01003!B108))</f>
        <v>99999</v>
      </c>
      <c r="P108" s="45">
        <f t="shared" si="7"/>
        <v>0</v>
      </c>
      <c r="Q108"/>
      <c r="R108" s="46">
        <f t="shared" si="8"/>
        <v>0</v>
      </c>
      <c r="S108" s="46">
        <v>1</v>
      </c>
      <c r="T108" s="46">
        <f t="shared" si="9"/>
        <v>0</v>
      </c>
      <c r="U108" s="46">
        <v>8400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MONTH)'!$H:$H,F4C01003!K108,Bom_Part_No,F4C01003!Q108)</f>
        <v>0</v>
      </c>
      <c r="Z108" s="46">
        <f>SUMIFS('BOM (THIS MONTH)'!$E:$E,'BOM (THIS MONTH)'!$H:$H,F4C01003!K108,Bom_Part_No,F4C01003!Q108)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368</v>
      </c>
      <c r="L109" s="51">
        <f>IF(D109="",99999,SUMIFS(Issue,'BOM (THIS MONTH)'!$F:$F,F4C01003!K109,Bom_Part_No,F4C01003!B109))</f>
        <v>99999</v>
      </c>
      <c r="P109" s="45">
        <f t="shared" si="7"/>
        <v>0</v>
      </c>
      <c r="Q109"/>
      <c r="R109" s="46">
        <f t="shared" si="8"/>
        <v>0</v>
      </c>
      <c r="S109" s="46">
        <v>1</v>
      </c>
      <c r="T109" s="46">
        <f t="shared" si="9"/>
        <v>0</v>
      </c>
      <c r="U109" s="46">
        <v>8400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MONTH)'!$H:$H,F4C01003!K109,Bom_Part_No,F4C01003!Q109)</f>
        <v>0</v>
      </c>
      <c r="Z109" s="46">
        <f>SUMIFS('BOM (THIS MONTH)'!$E:$E,'BOM (THIS MONTH)'!$H:$H,F4C01003!K109,Bom_Part_No,F4C01003!Q109)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368</v>
      </c>
      <c r="L110" s="51">
        <f>IF(D110="",99999,SUMIFS(Issue,'BOM (THIS MONTH)'!$F:$F,F4C01003!K110,Bom_Part_No,F4C01003!B110))</f>
        <v>99999</v>
      </c>
      <c r="P110" s="45">
        <f t="shared" si="7"/>
        <v>0</v>
      </c>
      <c r="Q110"/>
      <c r="R110" s="46">
        <f t="shared" si="8"/>
        <v>0</v>
      </c>
      <c r="S110" s="46">
        <v>1</v>
      </c>
      <c r="T110" s="46">
        <f t="shared" si="9"/>
        <v>0</v>
      </c>
      <c r="U110" s="46">
        <v>8400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MONTH)'!$H:$H,F4C01003!K110,Bom_Part_No,F4C01003!Q110)</f>
        <v>0</v>
      </c>
      <c r="Z110" s="46">
        <f>SUMIFS('BOM (THIS MONTH)'!$E:$E,'BOM (THIS MONTH)'!$H:$H,F4C01003!K110,Bom_Part_No,F4C01003!Q110)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368</v>
      </c>
      <c r="L111" s="51">
        <f>IF(D111="",99999,SUMIFS(Issue,'BOM (THIS MONTH)'!$F:$F,F4C01003!K111,Bom_Part_No,F4C01003!B111))</f>
        <v>99999</v>
      </c>
      <c r="P111" s="45">
        <f t="shared" si="7"/>
        <v>0</v>
      </c>
      <c r="Q111"/>
      <c r="R111" s="46">
        <f t="shared" si="8"/>
        <v>0</v>
      </c>
      <c r="S111" s="46">
        <v>1</v>
      </c>
      <c r="T111" s="46">
        <f t="shared" si="9"/>
        <v>0</v>
      </c>
      <c r="U111" s="46">
        <v>8400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MONTH)'!$H:$H,F4C01003!K111,Bom_Part_No,F4C01003!Q111)</f>
        <v>0</v>
      </c>
      <c r="Z111" s="46">
        <f>SUMIFS('BOM (THIS MONTH)'!$E:$E,'BOM (THIS MONTH)'!$H:$H,F4C01003!K111,Bom_Part_No,F4C01003!Q111)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368</v>
      </c>
      <c r="L112" s="51">
        <f>IF(D112="",99999,SUMIFS(Issue,'BOM (THIS MONTH)'!$F:$F,F4C01003!K112,Bom_Part_No,F4C01003!B112))</f>
        <v>99999</v>
      </c>
      <c r="P112" s="45">
        <f t="shared" si="7"/>
        <v>0</v>
      </c>
      <c r="Q112"/>
      <c r="R112" s="46">
        <f t="shared" si="8"/>
        <v>0</v>
      </c>
      <c r="S112" s="46">
        <v>1</v>
      </c>
      <c r="T112" s="46">
        <f t="shared" si="9"/>
        <v>0</v>
      </c>
      <c r="U112" s="46">
        <v>8400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MONTH)'!$H:$H,F4C01003!K112,Bom_Part_No,F4C01003!Q112)</f>
        <v>0</v>
      </c>
      <c r="Z112" s="46">
        <f>SUMIFS('BOM (THIS MONTH)'!$E:$E,'BOM (THIS MONTH)'!$H:$H,F4C01003!K112,Bom_Part_No,F4C01003!Q112)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368</v>
      </c>
      <c r="L113" s="51">
        <f>IF(D113="",99999,SUMIFS(Issue,'BOM (THIS MONTH)'!$F:$F,F4C01003!K113,Bom_Part_No,F4C01003!B113))</f>
        <v>99999</v>
      </c>
      <c r="P113" s="45">
        <f t="shared" si="7"/>
        <v>0</v>
      </c>
      <c r="Q113"/>
      <c r="R113" s="46">
        <f t="shared" si="8"/>
        <v>0</v>
      </c>
      <c r="S113" s="46">
        <v>1</v>
      </c>
      <c r="T113" s="46">
        <f t="shared" si="9"/>
        <v>0</v>
      </c>
      <c r="U113" s="46">
        <v>8400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MONTH)'!$H:$H,F4C01003!K113,Bom_Part_No,F4C01003!Q113)</f>
        <v>0</v>
      </c>
      <c r="Z113" s="46">
        <f>SUMIFS('BOM (THIS MONTH)'!$E:$E,'BOM (THIS MONTH)'!$H:$H,F4C01003!K113,Bom_Part_No,F4C01003!Q113)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368</v>
      </c>
      <c r="L114" s="51">
        <f>IF(D114="",99999,SUMIFS(Issue,'BOM (THIS MONTH)'!$F:$F,F4C01003!K114,Bom_Part_No,F4C01003!B114))</f>
        <v>99999</v>
      </c>
      <c r="P114" s="45">
        <f t="shared" si="7"/>
        <v>0</v>
      </c>
      <c r="Q114"/>
      <c r="R114" s="46">
        <f t="shared" si="8"/>
        <v>0</v>
      </c>
      <c r="S114" s="46">
        <v>1</v>
      </c>
      <c r="T114" s="46">
        <f t="shared" si="9"/>
        <v>0</v>
      </c>
      <c r="U114" s="46">
        <v>8400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MONTH)'!$H:$H,F4C01003!K114,Bom_Part_No,F4C01003!Q114)</f>
        <v>0</v>
      </c>
      <c r="Z114" s="46">
        <f>SUMIFS('BOM (THIS MONTH)'!$E:$E,'BOM (THIS MONTH)'!$H:$H,F4C01003!K114,Bom_Part_No,F4C01003!Q114)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368</v>
      </c>
      <c r="L115" s="51">
        <f>IF(D115="",99999,SUMIFS(Issue,'BOM (THIS MONTH)'!$F:$F,F4C01003!K115,Bom_Part_No,F4C01003!B115))</f>
        <v>99999</v>
      </c>
      <c r="P115" s="45">
        <f t="shared" si="7"/>
        <v>0</v>
      </c>
      <c r="Q115"/>
      <c r="R115" s="46">
        <f t="shared" si="8"/>
        <v>0</v>
      </c>
      <c r="S115" s="46">
        <v>1</v>
      </c>
      <c r="T115" s="46">
        <f t="shared" si="9"/>
        <v>0</v>
      </c>
      <c r="U115" s="46">
        <v>8400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MONTH)'!$H:$H,F4C01003!K115,Bom_Part_No,F4C01003!Q115)</f>
        <v>0</v>
      </c>
      <c r="Z115" s="46">
        <f>SUMIFS('BOM (THIS MONTH)'!$E:$E,'BOM (THIS MONTH)'!$H:$H,F4C01003!K115,Bom_Part_No,F4C01003!Q115)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368</v>
      </c>
      <c r="L116" s="51">
        <f>IF(D116="",99999,SUMIFS(Issue,'BOM (THIS MONTH)'!$F:$F,F4C01003!K116,Bom_Part_No,F4C01003!B116))</f>
        <v>99999</v>
      </c>
      <c r="P116" s="45">
        <f t="shared" si="7"/>
        <v>0</v>
      </c>
      <c r="Q116"/>
      <c r="R116" s="46">
        <f t="shared" si="8"/>
        <v>0</v>
      </c>
      <c r="S116" s="46">
        <v>1</v>
      </c>
      <c r="T116" s="46">
        <f t="shared" si="9"/>
        <v>0</v>
      </c>
      <c r="U116" s="46">
        <v>8400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MONTH)'!$H:$H,F4C01003!K116,Bom_Part_No,F4C01003!Q116)</f>
        <v>0</v>
      </c>
      <c r="Z116" s="46">
        <f>SUMIFS('BOM (THIS MONTH)'!$E:$E,'BOM (THIS MONTH)'!$H:$H,F4C01003!K116,Bom_Part_No,F4C01003!Q116)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368</v>
      </c>
      <c r="L117" s="51">
        <f>IF(D117="",99999,SUMIFS(Issue,'BOM (THIS MONTH)'!$F:$F,F4C01003!K117,Bom_Part_No,F4C01003!B117))</f>
        <v>99999</v>
      </c>
      <c r="P117" s="45">
        <f t="shared" si="7"/>
        <v>0</v>
      </c>
      <c r="Q117"/>
      <c r="R117" s="46">
        <f t="shared" si="8"/>
        <v>0</v>
      </c>
      <c r="S117" s="46">
        <v>1</v>
      </c>
      <c r="T117" s="46">
        <f t="shared" si="9"/>
        <v>0</v>
      </c>
      <c r="U117" s="46">
        <v>8400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MONTH)'!$H:$H,F4C01003!K117,Bom_Part_No,F4C01003!Q117)</f>
        <v>0</v>
      </c>
      <c r="Z117" s="46">
        <f>SUMIFS('BOM (THIS MONTH)'!$E:$E,'BOM (THIS MONTH)'!$H:$H,F4C01003!K117,Bom_Part_No,F4C01003!Q117)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368</v>
      </c>
      <c r="L118" s="51">
        <f>IF(D118="",99999,SUMIFS(Issue,'BOM (THIS MONTH)'!$F:$F,F4C01003!K118,Bom_Part_No,F4C01003!B118))</f>
        <v>99999</v>
      </c>
      <c r="P118" s="45">
        <f t="shared" si="7"/>
        <v>0</v>
      </c>
      <c r="Q118"/>
      <c r="R118" s="46">
        <f t="shared" si="8"/>
        <v>0</v>
      </c>
      <c r="S118" s="46">
        <v>1</v>
      </c>
      <c r="T118" s="46">
        <f t="shared" si="9"/>
        <v>0</v>
      </c>
      <c r="U118" s="46">
        <v>8400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MONTH)'!$H:$H,F4C01003!K118,Bom_Part_No,F4C01003!Q118)</f>
        <v>0</v>
      </c>
      <c r="Z118" s="46">
        <f>SUMIFS('BOM (THIS MONTH)'!$E:$E,'BOM (THIS MONTH)'!$H:$H,F4C01003!K118,Bom_Part_No,F4C01003!Q118)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368</v>
      </c>
      <c r="L119" s="51">
        <f>IF(D119="",99999,SUMIFS(Issue,'BOM (THIS MONTH)'!$F:$F,F4C01003!K119,Bom_Part_No,F4C01003!B119))</f>
        <v>99999</v>
      </c>
      <c r="P119" s="45">
        <f t="shared" si="7"/>
        <v>0</v>
      </c>
      <c r="Q119"/>
      <c r="R119" s="46">
        <f t="shared" si="8"/>
        <v>0</v>
      </c>
      <c r="S119" s="46">
        <v>1</v>
      </c>
      <c r="T119" s="46">
        <f t="shared" si="9"/>
        <v>0</v>
      </c>
      <c r="U119" s="46">
        <v>8400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MONTH)'!$H:$H,F4C01003!K119,Bom_Part_No,F4C01003!Q119)</f>
        <v>0</v>
      </c>
      <c r="Z119" s="46">
        <f>SUMIFS('BOM (THIS MONTH)'!$E:$E,'BOM (THIS MONTH)'!$H:$H,F4C01003!K119,Bom_Part_No,F4C01003!Q119)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368</v>
      </c>
      <c r="L120" s="51">
        <f>IF(D120="",99999,SUMIFS(Issue,'BOM (THIS MONTH)'!$F:$F,F4C01003!K120,Bom_Part_No,F4C01003!B120))</f>
        <v>99999</v>
      </c>
      <c r="P120" s="45">
        <f t="shared" si="7"/>
        <v>0</v>
      </c>
      <c r="Q120"/>
      <c r="R120" s="46">
        <f t="shared" si="8"/>
        <v>0</v>
      </c>
      <c r="S120" s="46">
        <v>1</v>
      </c>
      <c r="T120" s="46">
        <f t="shared" si="9"/>
        <v>0</v>
      </c>
      <c r="U120" s="46">
        <v>8400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MONTH)'!$H:$H,F4C01003!K120,Bom_Part_No,F4C01003!Q120)</f>
        <v>0</v>
      </c>
      <c r="Z120" s="46">
        <f>SUMIFS('BOM (THIS MONTH)'!$E:$E,'BOM (THIS MONTH)'!$H:$H,F4C01003!K120,Bom_Part_No,F4C01003!Q120)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368</v>
      </c>
      <c r="L121" s="51">
        <f>IF(D121="",99999,SUMIFS(Issue,'BOM (THIS MONTH)'!$F:$F,F4C01003!K121,Bom_Part_No,F4C01003!B121))</f>
        <v>99999</v>
      </c>
      <c r="P121" s="45">
        <f t="shared" si="7"/>
        <v>0</v>
      </c>
      <c r="Q121"/>
      <c r="R121" s="46">
        <f t="shared" si="8"/>
        <v>0</v>
      </c>
      <c r="S121" s="46">
        <v>1</v>
      </c>
      <c r="T121" s="46">
        <f t="shared" si="9"/>
        <v>0</v>
      </c>
      <c r="U121" s="46">
        <v>8400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MONTH)'!$H:$H,F4C01003!K121,Bom_Part_No,F4C01003!Q121)</f>
        <v>0</v>
      </c>
      <c r="Z121" s="46">
        <f>SUMIFS('BOM (THIS MONTH)'!$E:$E,'BOM (THIS MONTH)'!$H:$H,F4C01003!K121,Bom_Part_No,F4C01003!Q121)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368</v>
      </c>
      <c r="L122" s="51">
        <f>IF(D122="",99999,SUMIFS(Issue,'BOM (THIS MONTH)'!$F:$F,F4C01003!K122,Bom_Part_No,F4C01003!B122))</f>
        <v>99999</v>
      </c>
      <c r="P122" s="45">
        <f t="shared" si="7"/>
        <v>0</v>
      </c>
      <c r="Q122"/>
      <c r="R122" s="46">
        <f t="shared" si="8"/>
        <v>0</v>
      </c>
      <c r="S122" s="46">
        <v>1</v>
      </c>
      <c r="T122" s="46">
        <f t="shared" si="9"/>
        <v>0</v>
      </c>
      <c r="U122" s="46">
        <v>8400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MONTH)'!$H:$H,F4C01003!K122,Bom_Part_No,F4C01003!Q122)</f>
        <v>0</v>
      </c>
      <c r="Z122" s="46">
        <f>SUMIFS('BOM (THIS MONTH)'!$E:$E,'BOM (THIS MONTH)'!$H:$H,F4C01003!K122,Bom_Part_No,F4C01003!Q122)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368</v>
      </c>
      <c r="L123" s="51">
        <f>IF(D123="",99999,SUMIFS(Issue,'BOM (THIS MONTH)'!$F:$F,F4C01003!K123,Bom_Part_No,F4C01003!B123))</f>
        <v>99999</v>
      </c>
      <c r="P123" s="45">
        <f t="shared" si="7"/>
        <v>0</v>
      </c>
      <c r="Q123"/>
      <c r="R123" s="46">
        <f t="shared" si="8"/>
        <v>0</v>
      </c>
      <c r="S123" s="46">
        <v>1</v>
      </c>
      <c r="T123" s="46">
        <f t="shared" si="9"/>
        <v>0</v>
      </c>
      <c r="U123" s="46">
        <v>8400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MONTH)'!$H:$H,F4C01003!K123,Bom_Part_No,F4C01003!Q123)</f>
        <v>0</v>
      </c>
      <c r="Z123" s="46">
        <f>SUMIFS('BOM (THIS MONTH)'!$E:$E,'BOM (THIS MONTH)'!$H:$H,F4C01003!K123,Bom_Part_No,F4C01003!Q123)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368</v>
      </c>
      <c r="L124" s="51">
        <f>IF(D124="",99999,SUMIFS(Issue,'BOM (THIS MONTH)'!$F:$F,F4C01003!K124,Bom_Part_No,F4C01003!B124))</f>
        <v>99999</v>
      </c>
      <c r="P124" s="45">
        <f t="shared" si="7"/>
        <v>0</v>
      </c>
      <c r="Q124"/>
      <c r="R124" s="46">
        <f t="shared" si="8"/>
        <v>0</v>
      </c>
      <c r="S124" s="46">
        <v>1</v>
      </c>
      <c r="T124" s="46">
        <f t="shared" si="9"/>
        <v>0</v>
      </c>
      <c r="U124" s="46">
        <v>8400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MONTH)'!$H:$H,F4C01003!K124,Bom_Part_No,F4C01003!Q124)</f>
        <v>0</v>
      </c>
      <c r="Z124" s="46">
        <f>SUMIFS('BOM (THIS MONTH)'!$E:$E,'BOM (THIS MONTH)'!$H:$H,F4C01003!K124,Bom_Part_No,F4C01003!Q124)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368</v>
      </c>
      <c r="L125" s="51">
        <f>IF(D125="",99999,SUMIFS(Issue,'BOM (THIS MONTH)'!$F:$F,F4C01003!K125,Bom_Part_No,F4C01003!B125))</f>
        <v>99999</v>
      </c>
      <c r="P125" s="45">
        <f t="shared" si="7"/>
        <v>0</v>
      </c>
      <c r="Q125"/>
      <c r="R125" s="46">
        <f t="shared" si="8"/>
        <v>0</v>
      </c>
      <c r="S125" s="46">
        <v>1</v>
      </c>
      <c r="T125" s="46">
        <f t="shared" si="9"/>
        <v>0</v>
      </c>
      <c r="U125" s="46">
        <v>8400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MONTH)'!$H:$H,F4C01003!K125,Bom_Part_No,F4C01003!Q125)</f>
        <v>0</v>
      </c>
      <c r="Z125" s="46">
        <f>SUMIFS('BOM (THIS MONTH)'!$E:$E,'BOM (THIS MONTH)'!$H:$H,F4C01003!K125,Bom_Part_No,F4C01003!Q125)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368</v>
      </c>
      <c r="L126" s="51">
        <f>IF(D126="",99999,SUMIFS(Issue,'BOM (THIS MONTH)'!$F:$F,F4C01003!K126,Bom_Part_No,F4C01003!B126))</f>
        <v>99999</v>
      </c>
      <c r="P126" s="45">
        <f t="shared" si="7"/>
        <v>0</v>
      </c>
      <c r="Q126"/>
      <c r="R126" s="46">
        <f t="shared" si="8"/>
        <v>0</v>
      </c>
      <c r="S126" s="46">
        <v>1</v>
      </c>
      <c r="T126" s="46">
        <f t="shared" si="9"/>
        <v>0</v>
      </c>
      <c r="U126" s="46">
        <v>8400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MONTH)'!$H:$H,F4C01003!K126,Bom_Part_No,F4C01003!Q126)</f>
        <v>0</v>
      </c>
      <c r="Z126" s="46">
        <f>SUMIFS('BOM (THIS MONTH)'!$E:$E,'BOM (THIS MONTH)'!$H:$H,F4C01003!K126,Bom_Part_No,F4C01003!Q126)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368</v>
      </c>
      <c r="L127" s="51">
        <f>IF(D127="",99999,SUMIFS(Issue,'BOM (THIS MONTH)'!$F:$F,F4C01003!K127,Bom_Part_No,F4C01003!B127))</f>
        <v>99999</v>
      </c>
      <c r="P127" s="45">
        <f t="shared" si="7"/>
        <v>0</v>
      </c>
      <c r="Q127"/>
      <c r="R127" s="46">
        <f t="shared" si="8"/>
        <v>0</v>
      </c>
      <c r="S127" s="46">
        <v>1</v>
      </c>
      <c r="T127" s="46">
        <f t="shared" si="9"/>
        <v>0</v>
      </c>
      <c r="U127" s="46">
        <v>8400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MONTH)'!$H:$H,F4C01003!K127,Bom_Part_No,F4C01003!Q127)</f>
        <v>0</v>
      </c>
      <c r="Z127" s="46">
        <f>SUMIFS('BOM (THIS MONTH)'!$E:$E,'BOM (THIS MONTH)'!$H:$H,F4C01003!K127,Bom_Part_No,F4C01003!Q127)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368</v>
      </c>
      <c r="L128" s="51">
        <f>IF(D128="",99999,SUMIFS(Issue,'BOM (THIS MONTH)'!$F:$F,F4C01003!K128,Bom_Part_No,F4C01003!B128))</f>
        <v>99999</v>
      </c>
      <c r="P128" s="45">
        <f t="shared" si="7"/>
        <v>0</v>
      </c>
      <c r="Q128"/>
      <c r="R128" s="46">
        <f t="shared" si="8"/>
        <v>0</v>
      </c>
      <c r="S128" s="46">
        <v>1</v>
      </c>
      <c r="T128" s="46">
        <f t="shared" si="9"/>
        <v>0</v>
      </c>
      <c r="U128" s="46">
        <v>8400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MONTH)'!$H:$H,F4C01003!K128,Bom_Part_No,F4C01003!Q128)</f>
        <v>0</v>
      </c>
      <c r="Z128" s="46">
        <f>SUMIFS('BOM (THIS MONTH)'!$E:$E,'BOM (THIS MONTH)'!$H:$H,F4C01003!K128,Bom_Part_No,F4C01003!Q128)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368</v>
      </c>
      <c r="L129" s="51">
        <f>IF(D129="",99999,SUMIFS(Issue,'BOM (THIS MONTH)'!$F:$F,F4C01003!K129,Bom_Part_No,F4C01003!B129))</f>
        <v>99999</v>
      </c>
      <c r="P129" s="45">
        <f t="shared" si="7"/>
        <v>0</v>
      </c>
      <c r="Q129"/>
      <c r="R129" s="46">
        <f t="shared" si="8"/>
        <v>0</v>
      </c>
      <c r="S129" s="46">
        <v>1</v>
      </c>
      <c r="T129" s="46">
        <f t="shared" si="9"/>
        <v>0</v>
      </c>
      <c r="U129" s="46">
        <v>8400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MONTH)'!$H:$H,F4C01003!K129,Bom_Part_No,F4C01003!Q129)</f>
        <v>0</v>
      </c>
      <c r="Z129" s="46">
        <f>SUMIFS('BOM (THIS MONTH)'!$E:$E,'BOM (THIS MONTH)'!$H:$H,F4C01003!K129,Bom_Part_No,F4C01003!Q129)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368</v>
      </c>
      <c r="L130" s="51">
        <f>IF(D130="",99999,SUMIFS(Issue,'BOM (THIS MONTH)'!$F:$F,F4C01003!K130,Bom_Part_No,F4C01003!B130))</f>
        <v>99999</v>
      </c>
      <c r="P130" s="45">
        <f t="shared" si="7"/>
        <v>0</v>
      </c>
      <c r="Q130"/>
      <c r="R130" s="46">
        <f t="shared" si="8"/>
        <v>0</v>
      </c>
      <c r="S130" s="46">
        <v>1</v>
      </c>
      <c r="T130" s="46">
        <f t="shared" si="9"/>
        <v>0</v>
      </c>
      <c r="U130" s="46">
        <v>8400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MONTH)'!$H:$H,F4C01003!K130,Bom_Part_No,F4C01003!Q130)</f>
        <v>0</v>
      </c>
      <c r="Z130" s="46">
        <f>SUMIFS('BOM (THIS MONTH)'!$E:$E,'BOM (THIS MONTH)'!$H:$H,F4C01003!K130,Bom_Part_No,F4C01003!Q130)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368</v>
      </c>
      <c r="L131" s="51">
        <f>IF(D131="",99999,SUMIFS(Issue,'BOM (THIS MONTH)'!$F:$F,F4C01003!K131,Bom_Part_No,F4C01003!B131))</f>
        <v>99999</v>
      </c>
      <c r="P131" s="45">
        <f t="shared" si="7"/>
        <v>0</v>
      </c>
      <c r="Q131"/>
      <c r="R131" s="46">
        <f t="shared" si="8"/>
        <v>0</v>
      </c>
      <c r="S131" s="46">
        <v>1</v>
      </c>
      <c r="T131" s="46">
        <f t="shared" si="9"/>
        <v>0</v>
      </c>
      <c r="U131" s="46">
        <v>8400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MONTH)'!$H:$H,F4C01003!K131,Bom_Part_No,F4C01003!Q131)</f>
        <v>0</v>
      </c>
      <c r="Z131" s="46">
        <f>SUMIFS('BOM (THIS MONTH)'!$E:$E,'BOM (THIS MONTH)'!$H:$H,F4C01003!K131,Bom_Part_No,F4C01003!Q131)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368</v>
      </c>
      <c r="L132" s="51">
        <f>IF(D132="",99999,SUMIFS(Issue,'BOM (THIS MONTH)'!$F:$F,F4C01003!K132,Bom_Part_No,F4C01003!B132))</f>
        <v>99999</v>
      </c>
      <c r="P132" s="45">
        <f t="shared" si="7"/>
        <v>0</v>
      </c>
      <c r="Q132"/>
      <c r="R132" s="46">
        <f t="shared" si="8"/>
        <v>0</v>
      </c>
      <c r="S132" s="46">
        <v>1</v>
      </c>
      <c r="T132" s="46">
        <f t="shared" si="9"/>
        <v>0</v>
      </c>
      <c r="U132" s="46">
        <v>8400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MONTH)'!$H:$H,F4C01003!K132,Bom_Part_No,F4C01003!Q132)</f>
        <v>0</v>
      </c>
      <c r="Z132" s="46">
        <f>SUMIFS('BOM (THIS MONTH)'!$E:$E,'BOM (THIS MONTH)'!$H:$H,F4C01003!K132,Bom_Part_No,F4C01003!Q132)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368</v>
      </c>
      <c r="L133" s="51">
        <f>IF(D133="",99999,SUMIFS(Issue,'BOM (THIS MONTH)'!$F:$F,F4C01003!K133,Bom_Part_No,F4C01003!B133))</f>
        <v>99999</v>
      </c>
      <c r="P133" s="45">
        <f t="shared" si="7"/>
        <v>0</v>
      </c>
      <c r="Q133"/>
      <c r="R133" s="46">
        <f t="shared" si="8"/>
        <v>0</v>
      </c>
      <c r="S133" s="46">
        <v>1</v>
      </c>
      <c r="T133" s="46">
        <f t="shared" si="9"/>
        <v>0</v>
      </c>
      <c r="U133" s="46">
        <v>8400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MONTH)'!$H:$H,F4C01003!K133,Bom_Part_No,F4C01003!Q133)</f>
        <v>0</v>
      </c>
      <c r="Z133" s="46">
        <f>SUMIFS('BOM (THIS MONTH)'!$E:$E,'BOM (THIS MONTH)'!$H:$H,F4C01003!K133,Bom_Part_No,F4C01003!Q133)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368</v>
      </c>
      <c r="L134" s="51">
        <f>IF(D134="",99999,SUMIFS(Issue,'BOM (THIS MONTH)'!$F:$F,F4C01003!K134,Bom_Part_No,F4C01003!B134))</f>
        <v>99999</v>
      </c>
      <c r="P134" s="45">
        <f t="shared" si="7"/>
        <v>0</v>
      </c>
      <c r="Q134"/>
      <c r="R134" s="46">
        <f t="shared" si="8"/>
        <v>0</v>
      </c>
      <c r="S134" s="46">
        <v>1</v>
      </c>
      <c r="T134" s="46">
        <f t="shared" si="9"/>
        <v>0</v>
      </c>
      <c r="U134" s="46">
        <v>8400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MONTH)'!$H:$H,F4C01003!K134,Bom_Part_No,F4C01003!Q134)</f>
        <v>0</v>
      </c>
      <c r="Z134" s="46">
        <f>SUMIFS('BOM (THIS MONTH)'!$E:$E,'BOM (THIS MONTH)'!$H:$H,F4C01003!K134,Bom_Part_No,F4C01003!Q134)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368</v>
      </c>
      <c r="L135" s="51">
        <f>IF(D135="",99999,SUMIFS(Issue,'BOM (THIS MONTH)'!$F:$F,F4C01003!K135,Bom_Part_No,F4C01003!B135))</f>
        <v>99999</v>
      </c>
      <c r="P135" s="45">
        <f t="shared" si="7"/>
        <v>0</v>
      </c>
      <c r="Q135"/>
      <c r="R135" s="46">
        <f t="shared" si="8"/>
        <v>0</v>
      </c>
      <c r="S135" s="46">
        <v>1</v>
      </c>
      <c r="T135" s="46">
        <f t="shared" si="9"/>
        <v>0</v>
      </c>
      <c r="U135" s="46">
        <v>8400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MONTH)'!$H:$H,F4C01003!K135,Bom_Part_No,F4C01003!Q135)</f>
        <v>0</v>
      </c>
      <c r="Z135" s="46">
        <f>SUMIFS('BOM (THIS MONTH)'!$E:$E,'BOM (THIS MONTH)'!$H:$H,F4C01003!K135,Bom_Part_No,F4C01003!Q135)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368</v>
      </c>
      <c r="L136" s="51">
        <f>IF(D136="",99999,SUMIFS(Issue,'BOM (THIS MONTH)'!$F:$F,F4C01003!K136,Bom_Part_No,F4C01003!B136))</f>
        <v>99999</v>
      </c>
      <c r="P136" s="45">
        <f t="shared" si="7"/>
        <v>0</v>
      </c>
      <c r="Q136"/>
      <c r="R136" s="46">
        <f t="shared" si="8"/>
        <v>0</v>
      </c>
      <c r="S136" s="46">
        <v>1</v>
      </c>
      <c r="T136" s="46">
        <f t="shared" si="9"/>
        <v>0</v>
      </c>
      <c r="U136" s="46">
        <v>8400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MONTH)'!$H:$H,F4C01003!K136,Bom_Part_No,F4C01003!Q136)</f>
        <v>0</v>
      </c>
      <c r="Z136" s="46">
        <f>SUMIFS('BOM (THIS MONTH)'!$E:$E,'BOM (THIS MONTH)'!$H:$H,F4C01003!K136,Bom_Part_No,F4C01003!Q136)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368</v>
      </c>
      <c r="L137" s="51">
        <f>IF(D137="",99999,SUMIFS(Issue,'BOM (THIS MONTH)'!$F:$F,F4C01003!K137,Bom_Part_No,F4C01003!B137))</f>
        <v>99999</v>
      </c>
      <c r="P137" s="45">
        <f t="shared" ref="P137:P200" si="14">COUNTIF($Q:$Q,Q137)</f>
        <v>0</v>
      </c>
      <c r="Q137"/>
      <c r="R137" s="46">
        <f t="shared" si="8"/>
        <v>0</v>
      </c>
      <c r="S137" s="46">
        <v>1</v>
      </c>
      <c r="T137" s="46">
        <f t="shared" si="9"/>
        <v>0</v>
      </c>
      <c r="U137" s="46">
        <v>8400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MONTH)'!$H:$H,F4C01003!K137,Bom_Part_No,F4C01003!Q137)</f>
        <v>0</v>
      </c>
      <c r="Z137" s="46">
        <f>SUMIFS('BOM (THIS MONTH)'!$E:$E,'BOM (THIS MONTH)'!$H:$H,F4C01003!K137,Bom_Part_No,F4C01003!Q137)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368</v>
      </c>
      <c r="L138" s="51">
        <f>IF(D138="",99999,SUMIFS(Issue,'BOM (THIS MONTH)'!$F:$F,F4C01003!K138,Bom_Part_No,F4C01003!B138))</f>
        <v>99999</v>
      </c>
      <c r="P138" s="45">
        <f t="shared" si="14"/>
        <v>0</v>
      </c>
      <c r="Q138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8400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MONTH)'!$H:$H,F4C01003!K138,Bom_Part_No,F4C01003!Q138)</f>
        <v>0</v>
      </c>
      <c r="Z138" s="46">
        <f>SUMIFS('BOM (THIS MONTH)'!$E:$E,'BOM (THIS MONTH)'!$H:$H,F4C01003!K138,Bom_Part_No,F4C01003!Q138)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368</v>
      </c>
      <c r="L139" s="51">
        <f>IF(D139="",99999,SUMIFS(Issue,'BOM (THIS MONTH)'!$F:$F,F4C01003!K139,Bom_Part_No,F4C01003!B139))</f>
        <v>99999</v>
      </c>
      <c r="P139" s="45">
        <f t="shared" si="14"/>
        <v>0</v>
      </c>
      <c r="Q139"/>
      <c r="R139" s="46">
        <f t="shared" si="15"/>
        <v>0</v>
      </c>
      <c r="S139" s="46">
        <v>1</v>
      </c>
      <c r="T139" s="46">
        <f t="shared" si="16"/>
        <v>0</v>
      </c>
      <c r="U139" s="46">
        <v>8400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MONTH)'!$H:$H,F4C01003!K139,Bom_Part_No,F4C01003!Q139)</f>
        <v>0</v>
      </c>
      <c r="Z139" s="46">
        <f>SUMIFS('BOM (THIS MONTH)'!$E:$E,'BOM (THIS MONTH)'!$H:$H,F4C01003!K139,Bom_Part_No,F4C01003!Q139)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368</v>
      </c>
      <c r="L140" s="51">
        <f>IF(D140="",99999,SUMIFS(Issue,'BOM (THIS MONTH)'!$F:$F,F4C01003!K140,Bom_Part_No,F4C01003!B140))</f>
        <v>99999</v>
      </c>
      <c r="P140" s="45">
        <f t="shared" si="14"/>
        <v>0</v>
      </c>
      <c r="Q140"/>
      <c r="R140" s="46">
        <f t="shared" si="15"/>
        <v>0</v>
      </c>
      <c r="S140" s="46">
        <v>1</v>
      </c>
      <c r="T140" s="46">
        <f t="shared" si="16"/>
        <v>0</v>
      </c>
      <c r="U140" s="46">
        <v>8400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MONTH)'!$H:$H,F4C01003!K140,Bom_Part_No,F4C01003!Q140)</f>
        <v>0</v>
      </c>
      <c r="Z140" s="46">
        <f>SUMIFS('BOM (THIS MONTH)'!$E:$E,'BOM (THIS MONTH)'!$H:$H,F4C01003!K140,Bom_Part_No,F4C01003!Q140)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368</v>
      </c>
      <c r="L141" s="51">
        <f>IF(D141="",99999,SUMIFS(Issue,'BOM (THIS MONTH)'!$F:$F,F4C01003!K141,Bom_Part_No,F4C01003!B141))</f>
        <v>99999</v>
      </c>
      <c r="P141" s="45">
        <f t="shared" si="14"/>
        <v>0</v>
      </c>
      <c r="Q141"/>
      <c r="R141" s="46">
        <f t="shared" si="15"/>
        <v>0</v>
      </c>
      <c r="S141" s="46">
        <v>1</v>
      </c>
      <c r="T141" s="46">
        <f t="shared" si="16"/>
        <v>0</v>
      </c>
      <c r="U141" s="46">
        <v>8400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MONTH)'!$H:$H,F4C01003!K141,Bom_Part_No,F4C01003!Q141)</f>
        <v>0</v>
      </c>
      <c r="Z141" s="46">
        <f>SUMIFS('BOM (THIS MONTH)'!$E:$E,'BOM (THIS MONTH)'!$H:$H,F4C01003!K141,Bom_Part_No,F4C01003!Q141)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368</v>
      </c>
      <c r="L142" s="51">
        <f>IF(D142="",99999,SUMIFS(Issue,'BOM (THIS MONTH)'!$F:$F,F4C01003!K142,Bom_Part_No,F4C01003!B142))</f>
        <v>99999</v>
      </c>
      <c r="P142" s="45">
        <f t="shared" si="14"/>
        <v>0</v>
      </c>
      <c r="Q142"/>
      <c r="R142" s="46">
        <f t="shared" si="15"/>
        <v>0</v>
      </c>
      <c r="S142" s="46">
        <v>1</v>
      </c>
      <c r="T142" s="46">
        <f t="shared" si="16"/>
        <v>0</v>
      </c>
      <c r="U142" s="46">
        <v>8400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MONTH)'!$H:$H,F4C01003!K142,Bom_Part_No,F4C01003!Q142)</f>
        <v>0</v>
      </c>
      <c r="Z142" s="46">
        <f>SUMIFS('BOM (THIS MONTH)'!$E:$E,'BOM (THIS MONTH)'!$H:$H,F4C01003!K142,Bom_Part_No,F4C01003!Q142)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368</v>
      </c>
      <c r="L143" s="51">
        <f>IF(D143="",99999,SUMIFS(Issue,'BOM (THIS MONTH)'!$F:$F,F4C01003!K143,Bom_Part_No,F4C01003!B143))</f>
        <v>99999</v>
      </c>
      <c r="P143" s="45">
        <f t="shared" si="14"/>
        <v>0</v>
      </c>
      <c r="Q143"/>
      <c r="R143" s="46">
        <f t="shared" si="15"/>
        <v>0</v>
      </c>
      <c r="S143" s="46">
        <v>1</v>
      </c>
      <c r="T143" s="46">
        <f t="shared" si="16"/>
        <v>0</v>
      </c>
      <c r="U143" s="46">
        <v>8400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MONTH)'!$H:$H,F4C01003!K143,Bom_Part_No,F4C01003!Q143)</f>
        <v>0</v>
      </c>
      <c r="Z143" s="46">
        <f>SUMIFS('BOM (THIS MONTH)'!$E:$E,'BOM (THIS MONTH)'!$H:$H,F4C01003!K143,Bom_Part_No,F4C01003!Q143)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368</v>
      </c>
      <c r="L144" s="51">
        <f>IF(D144="",99999,SUMIFS(Issue,'BOM (THIS MONTH)'!$F:$F,F4C01003!K144,Bom_Part_No,F4C01003!B144))</f>
        <v>99999</v>
      </c>
      <c r="P144" s="45">
        <f t="shared" si="14"/>
        <v>0</v>
      </c>
      <c r="Q144"/>
      <c r="R144" s="46">
        <f t="shared" si="15"/>
        <v>0</v>
      </c>
      <c r="S144" s="46">
        <v>1</v>
      </c>
      <c r="T144" s="46">
        <f t="shared" si="16"/>
        <v>0</v>
      </c>
      <c r="U144" s="46">
        <v>8400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MONTH)'!$H:$H,F4C01003!K144,Bom_Part_No,F4C01003!Q144)</f>
        <v>0</v>
      </c>
      <c r="Z144" s="46">
        <f>SUMIFS('BOM (THIS MONTH)'!$E:$E,'BOM (THIS MONTH)'!$H:$H,F4C01003!K144,Bom_Part_No,F4C01003!Q144)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368</v>
      </c>
      <c r="L145" s="51">
        <f>IF(D145="",99999,SUMIFS(Issue,'BOM (THIS MONTH)'!$F:$F,F4C01003!K145,Bom_Part_No,F4C01003!B145))</f>
        <v>99999</v>
      </c>
      <c r="P145" s="45">
        <f t="shared" si="14"/>
        <v>0</v>
      </c>
      <c r="Q145"/>
      <c r="R145" s="46">
        <f t="shared" si="15"/>
        <v>0</v>
      </c>
      <c r="S145" s="46">
        <v>1</v>
      </c>
      <c r="T145" s="46">
        <f t="shared" si="16"/>
        <v>0</v>
      </c>
      <c r="U145" s="46">
        <v>8400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MONTH)'!$H:$H,F4C01003!K145,Bom_Part_No,F4C01003!Q145)</f>
        <v>0</v>
      </c>
      <c r="Z145" s="46">
        <f>SUMIFS('BOM (THIS MONTH)'!$E:$E,'BOM (THIS MONTH)'!$H:$H,F4C01003!K145,Bom_Part_No,F4C01003!Q145)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368</v>
      </c>
      <c r="L146" s="51">
        <f>IF(D146="",99999,SUMIFS(Issue,'BOM (THIS MONTH)'!$F:$F,F4C01003!K146,Bom_Part_No,F4C01003!B146))</f>
        <v>99999</v>
      </c>
      <c r="P146" s="45">
        <f t="shared" si="14"/>
        <v>0</v>
      </c>
      <c r="Q146"/>
      <c r="R146" s="46">
        <f t="shared" si="15"/>
        <v>0</v>
      </c>
      <c r="S146" s="46">
        <v>1</v>
      </c>
      <c r="T146" s="46">
        <f t="shared" si="16"/>
        <v>0</v>
      </c>
      <c r="U146" s="46">
        <v>8400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MONTH)'!$H:$H,F4C01003!K146,Bom_Part_No,F4C01003!Q146)</f>
        <v>0</v>
      </c>
      <c r="Z146" s="46">
        <f>SUMIFS('BOM (THIS MONTH)'!$E:$E,'BOM (THIS MONTH)'!$H:$H,F4C01003!K146,Bom_Part_No,F4C01003!Q146)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368</v>
      </c>
      <c r="L147" s="51">
        <f>IF(D147="",99999,SUMIFS(Issue,'BOM (THIS MONTH)'!$F:$F,F4C01003!K147,Bom_Part_No,F4C01003!B147))</f>
        <v>99999</v>
      </c>
      <c r="P147" s="45">
        <f t="shared" si="14"/>
        <v>0</v>
      </c>
      <c r="Q147"/>
      <c r="R147" s="46">
        <f t="shared" si="15"/>
        <v>0</v>
      </c>
      <c r="S147" s="46">
        <v>1</v>
      </c>
      <c r="T147" s="46">
        <f t="shared" si="16"/>
        <v>0</v>
      </c>
      <c r="U147" s="46">
        <v>8400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MONTH)'!$H:$H,F4C01003!K147,Bom_Part_No,F4C01003!Q147)</f>
        <v>0</v>
      </c>
      <c r="Z147" s="46">
        <f>SUMIFS('BOM (THIS MONTH)'!$E:$E,'BOM (THIS MONTH)'!$H:$H,F4C01003!K147,Bom_Part_No,F4C01003!Q147)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368</v>
      </c>
      <c r="L148" s="51">
        <f>IF(D148="",99999,SUMIFS(Issue,'BOM (THIS MONTH)'!$F:$F,F4C01003!K148,Bom_Part_No,F4C01003!B148))</f>
        <v>99999</v>
      </c>
      <c r="P148" s="45">
        <f t="shared" si="14"/>
        <v>0</v>
      </c>
      <c r="Q148"/>
      <c r="R148" s="46">
        <f t="shared" si="15"/>
        <v>0</v>
      </c>
      <c r="S148" s="46">
        <v>1</v>
      </c>
      <c r="T148" s="46">
        <f t="shared" si="16"/>
        <v>0</v>
      </c>
      <c r="U148" s="46">
        <v>8400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MONTH)'!$H:$H,F4C01003!K148,Bom_Part_No,F4C01003!Q148)</f>
        <v>0</v>
      </c>
      <c r="Z148" s="46">
        <f>SUMIFS('BOM (THIS MONTH)'!$E:$E,'BOM (THIS MONTH)'!$H:$H,F4C01003!K148,Bom_Part_No,F4C01003!Q148)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368</v>
      </c>
      <c r="L149" s="51">
        <f>IF(D149="",99999,SUMIFS(Issue,'BOM (THIS MONTH)'!$F:$F,F4C01003!K149,Bom_Part_No,F4C01003!B149))</f>
        <v>99999</v>
      </c>
      <c r="P149" s="45">
        <f t="shared" si="14"/>
        <v>0</v>
      </c>
      <c r="Q149"/>
      <c r="R149" s="46">
        <f t="shared" si="15"/>
        <v>0</v>
      </c>
      <c r="S149" s="46">
        <v>1</v>
      </c>
      <c r="T149" s="46">
        <f t="shared" si="16"/>
        <v>0</v>
      </c>
      <c r="U149" s="46">
        <v>8400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MONTH)'!$H:$H,F4C01003!K149,Bom_Part_No,F4C01003!Q149)</f>
        <v>0</v>
      </c>
      <c r="Z149" s="46">
        <f>SUMIFS('BOM (THIS MONTH)'!$E:$E,'BOM (THIS MONTH)'!$H:$H,F4C01003!K149,Bom_Part_No,F4C01003!Q149)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368</v>
      </c>
      <c r="L150" s="51">
        <f>IF(D150="",99999,SUMIFS(Issue,'BOM (THIS MONTH)'!$F:$F,F4C01003!K150,Bom_Part_No,F4C01003!B150))</f>
        <v>99999</v>
      </c>
      <c r="P150" s="45">
        <f t="shared" si="14"/>
        <v>0</v>
      </c>
      <c r="Q150"/>
      <c r="R150" s="46">
        <f t="shared" si="15"/>
        <v>0</v>
      </c>
      <c r="S150" s="46">
        <v>1</v>
      </c>
      <c r="T150" s="46">
        <f t="shared" si="16"/>
        <v>0</v>
      </c>
      <c r="U150" s="46">
        <v>8400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MONTH)'!$H:$H,F4C01003!K150,Bom_Part_No,F4C01003!Q150)</f>
        <v>0</v>
      </c>
      <c r="Z150" s="46">
        <f>SUMIFS('BOM (THIS MONTH)'!$E:$E,'BOM (THIS MONTH)'!$H:$H,F4C01003!K150,Bom_Part_No,F4C01003!Q150)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368</v>
      </c>
      <c r="L151" s="51">
        <f>IF(D151="",99999,SUMIFS(Issue,'BOM (THIS MONTH)'!$F:$F,F4C01003!K151,Bom_Part_No,F4C01003!B151))</f>
        <v>99999</v>
      </c>
      <c r="P151" s="45">
        <f t="shared" si="14"/>
        <v>0</v>
      </c>
      <c r="Q151"/>
      <c r="R151" s="46">
        <f t="shared" si="15"/>
        <v>0</v>
      </c>
      <c r="S151" s="46">
        <v>1</v>
      </c>
      <c r="T151" s="46">
        <f t="shared" si="16"/>
        <v>0</v>
      </c>
      <c r="U151" s="46">
        <v>8400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MONTH)'!$H:$H,F4C01003!K151,Bom_Part_No,F4C01003!Q151)</f>
        <v>0</v>
      </c>
      <c r="Z151" s="46">
        <f>SUMIFS('BOM (THIS MONTH)'!$E:$E,'BOM (THIS MONTH)'!$H:$H,F4C01003!K151,Bom_Part_No,F4C01003!Q151)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368</v>
      </c>
      <c r="L152" s="51">
        <f>IF(D152="",99999,SUMIFS(Issue,'BOM (THIS MONTH)'!$F:$F,F4C01003!K152,Bom_Part_No,F4C01003!B152))</f>
        <v>99999</v>
      </c>
      <c r="P152" s="45">
        <f t="shared" si="14"/>
        <v>0</v>
      </c>
      <c r="Q152"/>
      <c r="R152" s="46">
        <f t="shared" si="15"/>
        <v>0</v>
      </c>
      <c r="S152" s="46">
        <v>1</v>
      </c>
      <c r="T152" s="46">
        <f t="shared" si="16"/>
        <v>0</v>
      </c>
      <c r="U152" s="46">
        <v>8400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MONTH)'!$H:$H,F4C01003!K152,Bom_Part_No,F4C01003!Q152)</f>
        <v>0</v>
      </c>
      <c r="Z152" s="46">
        <f>SUMIFS('BOM (THIS MONTH)'!$E:$E,'BOM (THIS MONTH)'!$H:$H,F4C01003!K152,Bom_Part_No,F4C01003!Q152)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368</v>
      </c>
      <c r="L153" s="51">
        <f>IF(D153="",99999,SUMIFS(Issue,'BOM (THIS MONTH)'!$F:$F,F4C01003!K153,Bom_Part_No,F4C01003!B153))</f>
        <v>99999</v>
      </c>
      <c r="P153" s="45">
        <f t="shared" si="14"/>
        <v>0</v>
      </c>
      <c r="Q153"/>
      <c r="R153" s="46">
        <f t="shared" si="15"/>
        <v>0</v>
      </c>
      <c r="S153" s="46">
        <v>1</v>
      </c>
      <c r="T153" s="46">
        <f t="shared" si="16"/>
        <v>0</v>
      </c>
      <c r="U153" s="46">
        <v>8400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MONTH)'!$H:$H,F4C01003!K153,Bom_Part_No,F4C01003!Q153)</f>
        <v>0</v>
      </c>
      <c r="Z153" s="46">
        <f>SUMIFS('BOM (THIS MONTH)'!$E:$E,'BOM (THIS MONTH)'!$H:$H,F4C01003!K153,Bom_Part_No,F4C01003!Q153)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368</v>
      </c>
      <c r="L154" s="51">
        <f>IF(D154="",99999,SUMIFS(Issue,'BOM (THIS MONTH)'!$F:$F,F4C01003!K154,Bom_Part_No,F4C01003!B154))</f>
        <v>99999</v>
      </c>
      <c r="P154" s="45">
        <f t="shared" si="14"/>
        <v>0</v>
      </c>
      <c r="Q154"/>
      <c r="R154" s="46">
        <f t="shared" si="15"/>
        <v>0</v>
      </c>
      <c r="S154" s="46">
        <v>1</v>
      </c>
      <c r="T154" s="46">
        <f t="shared" si="16"/>
        <v>0</v>
      </c>
      <c r="U154" s="46">
        <v>8400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MONTH)'!$H:$H,F4C01003!K154,Bom_Part_No,F4C01003!Q154)</f>
        <v>0</v>
      </c>
      <c r="Z154" s="46">
        <f>SUMIFS('BOM (THIS MONTH)'!$E:$E,'BOM (THIS MONTH)'!$H:$H,F4C01003!K154,Bom_Part_No,F4C01003!Q154)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368</v>
      </c>
      <c r="L155" s="51">
        <f>IF(D155="",99999,SUMIFS(Issue,'BOM (THIS MONTH)'!$F:$F,F4C01003!K155,Bom_Part_No,F4C01003!B155))</f>
        <v>99999</v>
      </c>
      <c r="P155" s="45">
        <f t="shared" si="14"/>
        <v>0</v>
      </c>
      <c r="Q155"/>
      <c r="R155" s="46">
        <f t="shared" si="15"/>
        <v>0</v>
      </c>
      <c r="S155" s="46">
        <v>1</v>
      </c>
      <c r="T155" s="46">
        <f t="shared" si="16"/>
        <v>0</v>
      </c>
      <c r="U155" s="46">
        <v>8400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MONTH)'!$H:$H,F4C01003!K155,Bom_Part_No,F4C01003!Q155)</f>
        <v>0</v>
      </c>
      <c r="Z155" s="46">
        <f>SUMIFS('BOM (THIS MONTH)'!$E:$E,'BOM (THIS MONTH)'!$H:$H,F4C01003!K155,Bom_Part_No,F4C01003!Q155)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368</v>
      </c>
      <c r="L156" s="51">
        <f>IF(D156="",99999,SUMIFS(Issue,'BOM (THIS MONTH)'!$F:$F,F4C01003!K156,Bom_Part_No,F4C01003!B156))</f>
        <v>99999</v>
      </c>
      <c r="P156" s="45">
        <f t="shared" si="14"/>
        <v>0</v>
      </c>
      <c r="Q156"/>
      <c r="R156" s="46">
        <f t="shared" si="15"/>
        <v>0</v>
      </c>
      <c r="S156" s="46">
        <v>1</v>
      </c>
      <c r="T156" s="46">
        <f t="shared" si="16"/>
        <v>0</v>
      </c>
      <c r="U156" s="46">
        <v>8400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MONTH)'!$H:$H,F4C01003!K156,Bom_Part_No,F4C01003!Q156)</f>
        <v>0</v>
      </c>
      <c r="Z156" s="46">
        <f>SUMIFS('BOM (THIS MONTH)'!$E:$E,'BOM (THIS MONTH)'!$H:$H,F4C01003!K156,Bom_Part_No,F4C01003!Q156)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368</v>
      </c>
      <c r="L157" s="51">
        <f>IF(D157="",99999,SUMIFS(Issue,'BOM (THIS MONTH)'!$F:$F,F4C01003!K157,Bom_Part_No,F4C01003!B157))</f>
        <v>99999</v>
      </c>
      <c r="P157" s="45">
        <f t="shared" si="14"/>
        <v>0</v>
      </c>
      <c r="Q157"/>
      <c r="R157" s="46">
        <f t="shared" si="15"/>
        <v>0</v>
      </c>
      <c r="S157" s="46">
        <v>1</v>
      </c>
      <c r="T157" s="46">
        <f t="shared" si="16"/>
        <v>0</v>
      </c>
      <c r="U157" s="46">
        <v>8400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MONTH)'!$H:$H,F4C01003!K157,Bom_Part_No,F4C01003!Q157)</f>
        <v>0</v>
      </c>
      <c r="Z157" s="46">
        <f>SUMIFS('BOM (THIS MONTH)'!$E:$E,'BOM (THIS MONTH)'!$H:$H,F4C01003!K157,Bom_Part_No,F4C01003!Q157)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368</v>
      </c>
      <c r="L158" s="51">
        <f>IF(D158="",99999,SUMIFS(Issue,'BOM (THIS MONTH)'!$F:$F,F4C01003!K158,Bom_Part_No,F4C01003!B158))</f>
        <v>99999</v>
      </c>
      <c r="P158" s="45">
        <f t="shared" si="14"/>
        <v>0</v>
      </c>
      <c r="Q158"/>
      <c r="R158" s="46">
        <f t="shared" si="15"/>
        <v>0</v>
      </c>
      <c r="S158" s="46">
        <v>1</v>
      </c>
      <c r="T158" s="46">
        <f t="shared" si="16"/>
        <v>0</v>
      </c>
      <c r="U158" s="46">
        <v>8400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MONTH)'!$H:$H,F4C01003!K158,Bom_Part_No,F4C01003!Q158)</f>
        <v>0</v>
      </c>
      <c r="Z158" s="46">
        <f>SUMIFS('BOM (THIS MONTH)'!$E:$E,'BOM (THIS MONTH)'!$H:$H,F4C01003!K158,Bom_Part_No,F4C01003!Q158)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368</v>
      </c>
      <c r="L159" s="51">
        <f>IF(D159="",99999,SUMIFS(Issue,'BOM (THIS MONTH)'!$F:$F,F4C01003!K159,Bom_Part_No,F4C01003!B159))</f>
        <v>99999</v>
      </c>
      <c r="P159" s="45">
        <f t="shared" si="14"/>
        <v>0</v>
      </c>
      <c r="Q159"/>
      <c r="R159" s="46">
        <f t="shared" si="15"/>
        <v>0</v>
      </c>
      <c r="S159" s="46">
        <v>1</v>
      </c>
      <c r="T159" s="46">
        <f t="shared" si="16"/>
        <v>0</v>
      </c>
      <c r="U159" s="46">
        <v>8400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MONTH)'!$H:$H,F4C01003!K159,Bom_Part_No,F4C01003!Q159)</f>
        <v>0</v>
      </c>
      <c r="Z159" s="46">
        <f>SUMIFS('BOM (THIS MONTH)'!$E:$E,'BOM (THIS MONTH)'!$H:$H,F4C01003!K159,Bom_Part_No,F4C01003!Q159)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368</v>
      </c>
      <c r="L160" s="51">
        <f>IF(D160="",99999,SUMIFS(Issue,'BOM (THIS MONTH)'!$F:$F,F4C01003!K160,Bom_Part_No,F4C01003!B160))</f>
        <v>99999</v>
      </c>
      <c r="P160" s="45">
        <f t="shared" si="14"/>
        <v>0</v>
      </c>
      <c r="Q160"/>
      <c r="R160" s="46">
        <f t="shared" si="15"/>
        <v>0</v>
      </c>
      <c r="S160" s="46">
        <v>1</v>
      </c>
      <c r="T160" s="46">
        <f t="shared" si="16"/>
        <v>0</v>
      </c>
      <c r="U160" s="46">
        <v>8400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MONTH)'!$H:$H,F4C01003!K160,Bom_Part_No,F4C01003!Q160)</f>
        <v>0</v>
      </c>
      <c r="Z160" s="46">
        <f>SUMIFS('BOM (THIS MONTH)'!$E:$E,'BOM (THIS MONTH)'!$H:$H,F4C01003!K160,Bom_Part_No,F4C01003!Q160)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368</v>
      </c>
      <c r="L161" s="51">
        <f>IF(D161="",99999,SUMIFS(Issue,'BOM (THIS MONTH)'!$F:$F,F4C01003!K161,Bom_Part_No,F4C01003!B161))</f>
        <v>99999</v>
      </c>
      <c r="P161" s="45">
        <f t="shared" si="14"/>
        <v>0</v>
      </c>
      <c r="Q161"/>
      <c r="R161" s="46">
        <f t="shared" si="15"/>
        <v>0</v>
      </c>
      <c r="S161" s="46">
        <v>1</v>
      </c>
      <c r="T161" s="46">
        <f t="shared" si="16"/>
        <v>0</v>
      </c>
      <c r="U161" s="46">
        <v>8400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MONTH)'!$H:$H,F4C01003!K161,Bom_Part_No,F4C01003!Q161)</f>
        <v>0</v>
      </c>
      <c r="Z161" s="46">
        <f>SUMIFS('BOM (THIS MONTH)'!$E:$E,'BOM (THIS MONTH)'!$H:$H,F4C01003!K161,Bom_Part_No,F4C01003!Q161)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368</v>
      </c>
      <c r="L162" s="51">
        <f>IF(D162="",99999,SUMIFS(Issue,'BOM (THIS MONTH)'!$F:$F,F4C01003!K162,Bom_Part_No,F4C01003!B162))</f>
        <v>99999</v>
      </c>
      <c r="P162" s="45">
        <f t="shared" si="14"/>
        <v>0</v>
      </c>
      <c r="Q162"/>
      <c r="R162" s="46">
        <f t="shared" si="15"/>
        <v>0</v>
      </c>
      <c r="S162" s="46">
        <v>1</v>
      </c>
      <c r="T162" s="46">
        <f t="shared" si="16"/>
        <v>0</v>
      </c>
      <c r="U162" s="46">
        <v>8400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MONTH)'!$H:$H,F4C01003!K162,Bom_Part_No,F4C01003!Q162)</f>
        <v>0</v>
      </c>
      <c r="Z162" s="46">
        <f>SUMIFS('BOM (THIS MONTH)'!$E:$E,'BOM (THIS MONTH)'!$H:$H,F4C01003!K162,Bom_Part_No,F4C01003!Q162)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368</v>
      </c>
      <c r="L163" s="51">
        <f>IF(D163="",99999,SUMIFS(Issue,'BOM (THIS MONTH)'!$F:$F,F4C01003!K163,Bom_Part_No,F4C01003!B163))</f>
        <v>99999</v>
      </c>
      <c r="P163" s="45">
        <f t="shared" si="14"/>
        <v>0</v>
      </c>
      <c r="Q163"/>
      <c r="R163" s="46">
        <f t="shared" si="15"/>
        <v>0</v>
      </c>
      <c r="S163" s="46">
        <v>1</v>
      </c>
      <c r="T163" s="46">
        <f t="shared" si="16"/>
        <v>0</v>
      </c>
      <c r="U163" s="46">
        <v>8400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MONTH)'!$H:$H,F4C01003!K163,Bom_Part_No,F4C01003!Q163)</f>
        <v>0</v>
      </c>
      <c r="Z163" s="46">
        <f>SUMIFS('BOM (THIS MONTH)'!$E:$E,'BOM (THIS MONTH)'!$H:$H,F4C01003!K163,Bom_Part_No,F4C01003!Q163)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368</v>
      </c>
      <c r="L164" s="51">
        <f>IF(D164="",99999,SUMIFS(Issue,'BOM (THIS MONTH)'!$F:$F,F4C01003!K164,Bom_Part_No,F4C01003!B164))</f>
        <v>99999</v>
      </c>
      <c r="P164" s="45">
        <f t="shared" si="14"/>
        <v>0</v>
      </c>
      <c r="Q164"/>
      <c r="R164" s="46">
        <f t="shared" si="15"/>
        <v>0</v>
      </c>
      <c r="S164" s="46">
        <v>1</v>
      </c>
      <c r="T164" s="46">
        <f t="shared" si="16"/>
        <v>0</v>
      </c>
      <c r="U164" s="46">
        <v>8400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MONTH)'!$H:$H,F4C01003!K164,Bom_Part_No,F4C01003!Q164)</f>
        <v>0</v>
      </c>
      <c r="Z164" s="46">
        <f>SUMIFS('BOM (THIS MONTH)'!$E:$E,'BOM (THIS MONTH)'!$H:$H,F4C01003!K164,Bom_Part_No,F4C01003!Q164)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368</v>
      </c>
      <c r="L165" s="51">
        <f>IF(D165="",99999,SUMIFS(Issue,'BOM (THIS MONTH)'!$F:$F,F4C01003!K165,Bom_Part_No,F4C01003!B165))</f>
        <v>99999</v>
      </c>
      <c r="P165" s="45">
        <f t="shared" si="14"/>
        <v>0</v>
      </c>
      <c r="Q165"/>
      <c r="R165" s="46">
        <f t="shared" si="15"/>
        <v>0</v>
      </c>
      <c r="S165" s="46">
        <v>1</v>
      </c>
      <c r="T165" s="46">
        <f t="shared" si="16"/>
        <v>0</v>
      </c>
      <c r="U165" s="46">
        <v>8400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MONTH)'!$H:$H,F4C01003!K165,Bom_Part_No,F4C01003!Q165)</f>
        <v>0</v>
      </c>
      <c r="Z165" s="46">
        <f>SUMIFS('BOM (THIS MONTH)'!$E:$E,'BOM (THIS MONTH)'!$H:$H,F4C01003!K165,Bom_Part_No,F4C01003!Q165)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368</v>
      </c>
      <c r="L166" s="51">
        <f>IF(D166="",99999,SUMIFS(Issue,'BOM (THIS MONTH)'!$F:$F,F4C01003!K166,Bom_Part_No,F4C01003!B166))</f>
        <v>99999</v>
      </c>
      <c r="P166" s="45">
        <f t="shared" si="14"/>
        <v>0</v>
      </c>
      <c r="Q166"/>
      <c r="R166" s="46">
        <f t="shared" si="15"/>
        <v>0</v>
      </c>
      <c r="S166" s="46">
        <v>1</v>
      </c>
      <c r="T166" s="46">
        <f t="shared" si="16"/>
        <v>0</v>
      </c>
      <c r="U166" s="46">
        <v>8400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MONTH)'!$H:$H,F4C01003!K166,Bom_Part_No,F4C01003!Q166)</f>
        <v>0</v>
      </c>
      <c r="Z166" s="46">
        <f>SUMIFS('BOM (THIS MONTH)'!$E:$E,'BOM (THIS MONTH)'!$H:$H,F4C01003!K166,Bom_Part_No,F4C01003!Q166)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368</v>
      </c>
      <c r="L167" s="51">
        <f>IF(D167="",99999,SUMIFS(Issue,'BOM (THIS MONTH)'!$F:$F,F4C01003!K167,Bom_Part_No,F4C01003!B167))</f>
        <v>99999</v>
      </c>
      <c r="P167" s="45">
        <f t="shared" si="14"/>
        <v>0</v>
      </c>
      <c r="Q167"/>
      <c r="R167" s="46">
        <f t="shared" si="15"/>
        <v>0</v>
      </c>
      <c r="S167" s="46">
        <v>1</v>
      </c>
      <c r="T167" s="46">
        <f t="shared" si="16"/>
        <v>0</v>
      </c>
      <c r="U167" s="46">
        <v>8400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MONTH)'!$H:$H,F4C01003!K167,Bom_Part_No,F4C01003!Q167)</f>
        <v>0</v>
      </c>
      <c r="Z167" s="46">
        <f>SUMIFS('BOM (THIS MONTH)'!$E:$E,'BOM (THIS MONTH)'!$H:$H,F4C01003!K167,Bom_Part_No,F4C01003!Q167)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368</v>
      </c>
      <c r="L168" s="51">
        <f>IF(D168="",99999,SUMIFS(Issue,'BOM (THIS MONTH)'!$F:$F,F4C01003!K168,Bom_Part_No,F4C01003!B168))</f>
        <v>99999</v>
      </c>
      <c r="P168" s="45">
        <f t="shared" si="14"/>
        <v>0</v>
      </c>
      <c r="Q168"/>
      <c r="R168" s="46">
        <f t="shared" si="15"/>
        <v>0</v>
      </c>
      <c r="S168" s="46">
        <v>1</v>
      </c>
      <c r="T168" s="46">
        <f t="shared" si="16"/>
        <v>0</v>
      </c>
      <c r="U168" s="46">
        <v>8400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MONTH)'!$H:$H,F4C01003!K168,Bom_Part_No,F4C01003!Q168)</f>
        <v>0</v>
      </c>
      <c r="Z168" s="46">
        <f>SUMIFS('BOM (THIS MONTH)'!$E:$E,'BOM (THIS MONTH)'!$H:$H,F4C01003!K168,Bom_Part_No,F4C01003!Q168)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368</v>
      </c>
      <c r="L169" s="51">
        <f>IF(D169="",99999,SUMIFS(Issue,'BOM (THIS MONTH)'!$F:$F,F4C01003!K169,Bom_Part_No,F4C01003!B169))</f>
        <v>99999</v>
      </c>
      <c r="P169" s="45">
        <f t="shared" si="14"/>
        <v>0</v>
      </c>
      <c r="Q169"/>
      <c r="R169" s="46">
        <f t="shared" si="15"/>
        <v>0</v>
      </c>
      <c r="S169" s="46">
        <v>1</v>
      </c>
      <c r="T169" s="46">
        <f t="shared" si="16"/>
        <v>0</v>
      </c>
      <c r="U169" s="46">
        <v>8400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MONTH)'!$H:$H,F4C01003!K169,Bom_Part_No,F4C01003!Q169)</f>
        <v>0</v>
      </c>
      <c r="Z169" s="46">
        <f>SUMIFS('BOM (THIS MONTH)'!$E:$E,'BOM (THIS MONTH)'!$H:$H,F4C01003!K169,Bom_Part_No,F4C01003!Q169)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368</v>
      </c>
      <c r="L170" s="51">
        <f>IF(D170="",99999,SUMIFS(Issue,'BOM (THIS MONTH)'!$F:$F,F4C01003!K170,Bom_Part_No,F4C01003!B170))</f>
        <v>99999</v>
      </c>
      <c r="P170" s="45">
        <f t="shared" si="14"/>
        <v>0</v>
      </c>
      <c r="Q170"/>
      <c r="R170" s="46">
        <f t="shared" si="15"/>
        <v>0</v>
      </c>
      <c r="S170" s="46">
        <v>1</v>
      </c>
      <c r="T170" s="46">
        <f t="shared" si="16"/>
        <v>0</v>
      </c>
      <c r="U170" s="46">
        <v>8400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MONTH)'!$H:$H,F4C01003!K170,Bom_Part_No,F4C01003!Q170)</f>
        <v>0</v>
      </c>
      <c r="Z170" s="46">
        <f>SUMIFS('BOM (THIS MONTH)'!$E:$E,'BOM (THIS MONTH)'!$H:$H,F4C01003!K170,Bom_Part_No,F4C01003!Q170)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368</v>
      </c>
      <c r="L171" s="51">
        <f>IF(D171="",99999,SUMIFS(Issue,'BOM (THIS MONTH)'!$F:$F,F4C01003!K171,Bom_Part_No,F4C01003!B171))</f>
        <v>99999</v>
      </c>
      <c r="P171" s="45">
        <f t="shared" si="14"/>
        <v>0</v>
      </c>
      <c r="Q171"/>
      <c r="R171" s="46">
        <f t="shared" si="15"/>
        <v>0</v>
      </c>
      <c r="S171" s="46">
        <v>1</v>
      </c>
      <c r="T171" s="46">
        <f t="shared" si="16"/>
        <v>0</v>
      </c>
      <c r="U171" s="46">
        <v>8400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MONTH)'!$H:$H,F4C01003!K171,Bom_Part_No,F4C01003!Q171)</f>
        <v>0</v>
      </c>
      <c r="Z171" s="46">
        <f>SUMIFS('BOM (THIS MONTH)'!$E:$E,'BOM (THIS MONTH)'!$H:$H,F4C01003!K171,Bom_Part_No,F4C01003!Q171)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368</v>
      </c>
      <c r="L172" s="51">
        <f>IF(D172="",99999,SUMIFS(Issue,'BOM (THIS MONTH)'!$F:$F,F4C01003!K172,Bom_Part_No,F4C01003!B172))</f>
        <v>99999</v>
      </c>
      <c r="P172" s="45">
        <f t="shared" si="14"/>
        <v>0</v>
      </c>
      <c r="Q172"/>
      <c r="R172" s="46">
        <f t="shared" si="15"/>
        <v>0</v>
      </c>
      <c r="S172" s="46">
        <v>1</v>
      </c>
      <c r="T172" s="46">
        <f t="shared" si="16"/>
        <v>0</v>
      </c>
      <c r="U172" s="46">
        <v>8400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MONTH)'!$H:$H,F4C01003!K172,Bom_Part_No,F4C01003!Q172)</f>
        <v>0</v>
      </c>
      <c r="Z172" s="46">
        <f>SUMIFS('BOM (THIS MONTH)'!$E:$E,'BOM (THIS MONTH)'!$H:$H,F4C01003!K172,Bom_Part_No,F4C01003!Q172)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368</v>
      </c>
      <c r="L173" s="51">
        <f>IF(D173="",99999,SUMIFS(Issue,'BOM (THIS MONTH)'!$F:$F,F4C01003!K173,Bom_Part_No,F4C01003!B173))</f>
        <v>99999</v>
      </c>
      <c r="P173" s="45">
        <f t="shared" si="14"/>
        <v>0</v>
      </c>
      <c r="Q173"/>
      <c r="R173" s="46">
        <f t="shared" si="15"/>
        <v>0</v>
      </c>
      <c r="S173" s="46">
        <v>1</v>
      </c>
      <c r="T173" s="46">
        <f t="shared" si="16"/>
        <v>0</v>
      </c>
      <c r="U173" s="46">
        <v>8400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MONTH)'!$H:$H,F4C01003!K173,Bom_Part_No,F4C01003!Q173)</f>
        <v>0</v>
      </c>
      <c r="Z173" s="46">
        <f>SUMIFS('BOM (THIS MONTH)'!$E:$E,'BOM (THIS MONTH)'!$H:$H,F4C01003!K173,Bom_Part_No,F4C01003!Q173)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368</v>
      </c>
      <c r="L174" s="51">
        <f>IF(D174="",99999,SUMIFS(Issue,'BOM (THIS MONTH)'!$F:$F,F4C01003!K174,Bom_Part_No,F4C01003!B174))</f>
        <v>99999</v>
      </c>
      <c r="P174" s="45">
        <f t="shared" si="14"/>
        <v>0</v>
      </c>
      <c r="Q174"/>
      <c r="R174" s="46">
        <f t="shared" si="15"/>
        <v>0</v>
      </c>
      <c r="S174" s="46">
        <v>1</v>
      </c>
      <c r="T174" s="46">
        <f t="shared" si="16"/>
        <v>0</v>
      </c>
      <c r="U174" s="46">
        <v>8400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MONTH)'!$H:$H,F4C01003!K174,Bom_Part_No,F4C01003!Q174)</f>
        <v>0</v>
      </c>
      <c r="Z174" s="46">
        <f>SUMIFS('BOM (THIS MONTH)'!$E:$E,'BOM (THIS MONTH)'!$H:$H,F4C01003!K174,Bom_Part_No,F4C01003!Q174)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368</v>
      </c>
      <c r="L175" s="51">
        <f>IF(D175="",99999,SUMIFS(Issue,'BOM (THIS MONTH)'!$F:$F,F4C01003!K175,Bom_Part_No,F4C01003!B175))</f>
        <v>99999</v>
      </c>
      <c r="P175" s="45">
        <f t="shared" si="14"/>
        <v>0</v>
      </c>
      <c r="Q175"/>
      <c r="R175" s="46">
        <f t="shared" si="15"/>
        <v>0</v>
      </c>
      <c r="S175" s="46">
        <v>1</v>
      </c>
      <c r="T175" s="46">
        <f t="shared" si="16"/>
        <v>0</v>
      </c>
      <c r="U175" s="46">
        <v>8400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MONTH)'!$H:$H,F4C01003!K175,Bom_Part_No,F4C01003!Q175)</f>
        <v>0</v>
      </c>
      <c r="Z175" s="46">
        <f>SUMIFS('BOM (THIS MONTH)'!$E:$E,'BOM (THIS MONTH)'!$H:$H,F4C01003!K175,Bom_Part_No,F4C01003!Q175)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368</v>
      </c>
      <c r="L176" s="51">
        <f>IF(D176="",99999,SUMIFS(Issue,'BOM (THIS MONTH)'!$F:$F,F4C01003!K176,Bom_Part_No,F4C01003!B176))</f>
        <v>99999</v>
      </c>
      <c r="P176" s="45">
        <f t="shared" si="14"/>
        <v>0</v>
      </c>
      <c r="Q176"/>
      <c r="R176" s="46">
        <f t="shared" si="15"/>
        <v>0</v>
      </c>
      <c r="S176" s="46">
        <v>1</v>
      </c>
      <c r="T176" s="46">
        <f t="shared" si="16"/>
        <v>0</v>
      </c>
      <c r="U176" s="46">
        <v>8400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MONTH)'!$H:$H,F4C01003!K176,Bom_Part_No,F4C01003!Q176)</f>
        <v>0</v>
      </c>
      <c r="Z176" s="46">
        <f>SUMIFS('BOM (THIS MONTH)'!$E:$E,'BOM (THIS MONTH)'!$H:$H,F4C01003!K176,Bom_Part_No,F4C01003!Q176)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368</v>
      </c>
      <c r="L177" s="51">
        <f>IF(D177="",99999,SUMIFS(Issue,'BOM (THIS MONTH)'!$F:$F,F4C01003!K177,Bom_Part_No,F4C01003!B177))</f>
        <v>99999</v>
      </c>
      <c r="P177" s="45">
        <f t="shared" si="14"/>
        <v>0</v>
      </c>
      <c r="Q177"/>
      <c r="R177" s="46">
        <f t="shared" si="15"/>
        <v>0</v>
      </c>
      <c r="S177" s="46">
        <v>1</v>
      </c>
      <c r="T177" s="46">
        <f t="shared" si="16"/>
        <v>0</v>
      </c>
      <c r="U177" s="46">
        <v>8400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MONTH)'!$H:$H,F4C01003!K177,Bom_Part_No,F4C01003!Q177)</f>
        <v>0</v>
      </c>
      <c r="Z177" s="46">
        <f>SUMIFS('BOM (THIS MONTH)'!$E:$E,'BOM (THIS MONTH)'!$H:$H,F4C01003!K177,Bom_Part_No,F4C01003!Q177)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368</v>
      </c>
      <c r="L178" s="51">
        <f>IF(D178="",99999,SUMIFS(Issue,'BOM (THIS MONTH)'!$F:$F,F4C01003!K178,Bom_Part_No,F4C01003!B178))</f>
        <v>99999</v>
      </c>
      <c r="P178" s="45">
        <f t="shared" si="14"/>
        <v>0</v>
      </c>
      <c r="Q178"/>
      <c r="R178" s="46">
        <f t="shared" si="15"/>
        <v>0</v>
      </c>
      <c r="S178" s="46">
        <v>1</v>
      </c>
      <c r="T178" s="46">
        <f t="shared" si="16"/>
        <v>0</v>
      </c>
      <c r="U178" s="46">
        <v>8400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MONTH)'!$H:$H,F4C01003!K178,Bom_Part_No,F4C01003!Q178)</f>
        <v>0</v>
      </c>
      <c r="Z178" s="46">
        <f>SUMIFS('BOM (THIS MONTH)'!$E:$E,'BOM (THIS MONTH)'!$H:$H,F4C01003!K178,Bom_Part_No,F4C01003!Q178)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368</v>
      </c>
      <c r="L179" s="51">
        <f>IF(D179="",99999,SUMIFS(Issue,'BOM (THIS MONTH)'!$F:$F,F4C01003!K179,Bom_Part_No,F4C01003!B179))</f>
        <v>99999</v>
      </c>
      <c r="P179" s="45">
        <f t="shared" si="14"/>
        <v>0</v>
      </c>
      <c r="Q179"/>
      <c r="R179" s="46">
        <f t="shared" si="15"/>
        <v>0</v>
      </c>
      <c r="S179" s="46">
        <v>1</v>
      </c>
      <c r="T179" s="46">
        <f t="shared" si="16"/>
        <v>0</v>
      </c>
      <c r="U179" s="46">
        <v>8400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MONTH)'!$H:$H,F4C01003!K179,Bom_Part_No,F4C01003!Q179)</f>
        <v>0</v>
      </c>
      <c r="Z179" s="46">
        <f>SUMIFS('BOM (THIS MONTH)'!$E:$E,'BOM (THIS MONTH)'!$H:$H,F4C01003!K179,Bom_Part_No,F4C01003!Q179)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368</v>
      </c>
      <c r="L180" s="51">
        <f>IF(D180="",99999,SUMIFS(Issue,'BOM (THIS MONTH)'!$F:$F,F4C01003!K180,Bom_Part_No,F4C01003!B180))</f>
        <v>99999</v>
      </c>
      <c r="P180" s="45">
        <f t="shared" si="14"/>
        <v>0</v>
      </c>
      <c r="Q180"/>
      <c r="R180" s="46">
        <f t="shared" si="15"/>
        <v>0</v>
      </c>
      <c r="S180" s="46">
        <v>1</v>
      </c>
      <c r="T180" s="46">
        <f t="shared" si="16"/>
        <v>0</v>
      </c>
      <c r="U180" s="46">
        <v>8400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MONTH)'!$H:$H,F4C01003!K180,Bom_Part_No,F4C01003!Q180)</f>
        <v>0</v>
      </c>
      <c r="Z180" s="46">
        <f>SUMIFS('BOM (THIS MONTH)'!$E:$E,'BOM (THIS MONTH)'!$H:$H,F4C01003!K180,Bom_Part_No,F4C01003!Q180)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368</v>
      </c>
      <c r="L181" s="51">
        <f>IF(D181="",99999,SUMIFS(Issue,'BOM (THIS MONTH)'!$F:$F,F4C01003!K181,Bom_Part_No,F4C01003!B181))</f>
        <v>99999</v>
      </c>
      <c r="P181" s="45">
        <f t="shared" si="14"/>
        <v>0</v>
      </c>
      <c r="Q181"/>
      <c r="R181" s="46">
        <f t="shared" si="15"/>
        <v>0</v>
      </c>
      <c r="S181" s="46">
        <v>1</v>
      </c>
      <c r="T181" s="46">
        <f t="shared" si="16"/>
        <v>0</v>
      </c>
      <c r="U181" s="46">
        <v>8400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MONTH)'!$H:$H,F4C01003!K181,Bom_Part_No,F4C01003!Q181)</f>
        <v>0</v>
      </c>
      <c r="Z181" s="46">
        <f>SUMIFS('BOM (THIS MONTH)'!$E:$E,'BOM (THIS MONTH)'!$H:$H,F4C01003!K181,Bom_Part_No,F4C01003!Q181)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368</v>
      </c>
      <c r="L182" s="51">
        <f>IF(D182="",99999,SUMIFS(Issue,'BOM (THIS MONTH)'!$F:$F,F4C01003!K182,Bom_Part_No,F4C01003!B182))</f>
        <v>99999</v>
      </c>
      <c r="P182" s="45">
        <f t="shared" si="14"/>
        <v>0</v>
      </c>
      <c r="Q182"/>
      <c r="R182" s="46">
        <f t="shared" si="15"/>
        <v>0</v>
      </c>
      <c r="S182" s="46">
        <v>1</v>
      </c>
      <c r="T182" s="46">
        <f t="shared" si="16"/>
        <v>0</v>
      </c>
      <c r="U182" s="46">
        <v>8400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MONTH)'!$H:$H,F4C01003!K182,Bom_Part_No,F4C01003!Q182)</f>
        <v>0</v>
      </c>
      <c r="Z182" s="46">
        <f>SUMIFS('BOM (THIS MONTH)'!$E:$E,'BOM (THIS MONTH)'!$H:$H,F4C01003!K182,Bom_Part_No,F4C01003!Q182)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368</v>
      </c>
      <c r="L183" s="51">
        <f>IF(D183="",99999,SUMIFS(Issue,'BOM (THIS MONTH)'!$F:$F,F4C01003!K183,Bom_Part_No,F4C01003!B183))</f>
        <v>99999</v>
      </c>
      <c r="P183" s="45">
        <f t="shared" si="14"/>
        <v>0</v>
      </c>
      <c r="Q183"/>
      <c r="R183" s="46">
        <f t="shared" si="15"/>
        <v>0</v>
      </c>
      <c r="S183" s="46">
        <v>1</v>
      </c>
      <c r="T183" s="46">
        <f t="shared" si="16"/>
        <v>0</v>
      </c>
      <c r="U183" s="46">
        <v>8400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MONTH)'!$H:$H,F4C01003!K183,Bom_Part_No,F4C01003!Q183)</f>
        <v>0</v>
      </c>
      <c r="Z183" s="46">
        <f>SUMIFS('BOM (THIS MONTH)'!$E:$E,'BOM (THIS MONTH)'!$H:$H,F4C01003!K183,Bom_Part_No,F4C01003!Q183)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368</v>
      </c>
      <c r="L184" s="51">
        <f>IF(D184="",99999,SUMIFS(Issue,'BOM (THIS MONTH)'!$F:$F,F4C01003!K184,Bom_Part_No,F4C01003!B184))</f>
        <v>99999</v>
      </c>
      <c r="P184" s="45">
        <f t="shared" si="14"/>
        <v>0</v>
      </c>
      <c r="Q184"/>
      <c r="R184" s="46">
        <f t="shared" si="15"/>
        <v>0</v>
      </c>
      <c r="S184" s="46">
        <v>1</v>
      </c>
      <c r="T184" s="46">
        <f t="shared" si="16"/>
        <v>0</v>
      </c>
      <c r="U184" s="46">
        <v>8400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MONTH)'!$H:$H,F4C01003!K184,Bom_Part_No,F4C01003!Q184)</f>
        <v>0</v>
      </c>
      <c r="Z184" s="46">
        <f>SUMIFS('BOM (THIS MONTH)'!$E:$E,'BOM (THIS MONTH)'!$H:$H,F4C01003!K184,Bom_Part_No,F4C01003!Q184)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368</v>
      </c>
      <c r="L185" s="51">
        <f>IF(D185="",99999,SUMIFS(Issue,'BOM (THIS MONTH)'!$F:$F,F4C01003!K185,Bom_Part_No,F4C01003!B185))</f>
        <v>99999</v>
      </c>
      <c r="P185" s="45">
        <f t="shared" si="14"/>
        <v>0</v>
      </c>
      <c r="Q185"/>
      <c r="R185" s="46">
        <f t="shared" si="15"/>
        <v>0</v>
      </c>
      <c r="S185" s="46">
        <v>1</v>
      </c>
      <c r="T185" s="46">
        <f t="shared" si="16"/>
        <v>0</v>
      </c>
      <c r="U185" s="46">
        <v>8400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MONTH)'!$H:$H,F4C01003!K185,Bom_Part_No,F4C01003!Q185)</f>
        <v>0</v>
      </c>
      <c r="Z185" s="46">
        <f>SUMIFS('BOM (THIS MONTH)'!$E:$E,'BOM (THIS MONTH)'!$H:$H,F4C01003!K185,Bom_Part_No,F4C01003!Q185)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368</v>
      </c>
      <c r="L186" s="51">
        <f>IF(D186="",99999,SUMIFS(Issue,'BOM (THIS MONTH)'!$F:$F,F4C01003!K186,Bom_Part_No,F4C01003!B186))</f>
        <v>99999</v>
      </c>
      <c r="P186" s="45">
        <f t="shared" si="14"/>
        <v>0</v>
      </c>
      <c r="Q186"/>
      <c r="R186" s="46">
        <f t="shared" si="15"/>
        <v>0</v>
      </c>
      <c r="S186" s="46">
        <v>1</v>
      </c>
      <c r="T186" s="46">
        <f t="shared" si="16"/>
        <v>0</v>
      </c>
      <c r="U186" s="46">
        <v>8400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MONTH)'!$H:$H,F4C01003!K186,Bom_Part_No,F4C01003!Q186)</f>
        <v>0</v>
      </c>
      <c r="Z186" s="46">
        <f>SUMIFS('BOM (THIS MONTH)'!$E:$E,'BOM (THIS MONTH)'!$H:$H,F4C01003!K186,Bom_Part_No,F4C01003!Q186)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368</v>
      </c>
      <c r="L187" s="51">
        <f>IF(D187="",99999,SUMIFS(Issue,'BOM (THIS MONTH)'!$F:$F,F4C01003!K187,Bom_Part_No,F4C01003!B187))</f>
        <v>99999</v>
      </c>
      <c r="P187" s="45">
        <f t="shared" si="14"/>
        <v>0</v>
      </c>
      <c r="Q187"/>
      <c r="R187" s="46">
        <f t="shared" si="15"/>
        <v>0</v>
      </c>
      <c r="S187" s="46">
        <v>1</v>
      </c>
      <c r="T187" s="46">
        <f t="shared" si="16"/>
        <v>0</v>
      </c>
      <c r="U187" s="46">
        <v>8400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MONTH)'!$H:$H,F4C01003!K187,Bom_Part_No,F4C01003!Q187)</f>
        <v>0</v>
      </c>
      <c r="Z187" s="46">
        <f>SUMIFS('BOM (THIS MONTH)'!$E:$E,'BOM (THIS MONTH)'!$H:$H,F4C01003!K187,Bom_Part_No,F4C01003!Q187)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368</v>
      </c>
      <c r="L188" s="51">
        <f>IF(D188="",99999,SUMIFS(Issue,'BOM (THIS MONTH)'!$F:$F,F4C01003!K188,Bom_Part_No,F4C01003!B188))</f>
        <v>99999</v>
      </c>
      <c r="P188" s="45">
        <f t="shared" si="14"/>
        <v>0</v>
      </c>
      <c r="Q188"/>
      <c r="R188" s="46">
        <f t="shared" si="15"/>
        <v>0</v>
      </c>
      <c r="S188" s="46">
        <v>1</v>
      </c>
      <c r="T188" s="46">
        <f t="shared" si="16"/>
        <v>0</v>
      </c>
      <c r="U188" s="46">
        <v>8400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MONTH)'!$H:$H,F4C01003!K188,Bom_Part_No,F4C01003!Q188)</f>
        <v>0</v>
      </c>
      <c r="Z188" s="46">
        <f>SUMIFS('BOM (THIS MONTH)'!$E:$E,'BOM (THIS MONTH)'!$H:$H,F4C01003!K188,Bom_Part_No,F4C01003!Q188)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368</v>
      </c>
      <c r="L189" s="51">
        <f>IF(D189="",99999,SUMIFS(Issue,'BOM (THIS MONTH)'!$F:$F,F4C01003!K189,Bom_Part_No,F4C01003!B189))</f>
        <v>99999</v>
      </c>
      <c r="P189" s="45">
        <f t="shared" si="14"/>
        <v>0</v>
      </c>
      <c r="Q189"/>
      <c r="R189" s="46">
        <f t="shared" si="15"/>
        <v>0</v>
      </c>
      <c r="S189" s="46">
        <v>1</v>
      </c>
      <c r="T189" s="46">
        <f t="shared" si="16"/>
        <v>0</v>
      </c>
      <c r="U189" s="46">
        <v>8400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MONTH)'!$H:$H,F4C01003!K189,Bom_Part_No,F4C01003!Q189)</f>
        <v>0</v>
      </c>
      <c r="Z189" s="46">
        <f>SUMIFS('BOM (THIS MONTH)'!$E:$E,'BOM (THIS MONTH)'!$H:$H,F4C01003!K189,Bom_Part_No,F4C01003!Q189)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368</v>
      </c>
      <c r="L190" s="51">
        <f>IF(D190="",99999,SUMIFS(Issue,'BOM (THIS MONTH)'!$F:$F,F4C01003!K190,Bom_Part_No,F4C01003!B190))</f>
        <v>99999</v>
      </c>
      <c r="P190" s="45">
        <f t="shared" si="14"/>
        <v>0</v>
      </c>
      <c r="Q190"/>
      <c r="R190" s="46">
        <f t="shared" si="15"/>
        <v>0</v>
      </c>
      <c r="S190" s="46">
        <v>1</v>
      </c>
      <c r="T190" s="46">
        <f t="shared" si="16"/>
        <v>0</v>
      </c>
      <c r="U190" s="46">
        <v>8400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MONTH)'!$H:$H,F4C01003!K190,Bom_Part_No,F4C01003!Q190)</f>
        <v>0</v>
      </c>
      <c r="Z190" s="46">
        <f>SUMIFS('BOM (THIS MONTH)'!$E:$E,'BOM (THIS MONTH)'!$H:$H,F4C01003!K190,Bom_Part_No,F4C01003!Q190)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368</v>
      </c>
      <c r="L191" s="51">
        <f>IF(D191="",99999,SUMIFS(Issue,'BOM (THIS MONTH)'!$F:$F,F4C01003!K191,Bom_Part_No,F4C01003!B191))</f>
        <v>99999</v>
      </c>
      <c r="P191" s="45">
        <f t="shared" si="14"/>
        <v>0</v>
      </c>
      <c r="Q191"/>
      <c r="R191" s="46">
        <f t="shared" si="15"/>
        <v>0</v>
      </c>
      <c r="S191" s="46">
        <v>1</v>
      </c>
      <c r="T191" s="46">
        <f t="shared" si="16"/>
        <v>0</v>
      </c>
      <c r="U191" s="46">
        <v>8400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MONTH)'!$H:$H,F4C01003!K191,Bom_Part_No,F4C01003!Q191)</f>
        <v>0</v>
      </c>
      <c r="Z191" s="46">
        <f>SUMIFS('BOM (THIS MONTH)'!$E:$E,'BOM (THIS MONTH)'!$H:$H,F4C01003!K191,Bom_Part_No,F4C01003!Q191)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368</v>
      </c>
      <c r="L192" s="51">
        <f>IF(D192="",99999,SUMIFS(Issue,'BOM (THIS MONTH)'!$F:$F,F4C01003!K192,Bom_Part_No,F4C01003!B192))</f>
        <v>99999</v>
      </c>
      <c r="P192" s="45">
        <f t="shared" si="14"/>
        <v>0</v>
      </c>
      <c r="Q192"/>
      <c r="R192" s="46">
        <f t="shared" si="15"/>
        <v>0</v>
      </c>
      <c r="S192" s="46">
        <v>1</v>
      </c>
      <c r="T192" s="46">
        <f t="shared" si="16"/>
        <v>0</v>
      </c>
      <c r="U192" s="46">
        <v>8400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MONTH)'!$H:$H,F4C01003!K192,Bom_Part_No,F4C01003!Q192)</f>
        <v>0</v>
      </c>
      <c r="Z192" s="46">
        <f>SUMIFS('BOM (THIS MONTH)'!$E:$E,'BOM (THIS MONTH)'!$H:$H,F4C01003!K192,Bom_Part_No,F4C01003!Q192)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368</v>
      </c>
      <c r="L193" s="51">
        <f>IF(D193="",99999,SUMIFS(Issue,'BOM (THIS MONTH)'!$F:$F,F4C01003!K193,Bom_Part_No,F4C01003!B193))</f>
        <v>99999</v>
      </c>
      <c r="P193" s="45">
        <f t="shared" si="14"/>
        <v>0</v>
      </c>
      <c r="Q193"/>
      <c r="R193" s="46">
        <f t="shared" si="15"/>
        <v>0</v>
      </c>
      <c r="S193" s="46">
        <v>1</v>
      </c>
      <c r="T193" s="46">
        <f t="shared" si="16"/>
        <v>0</v>
      </c>
      <c r="U193" s="46">
        <v>8400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MONTH)'!$H:$H,F4C01003!K193,Bom_Part_No,F4C01003!Q193)</f>
        <v>0</v>
      </c>
      <c r="Z193" s="46">
        <f>SUMIFS('BOM (THIS MONTH)'!$E:$E,'BOM (THIS MONTH)'!$H:$H,F4C01003!K193,Bom_Part_No,F4C01003!Q193)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368</v>
      </c>
      <c r="L194" s="51">
        <f>IF(D194="",99999,SUMIFS(Issue,'BOM (THIS MONTH)'!$F:$F,F4C01003!K194,Bom_Part_No,F4C01003!B194))</f>
        <v>99999</v>
      </c>
      <c r="P194" s="45">
        <f t="shared" si="14"/>
        <v>0</v>
      </c>
      <c r="Q194"/>
      <c r="R194" s="46">
        <f t="shared" si="15"/>
        <v>0</v>
      </c>
      <c r="S194" s="46">
        <v>1</v>
      </c>
      <c r="T194" s="46">
        <f t="shared" si="16"/>
        <v>0</v>
      </c>
      <c r="U194" s="46">
        <v>8400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MONTH)'!$H:$H,F4C01003!K194,Bom_Part_No,F4C01003!Q194)</f>
        <v>0</v>
      </c>
      <c r="Z194" s="46">
        <f>SUMIFS('BOM (THIS MONTH)'!$E:$E,'BOM (THIS MONTH)'!$H:$H,F4C01003!K194,Bom_Part_No,F4C01003!Q194)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368</v>
      </c>
      <c r="L195" s="51">
        <f>IF(D195="",99999,SUMIFS(Issue,'BOM (THIS MONTH)'!$F:$F,F4C01003!K195,Bom_Part_No,F4C01003!B195))</f>
        <v>99999</v>
      </c>
      <c r="P195" s="45">
        <f t="shared" si="14"/>
        <v>0</v>
      </c>
      <c r="Q195"/>
      <c r="R195" s="46">
        <f t="shared" si="15"/>
        <v>0</v>
      </c>
      <c r="S195" s="46">
        <v>1</v>
      </c>
      <c r="T195" s="46">
        <f t="shared" si="16"/>
        <v>0</v>
      </c>
      <c r="U195" s="46">
        <v>8400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MONTH)'!$H:$H,F4C01003!K195,Bom_Part_No,F4C01003!Q195)</f>
        <v>0</v>
      </c>
      <c r="Z195" s="46">
        <f>SUMIFS('BOM (THIS MONTH)'!$E:$E,'BOM (THIS MONTH)'!$H:$H,F4C01003!K195,Bom_Part_No,F4C01003!Q195)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368</v>
      </c>
      <c r="L196" s="51">
        <f>IF(D196="",99999,SUMIFS(Issue,'BOM (THIS MONTH)'!$F:$F,F4C01003!K196,Bom_Part_No,F4C01003!B196))</f>
        <v>99999</v>
      </c>
      <c r="P196" s="45">
        <f t="shared" si="14"/>
        <v>0</v>
      </c>
      <c r="Q196"/>
      <c r="R196" s="46">
        <f t="shared" si="15"/>
        <v>0</v>
      </c>
      <c r="S196" s="46">
        <v>1</v>
      </c>
      <c r="T196" s="46">
        <f t="shared" si="16"/>
        <v>0</v>
      </c>
      <c r="U196" s="46">
        <v>8400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MONTH)'!$H:$H,F4C01003!K196,Bom_Part_No,F4C01003!Q196)</f>
        <v>0</v>
      </c>
      <c r="Z196" s="46">
        <f>SUMIFS('BOM (THIS MONTH)'!$E:$E,'BOM (THIS MONTH)'!$H:$H,F4C01003!K196,Bom_Part_No,F4C01003!Q196)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368</v>
      </c>
      <c r="L197" s="51">
        <f>IF(D197="",99999,SUMIFS(Issue,'BOM (THIS MONTH)'!$F:$F,F4C01003!K197,Bom_Part_No,F4C01003!B197))</f>
        <v>99999</v>
      </c>
      <c r="P197" s="45">
        <f t="shared" si="14"/>
        <v>0</v>
      </c>
      <c r="Q197"/>
      <c r="R197" s="46">
        <f t="shared" si="15"/>
        <v>0</v>
      </c>
      <c r="S197" s="46">
        <v>1</v>
      </c>
      <c r="T197" s="46">
        <f t="shared" si="16"/>
        <v>0</v>
      </c>
      <c r="U197" s="46">
        <v>8400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MONTH)'!$H:$H,F4C01003!K197,Bom_Part_No,F4C01003!Q197)</f>
        <v>0</v>
      </c>
      <c r="Z197" s="46">
        <f>SUMIFS('BOM (THIS MONTH)'!$E:$E,'BOM (THIS MONTH)'!$H:$H,F4C01003!K197,Bom_Part_No,F4C01003!Q197)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368</v>
      </c>
      <c r="L198" s="51">
        <f>IF(D198="",99999,SUMIFS(Issue,'BOM (THIS MONTH)'!$F:$F,F4C01003!K198,Bom_Part_No,F4C01003!B198))</f>
        <v>99999</v>
      </c>
      <c r="P198" s="45">
        <f t="shared" si="14"/>
        <v>0</v>
      </c>
      <c r="Q198"/>
      <c r="R198" s="46">
        <f t="shared" si="15"/>
        <v>0</v>
      </c>
      <c r="S198" s="46">
        <v>1</v>
      </c>
      <c r="T198" s="46">
        <f t="shared" si="16"/>
        <v>0</v>
      </c>
      <c r="U198" s="46">
        <v>8400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MONTH)'!$H:$H,F4C01003!K198,Bom_Part_No,F4C01003!Q198)</f>
        <v>0</v>
      </c>
      <c r="Z198" s="46">
        <f>SUMIFS('BOM (THIS MONTH)'!$E:$E,'BOM (THIS MONTH)'!$H:$H,F4C01003!K198,Bom_Part_No,F4C01003!Q198)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368</v>
      </c>
      <c r="L199" s="51">
        <f>IF(D199="",99999,SUMIFS(Issue,'BOM (THIS MONTH)'!$F:$F,F4C01003!K199,Bom_Part_No,F4C01003!B199))</f>
        <v>99999</v>
      </c>
      <c r="P199" s="45">
        <f t="shared" si="14"/>
        <v>0</v>
      </c>
      <c r="Q199"/>
      <c r="R199" s="46">
        <f t="shared" si="15"/>
        <v>0</v>
      </c>
      <c r="S199" s="46">
        <v>1</v>
      </c>
      <c r="T199" s="46">
        <f t="shared" si="16"/>
        <v>0</v>
      </c>
      <c r="U199" s="46">
        <v>8400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MONTH)'!$H:$H,F4C01003!K199,Bom_Part_No,F4C01003!Q199)</f>
        <v>0</v>
      </c>
      <c r="Z199" s="46">
        <f>SUMIFS('BOM (THIS MONTH)'!$E:$E,'BOM (THIS MONTH)'!$H:$H,F4C01003!K199,Bom_Part_No,F4C01003!Q199)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368</v>
      </c>
      <c r="L200" s="51">
        <f>IF(D200="",99999,SUMIFS(Issue,'BOM (THIS MONTH)'!$F:$F,F4C01003!K200,Bom_Part_No,F4C01003!B200))</f>
        <v>99999</v>
      </c>
      <c r="P200" s="45">
        <f t="shared" si="14"/>
        <v>0</v>
      </c>
      <c r="Q200"/>
      <c r="R200" s="46">
        <f t="shared" si="15"/>
        <v>0</v>
      </c>
      <c r="S200" s="46">
        <v>1</v>
      </c>
      <c r="T200" s="46">
        <f t="shared" si="16"/>
        <v>0</v>
      </c>
      <c r="U200" s="46">
        <v>8400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MONTH)'!$H:$H,F4C01003!K200,Bom_Part_No,F4C01003!Q200)</f>
        <v>0</v>
      </c>
      <c r="Z200" s="46">
        <f>SUMIFS('BOM (THIS MONTH)'!$E:$E,'BOM (THIS MONTH)'!$H:$H,F4C01003!K200,Bom_Part_No,F4C01003!Q200)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368</v>
      </c>
      <c r="L201" s="51">
        <f>IF(D201="",99999,SUMIFS(Issue,'BOM (THIS MONTH)'!$F:$F,F4C01003!K201,Bom_Part_No,F4C01003!B201))</f>
        <v>99999</v>
      </c>
      <c r="P201" s="45">
        <f t="shared" ref="P201:P264" si="21">COUNTIF($Q:$Q,Q201)</f>
        <v>0</v>
      </c>
      <c r="Q201"/>
      <c r="R201" s="46">
        <f t="shared" si="15"/>
        <v>0</v>
      </c>
      <c r="S201" s="46">
        <v>1</v>
      </c>
      <c r="T201" s="46">
        <f t="shared" si="16"/>
        <v>0</v>
      </c>
      <c r="U201" s="46">
        <v>8400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MONTH)'!$H:$H,F4C01003!K201,Bom_Part_No,F4C01003!Q201)</f>
        <v>0</v>
      </c>
      <c r="Z201" s="46">
        <f>SUMIFS('BOM (THIS MONTH)'!$E:$E,'BOM (THIS MONTH)'!$H:$H,F4C01003!K201,Bom_Part_No,F4C01003!Q201)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368</v>
      </c>
      <c r="L202" s="51">
        <f>IF(D202="",99999,SUMIFS(Issue,'BOM (THIS MONTH)'!$F:$F,F4C01003!K202,Bom_Part_No,F4C01003!B202))</f>
        <v>99999</v>
      </c>
      <c r="P202" s="45">
        <f t="shared" si="21"/>
        <v>0</v>
      </c>
      <c r="Q202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8400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MONTH)'!$H:$H,F4C01003!K202,Bom_Part_No,F4C01003!Q202)</f>
        <v>0</v>
      </c>
      <c r="Z202" s="46">
        <f>SUMIFS('BOM (THIS MONTH)'!$E:$E,'BOM (THIS MONTH)'!$H:$H,F4C01003!K202,Bom_Part_No,F4C01003!Q202)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368</v>
      </c>
      <c r="L203" s="51">
        <f>IF(D203="",99999,SUMIFS(Issue,'BOM (THIS MONTH)'!$F:$F,F4C01003!K203,Bom_Part_No,F4C01003!B203))</f>
        <v>99999</v>
      </c>
      <c r="P203" s="45">
        <f t="shared" si="21"/>
        <v>0</v>
      </c>
      <c r="Q203"/>
      <c r="R203" s="46">
        <f t="shared" si="22"/>
        <v>0</v>
      </c>
      <c r="S203" s="46">
        <v>1</v>
      </c>
      <c r="T203" s="46">
        <f t="shared" si="23"/>
        <v>0</v>
      </c>
      <c r="U203" s="46">
        <v>8400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MONTH)'!$H:$H,F4C01003!K203,Bom_Part_No,F4C01003!Q203)</f>
        <v>0</v>
      </c>
      <c r="Z203" s="46">
        <f>SUMIFS('BOM (THIS MONTH)'!$E:$E,'BOM (THIS MONTH)'!$H:$H,F4C01003!K203,Bom_Part_No,F4C01003!Q203)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368</v>
      </c>
      <c r="L204" s="51">
        <f>IF(D204="",99999,SUMIFS(Issue,'BOM (THIS MONTH)'!$F:$F,F4C01003!K204,Bom_Part_No,F4C01003!B204))</f>
        <v>99999</v>
      </c>
      <c r="P204" s="45">
        <f t="shared" si="21"/>
        <v>0</v>
      </c>
      <c r="Q204"/>
      <c r="R204" s="46">
        <f t="shared" si="22"/>
        <v>0</v>
      </c>
      <c r="S204" s="46">
        <v>1</v>
      </c>
      <c r="T204" s="46">
        <f t="shared" si="23"/>
        <v>0</v>
      </c>
      <c r="U204" s="46">
        <v>8400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MONTH)'!$H:$H,F4C01003!K204,Bom_Part_No,F4C01003!Q204)</f>
        <v>0</v>
      </c>
      <c r="Z204" s="46">
        <f>SUMIFS('BOM (THIS MONTH)'!$E:$E,'BOM (THIS MONTH)'!$H:$H,F4C01003!K204,Bom_Part_No,F4C01003!Q204)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368</v>
      </c>
      <c r="L205" s="51">
        <f>IF(D205="",99999,SUMIFS(Issue,'BOM (THIS MONTH)'!$F:$F,F4C01003!K205,Bom_Part_No,F4C01003!B205))</f>
        <v>99999</v>
      </c>
      <c r="P205" s="45">
        <f t="shared" si="21"/>
        <v>0</v>
      </c>
      <c r="Q205"/>
      <c r="R205" s="46">
        <f t="shared" si="22"/>
        <v>0</v>
      </c>
      <c r="S205" s="46">
        <v>1</v>
      </c>
      <c r="T205" s="46">
        <f t="shared" si="23"/>
        <v>0</v>
      </c>
      <c r="U205" s="46">
        <v>8400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MONTH)'!$H:$H,F4C01003!K205,Bom_Part_No,F4C01003!Q205)</f>
        <v>0</v>
      </c>
      <c r="Z205" s="46">
        <f>SUMIFS('BOM (THIS MONTH)'!$E:$E,'BOM (THIS MONTH)'!$H:$H,F4C01003!K205,Bom_Part_No,F4C01003!Q205)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368</v>
      </c>
      <c r="L206" s="51">
        <f>IF(D206="",99999,SUMIFS(Issue,'BOM (THIS MONTH)'!$F:$F,F4C01003!K206,Bom_Part_No,F4C01003!B206))</f>
        <v>99999</v>
      </c>
      <c r="P206" s="45">
        <f t="shared" si="21"/>
        <v>0</v>
      </c>
      <c r="Q206"/>
      <c r="R206" s="46">
        <f t="shared" si="22"/>
        <v>0</v>
      </c>
      <c r="S206" s="46">
        <v>1</v>
      </c>
      <c r="T206" s="46">
        <f t="shared" si="23"/>
        <v>0</v>
      </c>
      <c r="U206" s="46">
        <v>8400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MONTH)'!$H:$H,F4C01003!K206,Bom_Part_No,F4C01003!Q206)</f>
        <v>0</v>
      </c>
      <c r="Z206" s="46">
        <f>SUMIFS('BOM (THIS MONTH)'!$E:$E,'BOM (THIS MONTH)'!$H:$H,F4C01003!K206,Bom_Part_No,F4C01003!Q206)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368</v>
      </c>
      <c r="L207" s="51">
        <f>IF(D207="",99999,SUMIFS(Issue,'BOM (THIS MONTH)'!$F:$F,F4C01003!K207,Bom_Part_No,F4C01003!B207))</f>
        <v>99999</v>
      </c>
      <c r="P207" s="45">
        <f t="shared" si="21"/>
        <v>0</v>
      </c>
      <c r="Q207"/>
      <c r="R207" s="46">
        <f t="shared" si="22"/>
        <v>0</v>
      </c>
      <c r="S207" s="46">
        <v>1</v>
      </c>
      <c r="T207" s="46">
        <f t="shared" si="23"/>
        <v>0</v>
      </c>
      <c r="U207" s="46">
        <v>8400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MONTH)'!$H:$H,F4C01003!K207,Bom_Part_No,F4C01003!Q207)</f>
        <v>0</v>
      </c>
      <c r="Z207" s="46">
        <f>SUMIFS('BOM (THIS MONTH)'!$E:$E,'BOM (THIS MONTH)'!$H:$H,F4C01003!K207,Bom_Part_No,F4C01003!Q207)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368</v>
      </c>
      <c r="L208" s="51">
        <f>IF(D208="",99999,SUMIFS(Issue,'BOM (THIS MONTH)'!$F:$F,F4C01003!K208,Bom_Part_No,F4C01003!B208))</f>
        <v>99999</v>
      </c>
      <c r="P208" s="45">
        <f t="shared" si="21"/>
        <v>0</v>
      </c>
      <c r="Q208"/>
      <c r="R208" s="46">
        <f t="shared" si="22"/>
        <v>0</v>
      </c>
      <c r="S208" s="46">
        <v>1</v>
      </c>
      <c r="T208" s="46">
        <f t="shared" si="23"/>
        <v>0</v>
      </c>
      <c r="U208" s="46">
        <v>8400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MONTH)'!$H:$H,F4C01003!K208,Bom_Part_No,F4C01003!Q208)</f>
        <v>0</v>
      </c>
      <c r="Z208" s="46">
        <f>SUMIFS('BOM (THIS MONTH)'!$E:$E,'BOM (THIS MONTH)'!$H:$H,F4C01003!K208,Bom_Part_No,F4C01003!Q208)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368</v>
      </c>
      <c r="L209" s="51">
        <f>IF(D209="",99999,SUMIFS(Issue,'BOM (THIS MONTH)'!$F:$F,F4C01003!K209,Bom_Part_No,F4C01003!B209))</f>
        <v>99999</v>
      </c>
      <c r="P209" s="45">
        <f t="shared" si="21"/>
        <v>0</v>
      </c>
      <c r="Q209"/>
      <c r="R209" s="46">
        <f t="shared" si="22"/>
        <v>0</v>
      </c>
      <c r="S209" s="46">
        <v>1</v>
      </c>
      <c r="T209" s="46">
        <f t="shared" si="23"/>
        <v>0</v>
      </c>
      <c r="U209" s="46">
        <v>8400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MONTH)'!$H:$H,F4C01003!K209,Bom_Part_No,F4C01003!Q209)</f>
        <v>0</v>
      </c>
      <c r="Z209" s="46">
        <f>SUMIFS('BOM (THIS MONTH)'!$E:$E,'BOM (THIS MONTH)'!$H:$H,F4C01003!K209,Bom_Part_No,F4C01003!Q209)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368</v>
      </c>
      <c r="L210" s="51">
        <f>IF(D210="",99999,SUMIFS(Issue,'BOM (THIS MONTH)'!$F:$F,F4C01003!K210,Bom_Part_No,F4C01003!B210))</f>
        <v>99999</v>
      </c>
      <c r="P210" s="45">
        <f t="shared" si="21"/>
        <v>0</v>
      </c>
      <c r="Q210"/>
      <c r="R210" s="46">
        <f t="shared" si="22"/>
        <v>0</v>
      </c>
      <c r="S210" s="46">
        <v>1</v>
      </c>
      <c r="T210" s="46">
        <f t="shared" si="23"/>
        <v>0</v>
      </c>
      <c r="U210" s="46">
        <v>8400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MONTH)'!$H:$H,F4C01003!K210,Bom_Part_No,F4C01003!Q210)</f>
        <v>0</v>
      </c>
      <c r="Z210" s="46">
        <f>SUMIFS('BOM (THIS MONTH)'!$E:$E,'BOM (THIS MONTH)'!$H:$H,F4C01003!K210,Bom_Part_No,F4C01003!Q210)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368</v>
      </c>
      <c r="L211" s="51">
        <f>IF(D211="",99999,SUMIFS(Issue,'BOM (THIS MONTH)'!$F:$F,F4C01003!K211,Bom_Part_No,F4C01003!B211))</f>
        <v>99999</v>
      </c>
      <c r="P211" s="45">
        <f t="shared" si="21"/>
        <v>0</v>
      </c>
      <c r="Q211"/>
      <c r="R211" s="46">
        <f t="shared" si="22"/>
        <v>0</v>
      </c>
      <c r="S211" s="46">
        <v>1</v>
      </c>
      <c r="T211" s="46">
        <f t="shared" si="23"/>
        <v>0</v>
      </c>
      <c r="U211" s="46">
        <v>8400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MONTH)'!$H:$H,F4C01003!K211,Bom_Part_No,F4C01003!Q211)</f>
        <v>0</v>
      </c>
      <c r="Z211" s="46">
        <f>SUMIFS('BOM (THIS MONTH)'!$E:$E,'BOM (THIS MONTH)'!$H:$H,F4C01003!K211,Bom_Part_No,F4C01003!Q211)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368</v>
      </c>
      <c r="L212" s="51">
        <f>IF(D212="",99999,SUMIFS(Issue,'BOM (THIS MONTH)'!$F:$F,F4C01003!K212,Bom_Part_No,F4C01003!B212))</f>
        <v>99999</v>
      </c>
      <c r="P212" s="45">
        <f t="shared" si="21"/>
        <v>0</v>
      </c>
      <c r="Q212"/>
      <c r="R212" s="46">
        <f t="shared" si="22"/>
        <v>0</v>
      </c>
      <c r="S212" s="46">
        <v>1</v>
      </c>
      <c r="T212" s="46">
        <f t="shared" si="23"/>
        <v>0</v>
      </c>
      <c r="U212" s="46">
        <v>8400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MONTH)'!$H:$H,F4C01003!K212,Bom_Part_No,F4C01003!Q212)</f>
        <v>0</v>
      </c>
      <c r="Z212" s="46">
        <f>SUMIFS('BOM (THIS MONTH)'!$E:$E,'BOM (THIS MONTH)'!$H:$H,F4C01003!K212,Bom_Part_No,F4C01003!Q212)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368</v>
      </c>
      <c r="L213" s="51">
        <f>IF(D213="",99999,SUMIFS(Issue,'BOM (THIS MONTH)'!$F:$F,F4C01003!K213,Bom_Part_No,F4C01003!B213))</f>
        <v>99999</v>
      </c>
      <c r="P213" s="45">
        <f t="shared" si="21"/>
        <v>0</v>
      </c>
      <c r="Q213"/>
      <c r="R213" s="46">
        <f t="shared" si="22"/>
        <v>0</v>
      </c>
      <c r="S213" s="46">
        <v>1</v>
      </c>
      <c r="T213" s="46">
        <f t="shared" si="23"/>
        <v>0</v>
      </c>
      <c r="U213" s="46">
        <v>8400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MONTH)'!$H:$H,F4C01003!K213,Bom_Part_No,F4C01003!Q213)</f>
        <v>0</v>
      </c>
      <c r="Z213" s="46">
        <f>SUMIFS('BOM (THIS MONTH)'!$E:$E,'BOM (THIS MONTH)'!$H:$H,F4C01003!K213,Bom_Part_No,F4C01003!Q213)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368</v>
      </c>
      <c r="L214" s="51">
        <f>IF(D214="",99999,SUMIFS(Issue,'BOM (THIS MONTH)'!$F:$F,F4C01003!K214,Bom_Part_No,F4C01003!B214))</f>
        <v>99999</v>
      </c>
      <c r="P214" s="45">
        <f t="shared" si="21"/>
        <v>0</v>
      </c>
      <c r="Q214"/>
      <c r="R214" s="46">
        <f t="shared" si="22"/>
        <v>0</v>
      </c>
      <c r="S214" s="46">
        <v>1</v>
      </c>
      <c r="T214" s="46">
        <f t="shared" si="23"/>
        <v>0</v>
      </c>
      <c r="U214" s="46">
        <v>8400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MONTH)'!$H:$H,F4C01003!K214,Bom_Part_No,F4C01003!Q214)</f>
        <v>0</v>
      </c>
      <c r="Z214" s="46">
        <f>SUMIFS('BOM (THIS MONTH)'!$E:$E,'BOM (THIS MONTH)'!$H:$H,F4C01003!K214,Bom_Part_No,F4C01003!Q214)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368</v>
      </c>
      <c r="L215" s="51">
        <f>IF(D215="",99999,SUMIFS(Issue,'BOM (THIS MONTH)'!$F:$F,F4C01003!K215,Bom_Part_No,F4C01003!B215))</f>
        <v>99999</v>
      </c>
      <c r="P215" s="45">
        <f t="shared" si="21"/>
        <v>0</v>
      </c>
      <c r="Q215"/>
      <c r="R215" s="46">
        <f t="shared" si="22"/>
        <v>0</v>
      </c>
      <c r="S215" s="46">
        <v>1</v>
      </c>
      <c r="T215" s="46">
        <f t="shared" si="23"/>
        <v>0</v>
      </c>
      <c r="U215" s="46">
        <v>8400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MONTH)'!$H:$H,F4C01003!K215,Bom_Part_No,F4C01003!Q215)</f>
        <v>0</v>
      </c>
      <c r="Z215" s="46">
        <f>SUMIFS('BOM (THIS MONTH)'!$E:$E,'BOM (THIS MONTH)'!$H:$H,F4C01003!K215,Bom_Part_No,F4C01003!Q215)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368</v>
      </c>
      <c r="L216" s="51">
        <f>IF(D216="",99999,SUMIFS(Issue,'BOM (THIS MONTH)'!$F:$F,F4C01003!K216,Bom_Part_No,F4C01003!B216))</f>
        <v>99999</v>
      </c>
      <c r="P216" s="45">
        <f t="shared" si="21"/>
        <v>0</v>
      </c>
      <c r="Q216"/>
      <c r="R216" s="46">
        <f t="shared" si="22"/>
        <v>0</v>
      </c>
      <c r="S216" s="46">
        <v>1</v>
      </c>
      <c r="T216" s="46">
        <f t="shared" si="23"/>
        <v>0</v>
      </c>
      <c r="U216" s="46">
        <v>8400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MONTH)'!$H:$H,F4C01003!K216,Bom_Part_No,F4C01003!Q216)</f>
        <v>0</v>
      </c>
      <c r="Z216" s="46">
        <f>SUMIFS('BOM (THIS MONTH)'!$E:$E,'BOM (THIS MONTH)'!$H:$H,F4C01003!K216,Bom_Part_No,F4C01003!Q216)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368</v>
      </c>
      <c r="L217" s="51">
        <f>IF(D217="",99999,SUMIFS(Issue,'BOM (THIS MONTH)'!$F:$F,F4C01003!K217,Bom_Part_No,F4C01003!B217))</f>
        <v>99999</v>
      </c>
      <c r="P217" s="45">
        <f t="shared" si="21"/>
        <v>0</v>
      </c>
      <c r="Q217"/>
      <c r="R217" s="46">
        <f t="shared" si="22"/>
        <v>0</v>
      </c>
      <c r="S217" s="46">
        <v>1</v>
      </c>
      <c r="T217" s="46">
        <f t="shared" si="23"/>
        <v>0</v>
      </c>
      <c r="U217" s="46">
        <v>8400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MONTH)'!$H:$H,F4C01003!K217,Bom_Part_No,F4C01003!Q217)</f>
        <v>0</v>
      </c>
      <c r="Z217" s="46">
        <f>SUMIFS('BOM (THIS MONTH)'!$E:$E,'BOM (THIS MONTH)'!$H:$H,F4C01003!K217,Bom_Part_No,F4C01003!Q217)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368</v>
      </c>
      <c r="L218" s="51">
        <f>IF(D218="",99999,SUMIFS(Issue,'BOM (THIS MONTH)'!$F:$F,F4C01003!K218,Bom_Part_No,F4C01003!B218))</f>
        <v>99999</v>
      </c>
      <c r="P218" s="45">
        <f t="shared" si="21"/>
        <v>0</v>
      </c>
      <c r="Q218"/>
      <c r="R218" s="46">
        <f t="shared" si="22"/>
        <v>0</v>
      </c>
      <c r="S218" s="46">
        <v>1</v>
      </c>
      <c r="T218" s="46">
        <f t="shared" si="23"/>
        <v>0</v>
      </c>
      <c r="U218" s="46">
        <v>8400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MONTH)'!$H:$H,F4C01003!K218,Bom_Part_No,F4C01003!Q218)</f>
        <v>0</v>
      </c>
      <c r="Z218" s="46">
        <f>SUMIFS('BOM (THIS MONTH)'!$E:$E,'BOM (THIS MONTH)'!$H:$H,F4C01003!K218,Bom_Part_No,F4C01003!Q218)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368</v>
      </c>
      <c r="L219" s="51">
        <f>IF(D219="",99999,SUMIFS(Issue,'BOM (THIS MONTH)'!$F:$F,F4C01003!K219,Bom_Part_No,F4C01003!B219))</f>
        <v>99999</v>
      </c>
      <c r="P219" s="45">
        <f t="shared" si="21"/>
        <v>0</v>
      </c>
      <c r="Q219"/>
      <c r="R219" s="46">
        <f t="shared" si="22"/>
        <v>0</v>
      </c>
      <c r="S219" s="46">
        <v>1</v>
      </c>
      <c r="T219" s="46">
        <f t="shared" si="23"/>
        <v>0</v>
      </c>
      <c r="U219" s="46">
        <v>8400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MONTH)'!$H:$H,F4C01003!K219,Bom_Part_No,F4C01003!Q219)</f>
        <v>0</v>
      </c>
      <c r="Z219" s="46">
        <f>SUMIFS('BOM (THIS MONTH)'!$E:$E,'BOM (THIS MONTH)'!$H:$H,F4C01003!K219,Bom_Part_No,F4C01003!Q219)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368</v>
      </c>
      <c r="L220" s="51">
        <f>IF(D220="",99999,SUMIFS(Issue,'BOM (THIS MONTH)'!$F:$F,F4C01003!K220,Bom_Part_No,F4C01003!B220))</f>
        <v>99999</v>
      </c>
      <c r="P220" s="45">
        <f t="shared" si="21"/>
        <v>0</v>
      </c>
      <c r="Q220"/>
      <c r="R220" s="46">
        <f t="shared" si="22"/>
        <v>0</v>
      </c>
      <c r="S220" s="46">
        <v>1</v>
      </c>
      <c r="T220" s="46">
        <f t="shared" si="23"/>
        <v>0</v>
      </c>
      <c r="U220" s="46">
        <v>8400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MONTH)'!$H:$H,F4C01003!K220,Bom_Part_No,F4C01003!Q220)</f>
        <v>0</v>
      </c>
      <c r="Z220" s="46">
        <f>SUMIFS('BOM (THIS MONTH)'!$E:$E,'BOM (THIS MONTH)'!$H:$H,F4C01003!K220,Bom_Part_No,F4C01003!Q220)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368</v>
      </c>
      <c r="L221" s="51">
        <f>IF(D221="",99999,SUMIFS(Issue,'BOM (THIS MONTH)'!$F:$F,F4C01003!K221,Bom_Part_No,F4C01003!B221))</f>
        <v>99999</v>
      </c>
      <c r="P221" s="45">
        <f t="shared" si="21"/>
        <v>0</v>
      </c>
      <c r="Q221"/>
      <c r="R221" s="46">
        <f t="shared" si="22"/>
        <v>0</v>
      </c>
      <c r="S221" s="46">
        <v>1</v>
      </c>
      <c r="T221" s="46">
        <f t="shared" si="23"/>
        <v>0</v>
      </c>
      <c r="U221" s="46">
        <v>8400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MONTH)'!$H:$H,F4C01003!K221,Bom_Part_No,F4C01003!Q221)</f>
        <v>0</v>
      </c>
      <c r="Z221" s="46">
        <f>SUMIFS('BOM (THIS MONTH)'!$E:$E,'BOM (THIS MONTH)'!$H:$H,F4C01003!K221,Bom_Part_No,F4C01003!Q221)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368</v>
      </c>
      <c r="L222" s="51">
        <f>IF(D222="",99999,SUMIFS(Issue,'BOM (THIS MONTH)'!$F:$F,F4C01003!K222,Bom_Part_No,F4C01003!B222))</f>
        <v>99999</v>
      </c>
      <c r="P222" s="45">
        <f t="shared" si="21"/>
        <v>0</v>
      </c>
      <c r="Q222"/>
      <c r="R222" s="46">
        <f t="shared" si="22"/>
        <v>0</v>
      </c>
      <c r="S222" s="46">
        <v>1</v>
      </c>
      <c r="T222" s="46">
        <f t="shared" si="23"/>
        <v>0</v>
      </c>
      <c r="U222" s="46">
        <v>8400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MONTH)'!$H:$H,F4C01003!K222,Bom_Part_No,F4C01003!Q222)</f>
        <v>0</v>
      </c>
      <c r="Z222" s="46">
        <f>SUMIFS('BOM (THIS MONTH)'!$E:$E,'BOM (THIS MONTH)'!$H:$H,F4C01003!K222,Bom_Part_No,F4C01003!Q222)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368</v>
      </c>
      <c r="L223" s="51">
        <f>IF(D223="",99999,SUMIFS(Issue,'BOM (THIS MONTH)'!$F:$F,F4C01003!K223,Bom_Part_No,F4C01003!B223))</f>
        <v>99999</v>
      </c>
      <c r="P223" s="45">
        <f t="shared" si="21"/>
        <v>0</v>
      </c>
      <c r="Q223"/>
      <c r="R223" s="46">
        <f t="shared" si="22"/>
        <v>0</v>
      </c>
      <c r="S223" s="46">
        <v>1</v>
      </c>
      <c r="T223" s="46">
        <f t="shared" si="23"/>
        <v>0</v>
      </c>
      <c r="U223" s="46">
        <v>8400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MONTH)'!$H:$H,F4C01003!K223,Bom_Part_No,F4C01003!Q223)</f>
        <v>0</v>
      </c>
      <c r="Z223" s="46">
        <f>SUMIFS('BOM (THIS MONTH)'!$E:$E,'BOM (THIS MONTH)'!$H:$H,F4C01003!K223,Bom_Part_No,F4C01003!Q223)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368</v>
      </c>
      <c r="L224" s="51">
        <f>IF(D224="",99999,SUMIFS(Issue,'BOM (THIS MONTH)'!$F:$F,F4C01003!K224,Bom_Part_No,F4C01003!B224))</f>
        <v>99999</v>
      </c>
      <c r="P224" s="45">
        <f t="shared" si="21"/>
        <v>0</v>
      </c>
      <c r="Q224"/>
      <c r="R224" s="46">
        <f t="shared" si="22"/>
        <v>0</v>
      </c>
      <c r="S224" s="46">
        <v>1</v>
      </c>
      <c r="T224" s="46">
        <f t="shared" si="23"/>
        <v>0</v>
      </c>
      <c r="U224" s="46">
        <v>8400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MONTH)'!$H:$H,F4C01003!K224,Bom_Part_No,F4C01003!Q224)</f>
        <v>0</v>
      </c>
      <c r="Z224" s="46">
        <f>SUMIFS('BOM (THIS MONTH)'!$E:$E,'BOM (THIS MONTH)'!$H:$H,F4C01003!K224,Bom_Part_No,F4C01003!Q224)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368</v>
      </c>
      <c r="L225" s="51">
        <f>IF(D225="",99999,SUMIFS(Issue,'BOM (THIS MONTH)'!$F:$F,F4C01003!K225,Bom_Part_No,F4C01003!B225))</f>
        <v>99999</v>
      </c>
      <c r="P225" s="45">
        <f t="shared" si="21"/>
        <v>0</v>
      </c>
      <c r="Q225"/>
      <c r="R225" s="46">
        <f t="shared" si="22"/>
        <v>0</v>
      </c>
      <c r="S225" s="46">
        <v>1</v>
      </c>
      <c r="T225" s="46">
        <f t="shared" si="23"/>
        <v>0</v>
      </c>
      <c r="U225" s="46">
        <v>8400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MONTH)'!$H:$H,F4C01003!K225,Bom_Part_No,F4C01003!Q225)</f>
        <v>0</v>
      </c>
      <c r="Z225" s="46">
        <f>SUMIFS('BOM (THIS MONTH)'!$E:$E,'BOM (THIS MONTH)'!$H:$H,F4C01003!K225,Bom_Part_No,F4C01003!Q225)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368</v>
      </c>
      <c r="L226" s="51">
        <f>IF(D226="",99999,SUMIFS(Issue,'BOM (THIS MONTH)'!$F:$F,F4C01003!K226,Bom_Part_No,F4C01003!B226))</f>
        <v>99999</v>
      </c>
      <c r="P226" s="45">
        <f t="shared" si="21"/>
        <v>0</v>
      </c>
      <c r="Q226"/>
      <c r="R226" s="46">
        <f t="shared" si="22"/>
        <v>0</v>
      </c>
      <c r="S226" s="46">
        <v>1</v>
      </c>
      <c r="T226" s="46">
        <f t="shared" si="23"/>
        <v>0</v>
      </c>
      <c r="U226" s="46">
        <v>8400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MONTH)'!$H:$H,F4C01003!K226,Bom_Part_No,F4C01003!Q226)</f>
        <v>0</v>
      </c>
      <c r="Z226" s="46">
        <f>SUMIFS('BOM (THIS MONTH)'!$E:$E,'BOM (THIS MONTH)'!$H:$H,F4C01003!K226,Bom_Part_No,F4C01003!Q226)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368</v>
      </c>
      <c r="L227" s="51">
        <f>IF(D227="",99999,SUMIFS(Issue,'BOM (THIS MONTH)'!$F:$F,F4C01003!K227,Bom_Part_No,F4C01003!B227))</f>
        <v>99999</v>
      </c>
      <c r="P227" s="45">
        <f t="shared" si="21"/>
        <v>0</v>
      </c>
      <c r="Q227"/>
      <c r="R227" s="46">
        <f t="shared" si="22"/>
        <v>0</v>
      </c>
      <c r="S227" s="46">
        <v>1</v>
      </c>
      <c r="T227" s="46">
        <f t="shared" si="23"/>
        <v>0</v>
      </c>
      <c r="U227" s="46">
        <v>8400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MONTH)'!$H:$H,F4C01003!K227,Bom_Part_No,F4C01003!Q227)</f>
        <v>0</v>
      </c>
      <c r="Z227" s="46">
        <f>SUMIFS('BOM (THIS MONTH)'!$E:$E,'BOM (THIS MONTH)'!$H:$H,F4C01003!K227,Bom_Part_No,F4C01003!Q227)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368</v>
      </c>
      <c r="L228" s="51">
        <f>IF(D228="",99999,SUMIFS(Issue,'BOM (THIS MONTH)'!$F:$F,F4C01003!K228,Bom_Part_No,F4C01003!B228))</f>
        <v>99999</v>
      </c>
      <c r="P228" s="45">
        <f t="shared" si="21"/>
        <v>0</v>
      </c>
      <c r="Q228"/>
      <c r="R228" s="46">
        <f t="shared" si="22"/>
        <v>0</v>
      </c>
      <c r="S228" s="46">
        <v>1</v>
      </c>
      <c r="T228" s="46">
        <f t="shared" si="23"/>
        <v>0</v>
      </c>
      <c r="U228" s="46">
        <v>8400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MONTH)'!$H:$H,F4C01003!K228,Bom_Part_No,F4C01003!Q228)</f>
        <v>0</v>
      </c>
      <c r="Z228" s="46">
        <f>SUMIFS('BOM (THIS MONTH)'!$E:$E,'BOM (THIS MONTH)'!$H:$H,F4C01003!K228,Bom_Part_No,F4C01003!Q228)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368</v>
      </c>
      <c r="L229" s="51">
        <f>IF(D229="",99999,SUMIFS(Issue,'BOM (THIS MONTH)'!$F:$F,F4C01003!K229,Bom_Part_No,F4C01003!B229))</f>
        <v>99999</v>
      </c>
      <c r="P229" s="45">
        <f t="shared" si="21"/>
        <v>0</v>
      </c>
      <c r="Q229"/>
      <c r="R229" s="46">
        <f t="shared" si="22"/>
        <v>0</v>
      </c>
      <c r="S229" s="46">
        <v>1</v>
      </c>
      <c r="T229" s="46">
        <f t="shared" si="23"/>
        <v>0</v>
      </c>
      <c r="U229" s="46">
        <v>8400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MONTH)'!$H:$H,F4C01003!K229,Bom_Part_No,F4C01003!Q229)</f>
        <v>0</v>
      </c>
      <c r="Z229" s="46">
        <f>SUMIFS('BOM (THIS MONTH)'!$E:$E,'BOM (THIS MONTH)'!$H:$H,F4C01003!K229,Bom_Part_No,F4C01003!Q229)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368</v>
      </c>
      <c r="L230" s="51">
        <f>IF(D230="",99999,SUMIFS(Issue,'BOM (THIS MONTH)'!$F:$F,F4C01003!K230,Bom_Part_No,F4C01003!B230))</f>
        <v>99999</v>
      </c>
      <c r="P230" s="45">
        <f t="shared" si="21"/>
        <v>0</v>
      </c>
      <c r="Q230"/>
      <c r="R230" s="46">
        <f t="shared" si="22"/>
        <v>0</v>
      </c>
      <c r="S230" s="46">
        <v>1</v>
      </c>
      <c r="T230" s="46">
        <f t="shared" si="23"/>
        <v>0</v>
      </c>
      <c r="U230" s="46">
        <v>8400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MONTH)'!$H:$H,F4C01003!K230,Bom_Part_No,F4C01003!Q230)</f>
        <v>0</v>
      </c>
      <c r="Z230" s="46">
        <f>SUMIFS('BOM (THIS MONTH)'!$E:$E,'BOM (THIS MONTH)'!$H:$H,F4C01003!K230,Bom_Part_No,F4C01003!Q230)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368</v>
      </c>
      <c r="L231" s="51">
        <f>IF(D231="",99999,SUMIFS(Issue,'BOM (THIS MONTH)'!$F:$F,F4C01003!K231,Bom_Part_No,F4C01003!B231))</f>
        <v>99999</v>
      </c>
      <c r="P231" s="45">
        <f t="shared" si="21"/>
        <v>0</v>
      </c>
      <c r="Q231"/>
      <c r="R231" s="46">
        <f t="shared" si="22"/>
        <v>0</v>
      </c>
      <c r="S231" s="46">
        <v>1</v>
      </c>
      <c r="T231" s="46">
        <f t="shared" si="23"/>
        <v>0</v>
      </c>
      <c r="U231" s="46">
        <v>8400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MONTH)'!$H:$H,F4C01003!K231,Bom_Part_No,F4C01003!Q231)</f>
        <v>0</v>
      </c>
      <c r="Z231" s="46">
        <f>SUMIFS('BOM (THIS MONTH)'!$E:$E,'BOM (THIS MONTH)'!$H:$H,F4C01003!K231,Bom_Part_No,F4C01003!Q231)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368</v>
      </c>
      <c r="L232" s="51">
        <f>IF(D232="",99999,SUMIFS(Issue,'BOM (THIS MONTH)'!$F:$F,F4C01003!K232,Bom_Part_No,F4C01003!B232))</f>
        <v>99999</v>
      </c>
      <c r="P232" s="45">
        <f t="shared" si="21"/>
        <v>0</v>
      </c>
      <c r="Q232"/>
      <c r="R232" s="46">
        <f t="shared" si="22"/>
        <v>0</v>
      </c>
      <c r="S232" s="46">
        <v>1</v>
      </c>
      <c r="T232" s="46">
        <f t="shared" si="23"/>
        <v>0</v>
      </c>
      <c r="U232" s="46">
        <v>8400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MONTH)'!$H:$H,F4C01003!K232,Bom_Part_No,F4C01003!Q232)</f>
        <v>0</v>
      </c>
      <c r="Z232" s="46">
        <f>SUMIFS('BOM (THIS MONTH)'!$E:$E,'BOM (THIS MONTH)'!$H:$H,F4C01003!K232,Bom_Part_No,F4C01003!Q232)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368</v>
      </c>
      <c r="L233" s="51">
        <f>IF(D233="",99999,SUMIFS(Issue,'BOM (THIS MONTH)'!$F:$F,F4C01003!K233,Bom_Part_No,F4C01003!B233))</f>
        <v>99999</v>
      </c>
      <c r="P233" s="45">
        <f t="shared" si="21"/>
        <v>0</v>
      </c>
      <c r="Q233"/>
      <c r="R233" s="46">
        <f t="shared" si="22"/>
        <v>0</v>
      </c>
      <c r="S233" s="46">
        <v>1</v>
      </c>
      <c r="T233" s="46">
        <f t="shared" si="23"/>
        <v>0</v>
      </c>
      <c r="U233" s="46">
        <v>8400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MONTH)'!$H:$H,F4C01003!K233,Bom_Part_No,F4C01003!Q233)</f>
        <v>0</v>
      </c>
      <c r="Z233" s="46">
        <f>SUMIFS('BOM (THIS MONTH)'!$E:$E,'BOM (THIS MONTH)'!$H:$H,F4C01003!K233,Bom_Part_No,F4C01003!Q233)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368</v>
      </c>
      <c r="L234" s="51">
        <f>IF(D234="",99999,SUMIFS(Issue,'BOM (THIS MONTH)'!$F:$F,F4C01003!K234,Bom_Part_No,F4C01003!B234))</f>
        <v>99999</v>
      </c>
      <c r="P234" s="45">
        <f t="shared" si="21"/>
        <v>0</v>
      </c>
      <c r="Q234"/>
      <c r="R234" s="46">
        <f t="shared" si="22"/>
        <v>0</v>
      </c>
      <c r="S234" s="46">
        <v>1</v>
      </c>
      <c r="T234" s="46">
        <f t="shared" si="23"/>
        <v>0</v>
      </c>
      <c r="U234" s="46">
        <v>8400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MONTH)'!$H:$H,F4C01003!K234,Bom_Part_No,F4C01003!Q234)</f>
        <v>0</v>
      </c>
      <c r="Z234" s="46">
        <f>SUMIFS('BOM (THIS MONTH)'!$E:$E,'BOM (THIS MONTH)'!$H:$H,F4C01003!K234,Bom_Part_No,F4C01003!Q234)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368</v>
      </c>
      <c r="L235" s="51">
        <f>IF(D235="",99999,SUMIFS(Issue,'BOM (THIS MONTH)'!$F:$F,F4C01003!K235,Bom_Part_No,F4C01003!B235))</f>
        <v>99999</v>
      </c>
      <c r="P235" s="45">
        <f t="shared" si="21"/>
        <v>0</v>
      </c>
      <c r="Q235"/>
      <c r="R235" s="46">
        <f t="shared" si="22"/>
        <v>0</v>
      </c>
      <c r="S235" s="46">
        <v>1</v>
      </c>
      <c r="T235" s="46">
        <f t="shared" si="23"/>
        <v>0</v>
      </c>
      <c r="U235" s="46">
        <v>8400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MONTH)'!$H:$H,F4C01003!K235,Bom_Part_No,F4C01003!Q235)</f>
        <v>0</v>
      </c>
      <c r="Z235" s="46">
        <f>SUMIFS('BOM (THIS MONTH)'!$E:$E,'BOM (THIS MONTH)'!$H:$H,F4C01003!K235,Bom_Part_No,F4C01003!Q235)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368</v>
      </c>
      <c r="L236" s="51">
        <f>IF(D236="",99999,SUMIFS(Issue,'BOM (THIS MONTH)'!$F:$F,F4C01003!K236,Bom_Part_No,F4C01003!B236))</f>
        <v>99999</v>
      </c>
      <c r="P236" s="45">
        <f t="shared" si="21"/>
        <v>0</v>
      </c>
      <c r="Q236"/>
      <c r="R236" s="46">
        <f t="shared" si="22"/>
        <v>0</v>
      </c>
      <c r="S236" s="46">
        <v>1</v>
      </c>
      <c r="T236" s="46">
        <f t="shared" si="23"/>
        <v>0</v>
      </c>
      <c r="U236" s="46">
        <v>8400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MONTH)'!$H:$H,F4C01003!K236,Bom_Part_No,F4C01003!Q236)</f>
        <v>0</v>
      </c>
      <c r="Z236" s="46">
        <f>SUMIFS('BOM (THIS MONTH)'!$E:$E,'BOM (THIS MONTH)'!$H:$H,F4C01003!K236,Bom_Part_No,F4C01003!Q236)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368</v>
      </c>
      <c r="L237" s="51">
        <f>IF(D237="",99999,SUMIFS(Issue,'BOM (THIS MONTH)'!$F:$F,F4C01003!K237,Bom_Part_No,F4C01003!B237))</f>
        <v>99999</v>
      </c>
      <c r="P237" s="45">
        <f t="shared" si="21"/>
        <v>0</v>
      </c>
      <c r="Q237"/>
      <c r="R237" s="46">
        <f t="shared" si="22"/>
        <v>0</v>
      </c>
      <c r="S237" s="46">
        <v>1</v>
      </c>
      <c r="T237" s="46">
        <f t="shared" si="23"/>
        <v>0</v>
      </c>
      <c r="U237" s="46">
        <v>8400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MONTH)'!$H:$H,F4C01003!K237,Bom_Part_No,F4C01003!Q237)</f>
        <v>0</v>
      </c>
      <c r="Z237" s="46">
        <f>SUMIFS('BOM (THIS MONTH)'!$E:$E,'BOM (THIS MONTH)'!$H:$H,F4C01003!K237,Bom_Part_No,F4C01003!Q237)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368</v>
      </c>
      <c r="L238" s="51">
        <f>IF(D238="",99999,SUMIFS(Issue,'BOM (THIS MONTH)'!$F:$F,F4C01003!K238,Bom_Part_No,F4C01003!B238))</f>
        <v>99999</v>
      </c>
      <c r="P238" s="45">
        <f t="shared" si="21"/>
        <v>0</v>
      </c>
      <c r="Q238"/>
      <c r="R238" s="46">
        <f t="shared" si="22"/>
        <v>0</v>
      </c>
      <c r="S238" s="46">
        <v>1</v>
      </c>
      <c r="T238" s="46">
        <f t="shared" si="23"/>
        <v>0</v>
      </c>
      <c r="U238" s="46">
        <v>8400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MONTH)'!$H:$H,F4C01003!K238,Bom_Part_No,F4C01003!Q238)</f>
        <v>0</v>
      </c>
      <c r="Z238" s="46">
        <f>SUMIFS('BOM (THIS MONTH)'!$E:$E,'BOM (THIS MONTH)'!$H:$H,F4C01003!K238,Bom_Part_No,F4C01003!Q238)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368</v>
      </c>
      <c r="L239" s="51">
        <f>IF(D239="",99999,SUMIFS(Issue,'BOM (THIS MONTH)'!$F:$F,F4C01003!K239,Bom_Part_No,F4C01003!B239))</f>
        <v>99999</v>
      </c>
      <c r="P239" s="45">
        <f t="shared" si="21"/>
        <v>0</v>
      </c>
      <c r="Q239"/>
      <c r="R239" s="46">
        <f t="shared" si="22"/>
        <v>0</v>
      </c>
      <c r="S239" s="46">
        <v>1</v>
      </c>
      <c r="T239" s="46">
        <f t="shared" si="23"/>
        <v>0</v>
      </c>
      <c r="U239" s="46">
        <v>8400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MONTH)'!$H:$H,F4C01003!K239,Bom_Part_No,F4C01003!Q239)</f>
        <v>0</v>
      </c>
      <c r="Z239" s="46">
        <f>SUMIFS('BOM (THIS MONTH)'!$E:$E,'BOM (THIS MONTH)'!$H:$H,F4C01003!K239,Bom_Part_No,F4C01003!Q239)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368</v>
      </c>
      <c r="L240" s="51">
        <f>IF(D240="",99999,SUMIFS(Issue,'BOM (THIS MONTH)'!$F:$F,F4C01003!K240,Bom_Part_No,F4C01003!B240))</f>
        <v>99999</v>
      </c>
      <c r="P240" s="45">
        <f t="shared" si="21"/>
        <v>0</v>
      </c>
      <c r="Q240"/>
      <c r="R240" s="46">
        <f t="shared" si="22"/>
        <v>0</v>
      </c>
      <c r="S240" s="46">
        <v>1</v>
      </c>
      <c r="T240" s="46">
        <f t="shared" si="23"/>
        <v>0</v>
      </c>
      <c r="U240" s="46">
        <v>8400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MONTH)'!$H:$H,F4C01003!K240,Bom_Part_No,F4C01003!Q240)</f>
        <v>0</v>
      </c>
      <c r="Z240" s="46">
        <f>SUMIFS('BOM (THIS MONTH)'!$E:$E,'BOM (THIS MONTH)'!$H:$H,F4C01003!K240,Bom_Part_No,F4C01003!Q240)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368</v>
      </c>
      <c r="L241" s="51">
        <f>IF(D241="",99999,SUMIFS(Issue,'BOM (THIS MONTH)'!$F:$F,F4C01003!K241,Bom_Part_No,F4C01003!B241))</f>
        <v>99999</v>
      </c>
      <c r="P241" s="45">
        <f t="shared" si="21"/>
        <v>0</v>
      </c>
      <c r="Q241"/>
      <c r="R241" s="46">
        <f t="shared" si="22"/>
        <v>0</v>
      </c>
      <c r="S241" s="46">
        <v>1</v>
      </c>
      <c r="T241" s="46">
        <f t="shared" si="23"/>
        <v>0</v>
      </c>
      <c r="U241" s="46">
        <v>8400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MONTH)'!$H:$H,F4C01003!K241,Bom_Part_No,F4C01003!Q241)</f>
        <v>0</v>
      </c>
      <c r="Z241" s="46">
        <f>SUMIFS('BOM (THIS MONTH)'!$E:$E,'BOM (THIS MONTH)'!$H:$H,F4C01003!K241,Bom_Part_No,F4C01003!Q241)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368</v>
      </c>
      <c r="L242" s="51">
        <f>IF(D242="",99999,SUMIFS(Issue,'BOM (THIS MONTH)'!$F:$F,F4C01003!K242,Bom_Part_No,F4C01003!B242))</f>
        <v>99999</v>
      </c>
      <c r="P242" s="45">
        <f t="shared" si="21"/>
        <v>0</v>
      </c>
      <c r="Q242"/>
      <c r="R242" s="46">
        <f t="shared" si="22"/>
        <v>0</v>
      </c>
      <c r="S242" s="46">
        <v>1</v>
      </c>
      <c r="T242" s="46">
        <f t="shared" si="23"/>
        <v>0</v>
      </c>
      <c r="U242" s="46">
        <v>8400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MONTH)'!$H:$H,F4C01003!K242,Bom_Part_No,F4C01003!Q242)</f>
        <v>0</v>
      </c>
      <c r="Z242" s="46">
        <f>SUMIFS('BOM (THIS MONTH)'!$E:$E,'BOM (THIS MONTH)'!$H:$H,F4C01003!K242,Bom_Part_No,F4C01003!Q242)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368</v>
      </c>
      <c r="L243" s="51">
        <f>IF(D243="",99999,SUMIFS(Issue,'BOM (THIS MONTH)'!$F:$F,F4C01003!K243,Bom_Part_No,F4C01003!B243))</f>
        <v>99999</v>
      </c>
      <c r="P243" s="45">
        <f t="shared" si="21"/>
        <v>0</v>
      </c>
      <c r="Q243"/>
      <c r="R243" s="46">
        <f t="shared" si="22"/>
        <v>0</v>
      </c>
      <c r="S243" s="46">
        <v>1</v>
      </c>
      <c r="T243" s="46">
        <f t="shared" si="23"/>
        <v>0</v>
      </c>
      <c r="U243" s="46">
        <v>8400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MONTH)'!$H:$H,F4C01003!K243,Bom_Part_No,F4C01003!Q243)</f>
        <v>0</v>
      </c>
      <c r="Z243" s="46">
        <f>SUMIFS('BOM (THIS MONTH)'!$E:$E,'BOM (THIS MONTH)'!$H:$H,F4C01003!K243,Bom_Part_No,F4C01003!Q243)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368</v>
      </c>
      <c r="L244" s="51">
        <f>IF(D244="",99999,SUMIFS(Issue,'BOM (THIS MONTH)'!$F:$F,F4C01003!K244,Bom_Part_No,F4C01003!B244))</f>
        <v>99999</v>
      </c>
      <c r="P244" s="45">
        <f t="shared" si="21"/>
        <v>0</v>
      </c>
      <c r="Q244"/>
      <c r="R244" s="46">
        <f t="shared" si="22"/>
        <v>0</v>
      </c>
      <c r="S244" s="46">
        <v>1</v>
      </c>
      <c r="T244" s="46">
        <f t="shared" si="23"/>
        <v>0</v>
      </c>
      <c r="U244" s="46">
        <v>8400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MONTH)'!$H:$H,F4C01003!K244,Bom_Part_No,F4C01003!Q244)</f>
        <v>0</v>
      </c>
      <c r="Z244" s="46">
        <f>SUMIFS('BOM (THIS MONTH)'!$E:$E,'BOM (THIS MONTH)'!$H:$H,F4C01003!K244,Bom_Part_No,F4C01003!Q244)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368</v>
      </c>
      <c r="L245" s="51">
        <f>IF(D245="",99999,SUMIFS(Issue,'BOM (THIS MONTH)'!$F:$F,F4C01003!K245,Bom_Part_No,F4C01003!B245))</f>
        <v>99999</v>
      </c>
      <c r="P245" s="45">
        <f t="shared" si="21"/>
        <v>0</v>
      </c>
      <c r="Q245"/>
      <c r="R245" s="46">
        <f t="shared" si="22"/>
        <v>0</v>
      </c>
      <c r="S245" s="46">
        <v>1</v>
      </c>
      <c r="T245" s="46">
        <f t="shared" si="23"/>
        <v>0</v>
      </c>
      <c r="U245" s="46">
        <v>8400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MONTH)'!$H:$H,F4C01003!K245,Bom_Part_No,F4C01003!Q245)</f>
        <v>0</v>
      </c>
      <c r="Z245" s="46">
        <f>SUMIFS('BOM (THIS MONTH)'!$E:$E,'BOM (THIS MONTH)'!$H:$H,F4C01003!K245,Bom_Part_No,F4C01003!Q245)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368</v>
      </c>
      <c r="L246" s="51">
        <f>IF(D246="",99999,SUMIFS(Issue,'BOM (THIS MONTH)'!$F:$F,F4C01003!K246,Bom_Part_No,F4C01003!B246))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8400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MONTH)'!$H:$H,F4C01003!K246,Bom_Part_No,F4C01003!Q246)</f>
        <v>0</v>
      </c>
      <c r="Z246" s="46">
        <f>SUMIFS('BOM (THIS MONTH)'!$E:$E,'BOM (THIS MONTH)'!$H:$H,F4C01003!K246,Bom_Part_No,F4C01003!Q246)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368</v>
      </c>
      <c r="L247" s="51">
        <f>IF(D247="",99999,SUMIFS(Issue,'BOM (THIS MONTH)'!$F:$F,F4C01003!K247,Bom_Part_No,F4C01003!B247))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8400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MONTH)'!$H:$H,F4C01003!K247,Bom_Part_No,F4C01003!Q247)</f>
        <v>0</v>
      </c>
      <c r="Z247" s="46">
        <f>SUMIFS('BOM (THIS MONTH)'!$E:$E,'BOM (THIS MONTH)'!$H:$H,F4C01003!K247,Bom_Part_No,F4C01003!Q247)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368</v>
      </c>
      <c r="L248" s="51">
        <f>IF(D248="",99999,SUMIFS(Issue,'BOM (THIS MONTH)'!$F:$F,F4C01003!K248,Bom_Part_No,F4C01003!B248))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8400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MONTH)'!$H:$H,F4C01003!K248,Bom_Part_No,F4C01003!Q248)</f>
        <v>0</v>
      </c>
      <c r="Z248" s="46">
        <f>SUMIFS('BOM (THIS MONTH)'!$E:$E,'BOM (THIS MONTH)'!$H:$H,F4C01003!K248,Bom_Part_No,F4C01003!Q248)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368</v>
      </c>
      <c r="L249" s="51">
        <f>IF(D249="",99999,SUMIFS(Issue,'BOM (THIS MONTH)'!$F:$F,F4C01003!K249,Bom_Part_No,F4C01003!B249))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8400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MONTH)'!$H:$H,F4C01003!K249,Bom_Part_No,F4C01003!Q249)</f>
        <v>0</v>
      </c>
      <c r="Z249" s="46">
        <f>SUMIFS('BOM (THIS MONTH)'!$E:$E,'BOM (THIS MONTH)'!$H:$H,F4C01003!K249,Bom_Part_No,F4C01003!Q249)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368</v>
      </c>
      <c r="L250" s="51">
        <f>IF(D250="",99999,SUMIFS(Issue,'BOM (THIS MONTH)'!$F:$F,F4C01003!K250,Bom_Part_No,F4C01003!B250))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8400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MONTH)'!$H:$H,F4C01003!K250,Bom_Part_No,F4C01003!Q250)</f>
        <v>0</v>
      </c>
      <c r="Z250" s="46">
        <f>SUMIFS('BOM (THIS MONTH)'!$E:$E,'BOM (THIS MONTH)'!$H:$H,F4C01003!K250,Bom_Part_No,F4C01003!Q250)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368</v>
      </c>
      <c r="L251" s="51">
        <f>IF(D251="",99999,SUMIFS(Issue,'BOM (THIS MONTH)'!$F:$F,F4C01003!K251,Bom_Part_No,F4C01003!B251))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8400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MONTH)'!$H:$H,F4C01003!K251,Bom_Part_No,F4C01003!Q251)</f>
        <v>0</v>
      </c>
      <c r="Z251" s="46">
        <f>SUMIFS('BOM (THIS MONTH)'!$E:$E,'BOM (THIS MONTH)'!$H:$H,F4C01003!K251,Bom_Part_No,F4C01003!Q251)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368</v>
      </c>
      <c r="L252" s="51">
        <f>IF(D252="",99999,SUMIFS(Issue,'BOM (THIS MONTH)'!$F:$F,F4C01003!K252,Bom_Part_No,F4C01003!B252))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8400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MONTH)'!$H:$H,F4C01003!K252,Bom_Part_No,F4C01003!Q252)</f>
        <v>0</v>
      </c>
      <c r="Z252" s="46">
        <f>SUMIFS('BOM (THIS MONTH)'!$E:$E,'BOM (THIS MONTH)'!$H:$H,F4C01003!K252,Bom_Part_No,F4C01003!Q252)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368</v>
      </c>
      <c r="L253" s="51">
        <f>IF(D253="",99999,SUMIFS(Issue,'BOM (THIS MONTH)'!$F:$F,F4C01003!K253,Bom_Part_No,F4C01003!B253))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8400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MONTH)'!$H:$H,F4C01003!K253,Bom_Part_No,F4C01003!Q253)</f>
        <v>0</v>
      </c>
      <c r="Z253" s="46">
        <f>SUMIFS('BOM (THIS MONTH)'!$E:$E,'BOM (THIS MONTH)'!$H:$H,F4C01003!K253,Bom_Part_No,F4C01003!Q253)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368</v>
      </c>
      <c r="L254" s="51">
        <f>IF(D254="",99999,SUMIFS(Issue,'BOM (THIS MONTH)'!$F:$F,F4C01003!K254,Bom_Part_No,F4C01003!B254))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8400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MONTH)'!$H:$H,F4C01003!K254,Bom_Part_No,F4C01003!Q254)</f>
        <v>0</v>
      </c>
      <c r="Z254" s="46">
        <f>SUMIFS('BOM (THIS MONTH)'!$E:$E,'BOM (THIS MONTH)'!$H:$H,F4C01003!K254,Bom_Part_No,F4C01003!Q254)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368</v>
      </c>
      <c r="L255" s="51">
        <f>IF(D255="",99999,SUMIFS(Issue,'BOM (THIS MONTH)'!$F:$F,F4C01003!K255,Bom_Part_No,F4C01003!B255))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8400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MONTH)'!$H:$H,F4C01003!K255,Bom_Part_No,F4C01003!Q255)</f>
        <v>0</v>
      </c>
      <c r="Z255" s="46">
        <f>SUMIFS('BOM (THIS MONTH)'!$E:$E,'BOM (THIS MONTH)'!$H:$H,F4C01003!K255,Bom_Part_No,F4C01003!Q255)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368</v>
      </c>
      <c r="L256" s="51">
        <f>IF(D256="",99999,SUMIFS(Issue,'BOM (THIS MONTH)'!$F:$F,F4C01003!K256,Bom_Part_No,F4C01003!B256))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8400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MONTH)'!$H:$H,F4C01003!K256,Bom_Part_No,F4C01003!Q256)</f>
        <v>0</v>
      </c>
      <c r="Z256" s="46">
        <f>SUMIFS('BOM (THIS MONTH)'!$E:$E,'BOM (THIS MONTH)'!$H:$H,F4C01003!K256,Bom_Part_No,F4C01003!Q256)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368</v>
      </c>
      <c r="L257" s="51">
        <f>IF(D257="",99999,SUMIFS(Issue,'BOM (THIS MONTH)'!$F:$F,F4C01003!K257,Bom_Part_No,F4C01003!B257))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8400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MONTH)'!$H:$H,F4C01003!K257,Bom_Part_No,F4C01003!Q257)</f>
        <v>0</v>
      </c>
      <c r="Z257" s="46">
        <f>SUMIFS('BOM (THIS MONTH)'!$E:$E,'BOM (THIS MONTH)'!$H:$H,F4C01003!K257,Bom_Part_No,F4C01003!Q257)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368</v>
      </c>
      <c r="L258" s="51">
        <f>IF(D258="",99999,SUMIFS(Issue,'BOM (THIS MONTH)'!$F:$F,F4C01003!K258,Bom_Part_No,F4C01003!B258))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8400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MONTH)'!$H:$H,F4C01003!K258,Bom_Part_No,F4C01003!Q258)</f>
        <v>0</v>
      </c>
      <c r="Z258" s="46">
        <f>SUMIFS('BOM (THIS MONTH)'!$E:$E,'BOM (THIS MONTH)'!$H:$H,F4C01003!K258,Bom_Part_No,F4C01003!Q258)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368</v>
      </c>
      <c r="L259" s="51">
        <f>IF(D259="",99999,SUMIFS(Issue,'BOM (THIS MONTH)'!$F:$F,F4C01003!K259,Bom_Part_No,F4C01003!B259))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8400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MONTH)'!$H:$H,F4C01003!K259,Bom_Part_No,F4C01003!Q259)</f>
        <v>0</v>
      </c>
      <c r="Z259" s="46">
        <f>SUMIFS('BOM (THIS MONTH)'!$E:$E,'BOM (THIS MONTH)'!$H:$H,F4C01003!K259,Bom_Part_No,F4C01003!Q259)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368</v>
      </c>
      <c r="L260" s="51">
        <f>IF(D260="",99999,SUMIFS(Issue,'BOM (THIS MONTH)'!$F:$F,F4C01003!K260,Bom_Part_No,F4C01003!B260))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8400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MONTH)'!$H:$H,F4C01003!K260,Bom_Part_No,F4C01003!Q260)</f>
        <v>0</v>
      </c>
      <c r="Z260" s="46">
        <f>SUMIFS('BOM (THIS MONTH)'!$E:$E,'BOM (THIS MONTH)'!$H:$H,F4C01003!K260,Bom_Part_No,F4C01003!Q260)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368</v>
      </c>
      <c r="L261" s="51">
        <f>IF(D261="",99999,SUMIFS(Issue,'BOM (THIS MONTH)'!$F:$F,F4C01003!K261,Bom_Part_No,F4C01003!B261))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8400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MONTH)'!$H:$H,F4C01003!K261,Bom_Part_No,F4C01003!Q261)</f>
        <v>0</v>
      </c>
      <c r="Z261" s="46">
        <f>SUMIFS('BOM (THIS MONTH)'!$E:$E,'BOM (THIS MONTH)'!$H:$H,F4C01003!K261,Bom_Part_No,F4C01003!Q261)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368</v>
      </c>
      <c r="L262" s="51">
        <f>IF(D262="",99999,SUMIFS(Issue,'BOM (THIS MONTH)'!$F:$F,F4C01003!K262,Bom_Part_No,F4C01003!B262))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8400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MONTH)'!$H:$H,F4C01003!K262,Bom_Part_No,F4C01003!Q262)</f>
        <v>0</v>
      </c>
      <c r="Z262" s="46">
        <f>SUMIFS('BOM (THIS MONTH)'!$E:$E,'BOM (THIS MONTH)'!$H:$H,F4C01003!K262,Bom_Part_No,F4C01003!Q262)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368</v>
      </c>
      <c r="L263" s="51">
        <f>IF(D263="",99999,SUMIFS(Issue,'BOM (THIS MONTH)'!$F:$F,F4C01003!K263,Bom_Part_No,F4C01003!B263))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8400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MONTH)'!$H:$H,F4C01003!K263,Bom_Part_No,F4C01003!Q263)</f>
        <v>0</v>
      </c>
      <c r="Z263" s="46">
        <f>SUMIFS('BOM (THIS MONTH)'!$E:$E,'BOM (THIS MONTH)'!$H:$H,F4C01003!K263,Bom_Part_No,F4C01003!Q263)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368</v>
      </c>
      <c r="L264" s="51">
        <f>IF(D264="",99999,SUMIFS(Issue,'BOM (THIS MONTH)'!$F:$F,F4C01003!K264,Bom_Part_No,F4C01003!B264))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8400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MONTH)'!$H:$H,F4C01003!K264,Bom_Part_No,F4C01003!Q264)</f>
        <v>0</v>
      </c>
      <c r="Z264" s="46">
        <f>SUMIFS('BOM (THIS MONTH)'!$E:$E,'BOM (THIS MONTH)'!$H:$H,F4C01003!K264,Bom_Part_No,F4C01003!Q264)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368</v>
      </c>
      <c r="L265" s="51">
        <f>IF(D265="",99999,SUMIFS(Issue,'BOM (THIS MONTH)'!$F:$F,F4C01003!K265,Bom_Part_No,F4C01003!B265))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8400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MONTH)'!$H:$H,F4C01003!K265,Bom_Part_No,F4C01003!Q265)</f>
        <v>0</v>
      </c>
      <c r="Z265" s="46">
        <f>SUMIFS('BOM (THIS MONTH)'!$E:$E,'BOM (THIS MONTH)'!$H:$H,F4C01003!K265,Bom_Part_No,F4C01003!Q265)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368</v>
      </c>
      <c r="L266" s="51">
        <f>IF(D266="",99999,SUMIFS(Issue,'BOM (THIS MONTH)'!$F:$F,F4C01003!K266,Bom_Part_No,F4C01003!B266))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8400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MONTH)'!$H:$H,F4C01003!K266,Bom_Part_No,F4C01003!Q266)</f>
        <v>0</v>
      </c>
      <c r="Z266" s="46">
        <f>SUMIFS('BOM (THIS MONTH)'!$E:$E,'BOM (THIS MONTH)'!$H:$H,F4C01003!K266,Bom_Part_No,F4C01003!Q266)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368</v>
      </c>
      <c r="L267" s="51">
        <f>IF(D267="",99999,SUMIFS(Issue,'BOM (THIS MONTH)'!$F:$F,F4C01003!K267,Bom_Part_No,F4C01003!B267))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8400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MONTH)'!$H:$H,F4C01003!K267,Bom_Part_No,F4C01003!Q267)</f>
        <v>0</v>
      </c>
      <c r="Z267" s="46">
        <f>SUMIFS('BOM (THIS MONTH)'!$E:$E,'BOM (THIS MONTH)'!$H:$H,F4C01003!K267,Bom_Part_No,F4C01003!Q267)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368</v>
      </c>
      <c r="L268" s="51">
        <f>IF(D268="",99999,SUMIFS(Issue,'BOM (THIS MONTH)'!$F:$F,F4C01003!K268,Bom_Part_No,F4C01003!B268))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8400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MONTH)'!$H:$H,F4C01003!K268,Bom_Part_No,F4C01003!Q268)</f>
        <v>0</v>
      </c>
      <c r="Z268" s="46">
        <f>SUMIFS('BOM (THIS MONTH)'!$E:$E,'BOM (THIS MONTH)'!$H:$H,F4C01003!K268,Bom_Part_No,F4C01003!Q268)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368</v>
      </c>
      <c r="L269" s="51">
        <f>IF(D269="",99999,SUMIFS(Issue,'BOM (THIS MONTH)'!$F:$F,F4C01003!K269,Bom_Part_No,F4C01003!B269))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8400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MONTH)'!$H:$H,F4C01003!K269,Bom_Part_No,F4C01003!Q269)</f>
        <v>0</v>
      </c>
      <c r="Z269" s="46">
        <f>SUMIFS('BOM (THIS MONTH)'!$E:$E,'BOM (THIS MONTH)'!$H:$H,F4C01003!K269,Bom_Part_No,F4C01003!Q269)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368</v>
      </c>
      <c r="L270" s="51">
        <f>IF(D270="",99999,SUMIFS(Issue,'BOM (THIS MONTH)'!$F:$F,F4C01003!K270,Bom_Part_No,F4C01003!B270))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8400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MONTH)'!$H:$H,F4C01003!K270,Bom_Part_No,F4C01003!Q270)</f>
        <v>0</v>
      </c>
      <c r="Z270" s="46">
        <f>SUMIFS('BOM (THIS MONTH)'!$E:$E,'BOM (THIS MONTH)'!$H:$H,F4C01003!K270,Bom_Part_No,F4C01003!Q270)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368</v>
      </c>
      <c r="L271" s="51">
        <f>IF(D271="",99999,SUMIFS(Issue,'BOM (THIS MONTH)'!$F:$F,F4C01003!K271,Bom_Part_No,F4C01003!B271))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8400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MONTH)'!$H:$H,F4C01003!K271,Bom_Part_No,F4C01003!Q271)</f>
        <v>0</v>
      </c>
      <c r="Z271" s="46">
        <f>SUMIFS('BOM (THIS MONTH)'!$E:$E,'BOM (THIS MONTH)'!$H:$H,F4C01003!K271,Bom_Part_No,F4C01003!Q271)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368</v>
      </c>
      <c r="L272" s="51">
        <f>IF(D272="",99999,SUMIFS(Issue,'BOM (THIS MONTH)'!$F:$F,F4C01003!K272,Bom_Part_No,F4C01003!B272))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8400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MONTH)'!$H:$H,F4C01003!K272,Bom_Part_No,F4C01003!Q272)</f>
        <v>0</v>
      </c>
      <c r="Z272" s="46">
        <f>SUMIFS('BOM (THIS MONTH)'!$E:$E,'BOM (THIS MONTH)'!$H:$H,F4C01003!K272,Bom_Part_No,F4C01003!Q272)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368</v>
      </c>
      <c r="L273" s="51">
        <f>IF(D273="",99999,SUMIFS(Issue,'BOM (THIS MONTH)'!$F:$F,F4C01003!K273,Bom_Part_No,F4C01003!B273))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8400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MONTH)'!$H:$H,F4C01003!K273,Bom_Part_No,F4C01003!Q273)</f>
        <v>0</v>
      </c>
      <c r="Z273" s="46">
        <f>SUMIFS('BOM (THIS MONTH)'!$E:$E,'BOM (THIS MONTH)'!$H:$H,F4C01003!K273,Bom_Part_No,F4C01003!Q273)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368</v>
      </c>
      <c r="L274" s="51">
        <f>IF(D274="",99999,SUMIFS(Issue,'BOM (THIS MONTH)'!$F:$F,F4C01003!K274,Bom_Part_No,F4C01003!B274))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8400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MONTH)'!$H:$H,F4C01003!K274,Bom_Part_No,F4C01003!Q274)</f>
        <v>0</v>
      </c>
      <c r="Z274" s="46">
        <f>SUMIFS('BOM (THIS MONTH)'!$E:$E,'BOM (THIS MONTH)'!$H:$H,F4C01003!K274,Bom_Part_No,F4C01003!Q274)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368</v>
      </c>
      <c r="L275" s="51">
        <f>IF(D275="",99999,SUMIFS(Issue,'BOM (THIS MONTH)'!$F:$F,F4C01003!K275,Bom_Part_No,F4C01003!B275))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8400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MONTH)'!$H:$H,F4C01003!K275,Bom_Part_No,F4C01003!Q275)</f>
        <v>0</v>
      </c>
      <c r="Z275" s="46">
        <f>SUMIFS('BOM (THIS MONTH)'!$E:$E,'BOM (THIS MONTH)'!$H:$H,F4C01003!K275,Bom_Part_No,F4C01003!Q275)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368</v>
      </c>
      <c r="L276" s="51">
        <f>IF(D276="",99999,SUMIFS(Issue,'BOM (THIS MONTH)'!$F:$F,F4C01003!K276,Bom_Part_No,F4C01003!B276))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8400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MONTH)'!$H:$H,F4C01003!K276,Bom_Part_No,F4C01003!Q276)</f>
        <v>0</v>
      </c>
      <c r="Z276" s="46">
        <f>SUMIFS('BOM (THIS MONTH)'!$E:$E,'BOM (THIS MONTH)'!$H:$H,F4C01003!K276,Bom_Part_No,F4C01003!Q276)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368</v>
      </c>
      <c r="L277" s="51">
        <f>IF(D277="",99999,SUMIFS(Issue,'BOM (THIS MONTH)'!$F:$F,F4C01003!K277,Bom_Part_No,F4C01003!B277))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8400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MONTH)'!$H:$H,F4C01003!K277,Bom_Part_No,F4C01003!Q277)</f>
        <v>0</v>
      </c>
      <c r="Z277" s="46">
        <f>SUMIFS('BOM (THIS MONTH)'!$E:$E,'BOM (THIS MONTH)'!$H:$H,F4C01003!K277,Bom_Part_No,F4C01003!Q277)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368</v>
      </c>
      <c r="L278" s="51">
        <f>IF(D278="",99999,SUMIFS(Issue,'BOM (THIS MONTH)'!$F:$F,F4C01003!K278,Bom_Part_No,F4C01003!B278))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8400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MONTH)'!$H:$H,F4C01003!K278,Bom_Part_No,F4C01003!Q278)</f>
        <v>0</v>
      </c>
      <c r="Z278" s="46">
        <f>SUMIFS('BOM (THIS MONTH)'!$E:$E,'BOM (THIS MONTH)'!$H:$H,F4C01003!K278,Bom_Part_No,F4C01003!Q278)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368</v>
      </c>
      <c r="L279" s="51">
        <f>IF(D279="",99999,SUMIFS(Issue,'BOM (THIS MONTH)'!$F:$F,F4C01003!K279,Bom_Part_No,F4C01003!B279))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8400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MONTH)'!$H:$H,F4C01003!K279,Bom_Part_No,F4C01003!Q279)</f>
        <v>0</v>
      </c>
      <c r="Z279" s="46">
        <f>SUMIFS('BOM (THIS MONTH)'!$E:$E,'BOM (THIS MONTH)'!$H:$H,F4C01003!K279,Bom_Part_No,F4C01003!Q279)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368</v>
      </c>
      <c r="L280" s="51">
        <f>IF(D280="",99999,SUMIFS(Issue,'BOM (THIS MONTH)'!$F:$F,F4C01003!K280,Bom_Part_No,F4C01003!B280))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8400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MONTH)'!$H:$H,F4C01003!K280,Bom_Part_No,F4C01003!Q280)</f>
        <v>0</v>
      </c>
      <c r="Z280" s="46">
        <f>SUMIFS('BOM (THIS MONTH)'!$E:$E,'BOM (THIS MONTH)'!$H:$H,F4C01003!K280,Bom_Part_No,F4C01003!Q280)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368</v>
      </c>
      <c r="L281" s="51">
        <f>IF(D281="",99999,SUMIFS(Issue,'BOM (THIS MONTH)'!$F:$F,F4C01003!K281,Bom_Part_No,F4C01003!B281))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8400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MONTH)'!$H:$H,F4C01003!K281,Bom_Part_No,F4C01003!Q281)</f>
        <v>0</v>
      </c>
      <c r="Z281" s="46">
        <f>SUMIFS('BOM (THIS MONTH)'!$E:$E,'BOM (THIS MONTH)'!$H:$H,F4C01003!K281,Bom_Part_No,F4C01003!Q281)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368</v>
      </c>
      <c r="L282" s="51">
        <f>IF(D282="",99999,SUMIFS(Issue,'BOM (THIS MONTH)'!$F:$F,F4C01003!K282,Bom_Part_No,F4C01003!B282))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8400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MONTH)'!$H:$H,F4C01003!K282,Bom_Part_No,F4C01003!Q282)</f>
        <v>0</v>
      </c>
      <c r="Z282" s="46">
        <f>SUMIFS('BOM (THIS MONTH)'!$E:$E,'BOM (THIS MONTH)'!$H:$H,F4C01003!K282,Bom_Part_No,F4C01003!Q282)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368</v>
      </c>
      <c r="L283" s="51">
        <f>IF(D283="",99999,SUMIFS(Issue,'BOM (THIS MONTH)'!$F:$F,F4C01003!K283,Bom_Part_No,F4C01003!B283))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8400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MONTH)'!$H:$H,F4C01003!K283,Bom_Part_No,F4C01003!Q283)</f>
        <v>0</v>
      </c>
      <c r="Z283" s="46">
        <f>SUMIFS('BOM (THIS MONTH)'!$E:$E,'BOM (THIS MONTH)'!$H:$H,F4C01003!K283,Bom_Part_No,F4C01003!Q283)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368</v>
      </c>
      <c r="L284" s="51">
        <f>IF(D284="",99999,SUMIFS(Issue,'BOM (THIS MONTH)'!$F:$F,F4C01003!K284,Bom_Part_No,F4C01003!B284))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8400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MONTH)'!$H:$H,F4C01003!K284,Bom_Part_No,F4C01003!Q284)</f>
        <v>0</v>
      </c>
      <c r="Z284" s="46">
        <f>SUMIFS('BOM (THIS MONTH)'!$E:$E,'BOM (THIS MONTH)'!$H:$H,F4C01003!K284,Bom_Part_No,F4C01003!Q284)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368</v>
      </c>
      <c r="L285" s="51">
        <f>IF(D285="",99999,SUMIFS(Issue,'BOM (THIS MONTH)'!$F:$F,F4C01003!K285,Bom_Part_No,F4C01003!B285))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8400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MONTH)'!$H:$H,F4C01003!K285,Bom_Part_No,F4C01003!Q285)</f>
        <v>0</v>
      </c>
      <c r="Z285" s="46">
        <f>SUMIFS('BOM (THIS MONTH)'!$E:$E,'BOM (THIS MONTH)'!$H:$H,F4C01003!K285,Bom_Part_No,F4C01003!Q285)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368</v>
      </c>
      <c r="L286" s="51">
        <f>IF(D286="",99999,SUMIFS(Issue,'BOM (THIS MONTH)'!$F:$F,F4C01003!K286,Bom_Part_No,F4C01003!B286))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8400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MONTH)'!$H:$H,F4C01003!K286,Bom_Part_No,F4C01003!Q286)</f>
        <v>0</v>
      </c>
      <c r="Z286" s="46">
        <f>SUMIFS('BOM (THIS MONTH)'!$E:$E,'BOM (THIS MONTH)'!$H:$H,F4C01003!K286,Bom_Part_No,F4C01003!Q286)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368</v>
      </c>
      <c r="L287" s="51">
        <f>IF(D287="",99999,SUMIFS(Issue,'BOM (THIS MONTH)'!$F:$F,F4C01003!K287,Bom_Part_No,F4C01003!B287))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8400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MONTH)'!$H:$H,F4C01003!K287,Bom_Part_No,F4C01003!Q287)</f>
        <v>0</v>
      </c>
      <c r="Z287" s="46">
        <f>SUMIFS('BOM (THIS MONTH)'!$E:$E,'BOM (THIS MONTH)'!$H:$H,F4C01003!K287,Bom_Part_No,F4C01003!Q287)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368</v>
      </c>
      <c r="L288" s="51">
        <f>IF(D288="",99999,SUMIFS(Issue,'BOM (THIS MONTH)'!$F:$F,F4C01003!K288,Bom_Part_No,F4C01003!B288))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8400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MONTH)'!$H:$H,F4C01003!K288,Bom_Part_No,F4C01003!Q288)</f>
        <v>0</v>
      </c>
      <c r="Z288" s="46">
        <f>SUMIFS('BOM (THIS MONTH)'!$E:$E,'BOM (THIS MONTH)'!$H:$H,F4C01003!K288,Bom_Part_No,F4C01003!Q288)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368</v>
      </c>
      <c r="L289" s="51">
        <f>IF(D289="",99999,SUMIFS(Issue,'BOM (THIS MONTH)'!$F:$F,F4C01003!K289,Bom_Part_No,F4C01003!B289))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8400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MONTH)'!$H:$H,F4C01003!K289,Bom_Part_No,F4C01003!Q289)</f>
        <v>0</v>
      </c>
      <c r="Z289" s="46">
        <f>SUMIFS('BOM (THIS MONTH)'!$E:$E,'BOM (THIS MONTH)'!$H:$H,F4C01003!K289,Bom_Part_No,F4C01003!Q289)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368</v>
      </c>
      <c r="L290" s="51">
        <f>IF(D290="",99999,SUMIFS(Issue,'BOM (THIS MONTH)'!$F:$F,F4C01003!K290,Bom_Part_No,F4C01003!B290))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8400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MONTH)'!$H:$H,F4C01003!K290,Bom_Part_No,F4C01003!Q290)</f>
        <v>0</v>
      </c>
      <c r="Z290" s="46">
        <f>SUMIFS('BOM (THIS MONTH)'!$E:$E,'BOM (THIS MONTH)'!$H:$H,F4C01003!K290,Bom_Part_No,F4C01003!Q290)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368</v>
      </c>
      <c r="L291" s="51">
        <f>IF(D291="",99999,SUMIFS(Issue,'BOM (THIS MONTH)'!$F:$F,F4C01003!K291,Bom_Part_No,F4C01003!B291))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8400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MONTH)'!$H:$H,F4C01003!K291,Bom_Part_No,F4C01003!Q291)</f>
        <v>0</v>
      </c>
      <c r="Z291" s="46">
        <f>SUMIFS('BOM (THIS MONTH)'!$E:$E,'BOM (THIS MONTH)'!$H:$H,F4C01003!K291,Bom_Part_No,F4C01003!Q291)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368</v>
      </c>
      <c r="L292" s="51">
        <f>IF(D292="",99999,SUMIFS(Issue,'BOM (THIS MONTH)'!$F:$F,F4C01003!K292,Bom_Part_No,F4C01003!B292))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8400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MONTH)'!$H:$H,F4C01003!K292,Bom_Part_No,F4C01003!Q292)</f>
        <v>0</v>
      </c>
      <c r="Z292" s="46">
        <f>SUMIFS('BOM (THIS MONTH)'!$E:$E,'BOM (THIS MONTH)'!$H:$H,F4C01003!K292,Bom_Part_No,F4C01003!Q292)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368</v>
      </c>
      <c r="L293" s="51">
        <f>IF(D293="",99999,SUMIFS(Issue,'BOM (THIS MONTH)'!$F:$F,F4C01003!K293,Bom_Part_No,F4C01003!B293))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8400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MONTH)'!$H:$H,F4C01003!K293,Bom_Part_No,F4C01003!Q293)</f>
        <v>0</v>
      </c>
      <c r="Z293" s="46">
        <f>SUMIFS('BOM (THIS MONTH)'!$E:$E,'BOM (THIS MONTH)'!$H:$H,F4C01003!K293,Bom_Part_No,F4C01003!Q293)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368</v>
      </c>
      <c r="L294" s="51">
        <f>IF(D294="",99999,SUMIFS(Issue,'BOM (THIS MONTH)'!$F:$F,F4C01003!K294,Bom_Part_No,F4C01003!B294))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8400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MONTH)'!$H:$H,F4C01003!K294,Bom_Part_No,F4C01003!Q294)</f>
        <v>0</v>
      </c>
      <c r="Z294" s="46">
        <f>SUMIFS('BOM (THIS MONTH)'!$E:$E,'BOM (THIS MONTH)'!$H:$H,F4C01003!K294,Bom_Part_No,F4C01003!Q294)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368</v>
      </c>
      <c r="L295" s="51">
        <f>IF(D295="",99999,SUMIFS(Issue,'BOM (THIS MONTH)'!$F:$F,F4C01003!K295,Bom_Part_No,F4C01003!B295))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8400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MONTH)'!$H:$H,F4C01003!K295,Bom_Part_No,F4C01003!Q295)</f>
        <v>0</v>
      </c>
      <c r="Z295" s="46">
        <f>SUMIFS('BOM (THIS MONTH)'!$E:$E,'BOM (THIS MONTH)'!$H:$H,F4C01003!K295,Bom_Part_No,F4C01003!Q295)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368</v>
      </c>
      <c r="L296" s="51">
        <f>IF(D296="",99999,SUMIFS(Issue,'BOM (THIS MONTH)'!$F:$F,F4C01003!K296,Bom_Part_No,F4C01003!B296))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8400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MONTH)'!$H:$H,F4C01003!K296,Bom_Part_No,F4C01003!Q296)</f>
        <v>0</v>
      </c>
      <c r="Z296" s="46">
        <f>SUMIFS('BOM (THIS MONTH)'!$E:$E,'BOM (THIS MONTH)'!$H:$H,F4C01003!K296,Bom_Part_No,F4C01003!Q296)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368</v>
      </c>
      <c r="L297" s="51">
        <f>IF(D297="",99999,SUMIFS(Issue,'BOM (THIS MONTH)'!$F:$F,F4C01003!K297,Bom_Part_No,F4C01003!B297))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8400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MONTH)'!$H:$H,F4C01003!K297,Bom_Part_No,F4C01003!Q297)</f>
        <v>0</v>
      </c>
      <c r="Z297" s="46">
        <f>SUMIFS('BOM (THIS MONTH)'!$E:$E,'BOM (THIS MONTH)'!$H:$H,F4C01003!K297,Bom_Part_No,F4C01003!Q297)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368</v>
      </c>
      <c r="L298" s="51">
        <f>IF(D298="",99999,SUMIFS(Issue,'BOM (THIS MONTH)'!$F:$F,F4C01003!K298,Bom_Part_No,F4C01003!B298))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8400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MONTH)'!$H:$H,F4C01003!K298,Bom_Part_No,F4C01003!Q298)</f>
        <v>0</v>
      </c>
      <c r="Z298" s="46">
        <f>SUMIFS('BOM (THIS MONTH)'!$E:$E,'BOM (THIS MONTH)'!$H:$H,F4C01003!K298,Bom_Part_No,F4C01003!Q298)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368</v>
      </c>
      <c r="L299" s="51">
        <f>IF(D299="",99999,SUMIFS(Issue,'BOM (THIS MONTH)'!$F:$F,F4C01003!K299,Bom_Part_No,F4C01003!B299))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8400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MONTH)'!$H:$H,F4C01003!K299,Bom_Part_No,F4C01003!Q299)</f>
        <v>0</v>
      </c>
      <c r="Z299" s="46">
        <f>SUMIFS('BOM (THIS MONTH)'!$E:$E,'BOM (THIS MONTH)'!$H:$H,F4C01003!K299,Bom_Part_No,F4C01003!Q299)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368</v>
      </c>
      <c r="L300" s="51">
        <f>IF(D300="",99999,SUMIFS(Issue,'BOM (THIS MONTH)'!$F:$F,F4C01003!K300,Bom_Part_No,F4C01003!B300))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8400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MONTH)'!$H:$H,F4C01003!K300,Bom_Part_No,F4C01003!Q300)</f>
        <v>0</v>
      </c>
      <c r="Z300" s="46">
        <f>SUMIFS('BOM (THIS MONTH)'!$E:$E,'BOM (THIS MONTH)'!$H:$H,F4C01003!K300,Bom_Part_No,F4C01003!Q300)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368</v>
      </c>
      <c r="L301" s="51">
        <f>IF(D301="",99999,SUMIFS(Issue,'BOM (THIS MONTH)'!$F:$F,F4C01003!K301,Bom_Part_No,F4C01003!B301))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8400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MONTH)'!$H:$H,F4C01003!K301,Bom_Part_No,F4C01003!Q301)</f>
        <v>0</v>
      </c>
      <c r="Z301" s="46">
        <f>SUMIFS('BOM (THIS MONTH)'!$E:$E,'BOM (THIS MONTH)'!$H:$H,F4C01003!K301,Bom_Part_No,F4C01003!Q301)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368</v>
      </c>
      <c r="L302" s="51">
        <f>IF(D302="",99999,SUMIFS(Issue,'BOM (THIS MONTH)'!$F:$F,F4C01003!K302,Bom_Part_No,F4C01003!B302))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8400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MONTH)'!$H:$H,F4C01003!K302,Bom_Part_No,F4C01003!Q302)</f>
        <v>0</v>
      </c>
      <c r="Z302" s="46">
        <f>SUMIFS('BOM (THIS MONTH)'!$E:$E,'BOM (THIS MONTH)'!$H:$H,F4C01003!K302,Bom_Part_No,F4C01003!Q302)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368</v>
      </c>
      <c r="L303" s="51">
        <f>IF(D303="",99999,SUMIFS(Issue,'BOM (THIS MONTH)'!$F:$F,F4C01003!K303,Bom_Part_No,F4C01003!B303))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8400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MONTH)'!$H:$H,F4C01003!K303,Bom_Part_No,F4C01003!Q303)</f>
        <v>0</v>
      </c>
      <c r="Z303" s="46">
        <f>SUMIFS('BOM (THIS MONTH)'!$E:$E,'BOM (THIS MONTH)'!$H:$H,F4C01003!K303,Bom_Part_No,F4C01003!Q303)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368</v>
      </c>
      <c r="L304" s="51">
        <f>IF(D304="",99999,SUMIFS(Issue,'BOM (THIS MONTH)'!$F:$F,F4C01003!K304,Bom_Part_No,F4C01003!B304))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8400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MONTH)'!$H:$H,F4C01003!K304,Bom_Part_No,F4C01003!Q304)</f>
        <v>0</v>
      </c>
      <c r="Z304" s="46">
        <f>SUMIFS('BOM (THIS MONTH)'!$E:$E,'BOM (THIS MONTH)'!$H:$H,F4C01003!K304,Bom_Part_No,F4C01003!Q304)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368</v>
      </c>
      <c r="L305" s="51">
        <f>IF(D305="",99999,SUMIFS(Issue,'BOM (THIS MONTH)'!$F:$F,F4C01003!K305,Bom_Part_No,F4C01003!B305))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8400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MONTH)'!$H:$H,F4C01003!K305,Bom_Part_No,F4C01003!Q305)</f>
        <v>0</v>
      </c>
      <c r="Z305" s="46">
        <f>SUMIFS('BOM (THIS MONTH)'!$E:$E,'BOM (THIS MONTH)'!$H:$H,F4C01003!K305,Bom_Part_No,F4C01003!Q305)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368</v>
      </c>
      <c r="L306" s="51">
        <f>IF(D306="",99999,SUMIFS(Issue,'BOM (THIS MONTH)'!$F:$F,F4C01003!K306,Bom_Part_No,F4C01003!B306))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8400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MONTH)'!$H:$H,F4C01003!K306,Bom_Part_No,F4C01003!Q306)</f>
        <v>0</v>
      </c>
      <c r="Z306" s="46">
        <f>SUMIFS('BOM (THIS MONTH)'!$E:$E,'BOM (THIS MONTH)'!$H:$H,F4C01003!K306,Bom_Part_No,F4C01003!Q306)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368</v>
      </c>
      <c r="L307" s="51">
        <f>IF(D307="",99999,SUMIFS(Issue,'BOM (THIS MONTH)'!$F:$F,F4C01003!K307,Bom_Part_No,F4C01003!B307))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8400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MONTH)'!$H:$H,F4C01003!K307,Bom_Part_No,F4C01003!Q307)</f>
        <v>0</v>
      </c>
      <c r="Z307" s="46">
        <f>SUMIFS('BOM (THIS MONTH)'!$E:$E,'BOM (THIS MONTH)'!$H:$H,F4C01003!K307,Bom_Part_No,F4C01003!Q307)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368</v>
      </c>
      <c r="L308" s="51">
        <f>IF(D308="",99999,SUMIFS(Issue,'BOM (THIS MONTH)'!$F:$F,F4C01003!K308,Bom_Part_No,F4C01003!B308))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8400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MONTH)'!$H:$H,F4C01003!K308,Bom_Part_No,F4C01003!Q308)</f>
        <v>0</v>
      </c>
      <c r="Z308" s="46">
        <f>SUMIFS('BOM (THIS MONTH)'!$E:$E,'BOM (THIS MONTH)'!$H:$H,F4C01003!K308,Bom_Part_No,F4C01003!Q308)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368</v>
      </c>
      <c r="L309" s="51">
        <f>IF(D309="",99999,SUMIFS(Issue,'BOM (THIS MONTH)'!$F:$F,F4C01003!K309,Bom_Part_No,F4C01003!B309))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8400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MONTH)'!$H:$H,F4C01003!K309,Bom_Part_No,F4C01003!Q309)</f>
        <v>0</v>
      </c>
      <c r="Z309" s="46">
        <f>SUMIFS('BOM (THIS MONTH)'!$E:$E,'BOM (THIS MONTH)'!$H:$H,F4C01003!K309,Bom_Part_No,F4C01003!Q309)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368</v>
      </c>
      <c r="L310" s="51">
        <f>IF(D310="",99999,SUMIFS(Issue,'BOM (THIS MONTH)'!$F:$F,F4C01003!K310,Bom_Part_No,F4C01003!B310))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8400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MONTH)'!$H:$H,F4C01003!K310,Bom_Part_No,F4C01003!Q310)</f>
        <v>0</v>
      </c>
      <c r="Z310" s="46">
        <f>SUMIFS('BOM (THIS MONTH)'!$E:$E,'BOM (THIS MONTH)'!$H:$H,F4C01003!K310,Bom_Part_No,F4C01003!Q310)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368</v>
      </c>
      <c r="L311" s="51">
        <f>IF(D311="",99999,SUMIFS(Issue,'BOM (THIS MONTH)'!$F:$F,F4C01003!K311,Bom_Part_No,F4C01003!B311))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8400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MONTH)'!$H:$H,F4C01003!K311,Bom_Part_No,F4C01003!Q311)</f>
        <v>0</v>
      </c>
      <c r="Z311" s="46">
        <f>SUMIFS('BOM (THIS MONTH)'!$E:$E,'BOM (THIS MONTH)'!$H:$H,F4C01003!K311,Bom_Part_No,F4C01003!Q311)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368</v>
      </c>
      <c r="L312" s="51">
        <f>IF(D312="",99999,SUMIFS(Issue,'BOM (THIS MONTH)'!$F:$F,F4C01003!K312,Bom_Part_No,F4C01003!B312))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8400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MONTH)'!$H:$H,F4C01003!K312,Bom_Part_No,F4C01003!Q312)</f>
        <v>0</v>
      </c>
      <c r="Z312" s="46">
        <f>SUMIFS('BOM (THIS MONTH)'!$E:$E,'BOM (THIS MONTH)'!$H:$H,F4C01003!K312,Bom_Part_No,F4C01003!Q312)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368</v>
      </c>
      <c r="L313" s="51">
        <f>IF(D313="",99999,SUMIFS(Issue,'BOM (THIS MONTH)'!$F:$F,F4C01003!K313,Bom_Part_No,F4C01003!B313))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8400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MONTH)'!$H:$H,F4C01003!K313,Bom_Part_No,F4C01003!Q313)</f>
        <v>0</v>
      </c>
      <c r="Z313" s="46">
        <f>SUMIFS('BOM (THIS MONTH)'!$E:$E,'BOM (THIS MONTH)'!$H:$H,F4C01003!K313,Bom_Part_No,F4C01003!Q313)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368</v>
      </c>
      <c r="L314" s="51">
        <f>IF(D314="",99999,SUMIFS(Issue,'BOM (THIS MONTH)'!$F:$F,F4C01003!K314,Bom_Part_No,F4C01003!B314))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8400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MONTH)'!$H:$H,F4C01003!K314,Bom_Part_No,F4C01003!Q314)</f>
        <v>0</v>
      </c>
      <c r="Z314" s="46">
        <f>SUMIFS('BOM (THIS MONTH)'!$E:$E,'BOM (THIS MONTH)'!$H:$H,F4C01003!K314,Bom_Part_No,F4C01003!Q314)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368</v>
      </c>
      <c r="L315" s="51">
        <f>IF(D315="",99999,SUMIFS(Issue,'BOM (THIS MONTH)'!$F:$F,F4C01003!K315,Bom_Part_No,F4C01003!B315))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8400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MONTH)'!$H:$H,F4C01003!K315,Bom_Part_No,F4C01003!Q315)</f>
        <v>0</v>
      </c>
      <c r="Z315" s="46">
        <f>SUMIFS('BOM (THIS MONTH)'!$E:$E,'BOM (THIS MONTH)'!$H:$H,F4C01003!K315,Bom_Part_No,F4C01003!Q315)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368</v>
      </c>
      <c r="L316" s="51">
        <f>IF(D316="",99999,SUMIFS(Issue,'BOM (THIS MONTH)'!$F:$F,F4C01003!K316,Bom_Part_No,F4C01003!B316))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8400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MONTH)'!$H:$H,F4C01003!K316,Bom_Part_No,F4C01003!Q316)</f>
        <v>0</v>
      </c>
      <c r="Z316" s="46">
        <f>SUMIFS('BOM (THIS MONTH)'!$E:$E,'BOM (THIS MONTH)'!$H:$H,F4C01003!K316,Bom_Part_No,F4C01003!Q316)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368</v>
      </c>
      <c r="L317" s="51">
        <f>IF(D317="",99999,SUMIFS(Issue,'BOM (THIS MONTH)'!$F:$F,F4C01003!K317,Bom_Part_No,F4C01003!B317))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8400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MONTH)'!$H:$H,F4C01003!K317,Bom_Part_No,F4C01003!Q317)</f>
        <v>0</v>
      </c>
      <c r="Z317" s="46">
        <f>SUMIFS('BOM (THIS MONTH)'!$E:$E,'BOM (THIS MONTH)'!$H:$H,F4C01003!K317,Bom_Part_No,F4C01003!Q317)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368</v>
      </c>
      <c r="L318" s="51">
        <f>IF(D318="",99999,SUMIFS(Issue,'BOM (THIS MONTH)'!$F:$F,F4C01003!K318,Bom_Part_No,F4C01003!B318))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8400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MONTH)'!$H:$H,F4C01003!K318,Bom_Part_No,F4C01003!Q318)</f>
        <v>0</v>
      </c>
      <c r="Z318" s="46">
        <f>SUMIFS('BOM (THIS MONTH)'!$E:$E,'BOM (THIS MONTH)'!$H:$H,F4C01003!K318,Bom_Part_No,F4C01003!Q318)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368</v>
      </c>
      <c r="L319" s="51">
        <f>IF(D319="",99999,SUMIFS(Issue,'BOM (THIS MONTH)'!$F:$F,F4C01003!K319,Bom_Part_No,F4C01003!B319))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8400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MONTH)'!$H:$H,F4C01003!K319,Bom_Part_No,F4C01003!Q319)</f>
        <v>0</v>
      </c>
      <c r="Z319" s="46">
        <f>SUMIFS('BOM (THIS MONTH)'!$E:$E,'BOM (THIS MONTH)'!$H:$H,F4C01003!K319,Bom_Part_No,F4C01003!Q319)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368</v>
      </c>
      <c r="L320" s="51">
        <f>IF(D320="",99999,SUMIFS(Issue,'BOM (THIS MONTH)'!$F:$F,F4C01003!K320,Bom_Part_No,F4C01003!B320))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8400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MONTH)'!$H:$H,F4C01003!K320,Bom_Part_No,F4C01003!Q320)</f>
        <v>0</v>
      </c>
      <c r="Z320" s="46">
        <f>SUMIFS('BOM (THIS MONTH)'!$E:$E,'BOM (THIS MONTH)'!$H:$H,F4C01003!K320,Bom_Part_No,F4C01003!Q320)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368</v>
      </c>
      <c r="L321" s="51">
        <f>IF(D321="",99999,SUMIFS(Issue,'BOM (THIS MONTH)'!$F:$F,F4C01003!K321,Bom_Part_No,F4C01003!B321))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8400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MONTH)'!$H:$H,F4C01003!K321,Bom_Part_No,F4C01003!Q321)</f>
        <v>0</v>
      </c>
      <c r="Z321" s="46">
        <f>SUMIFS('BOM (THIS MONTH)'!$E:$E,'BOM (THIS MONTH)'!$H:$H,F4C01003!K321,Bom_Part_No,F4C01003!Q321)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368</v>
      </c>
      <c r="L322" s="51">
        <f>IF(D322="",99999,SUMIFS(Issue,'BOM (THIS MONTH)'!$F:$F,F4C01003!K322,Bom_Part_No,F4C01003!B322))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8400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MONTH)'!$H:$H,F4C01003!K322,Bom_Part_No,F4C01003!Q322)</f>
        <v>0</v>
      </c>
      <c r="Z322" s="46">
        <f>SUMIFS('BOM (THIS MONTH)'!$E:$E,'BOM (THIS MONTH)'!$H:$H,F4C01003!K322,Bom_Part_No,F4C01003!Q322)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368</v>
      </c>
      <c r="L323" s="51">
        <f>IF(D323="",99999,SUMIFS(Issue,'BOM (THIS MONTH)'!$F:$F,F4C01003!K323,Bom_Part_No,F4C01003!B323))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8400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MONTH)'!$H:$H,F4C01003!K323,Bom_Part_No,F4C01003!Q323)</f>
        <v>0</v>
      </c>
      <c r="Z323" s="46">
        <f>SUMIFS('BOM (THIS MONTH)'!$E:$E,'BOM (THIS MONTH)'!$H:$H,F4C01003!K323,Bom_Part_No,F4C01003!Q323)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368</v>
      </c>
      <c r="L324" s="51">
        <f>IF(D324="",99999,SUMIFS(Issue,'BOM (THIS MONTH)'!$F:$F,F4C01003!K324,Bom_Part_No,F4C01003!B324))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8400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MONTH)'!$H:$H,F4C01003!K324,Bom_Part_No,F4C01003!Q324)</f>
        <v>0</v>
      </c>
      <c r="Z324" s="46">
        <f>SUMIFS('BOM (THIS MONTH)'!$E:$E,'BOM (THIS MONTH)'!$H:$H,F4C01003!K324,Bom_Part_No,F4C01003!Q324)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368</v>
      </c>
      <c r="L325" s="51">
        <f>IF(D325="",99999,SUMIFS(Issue,'BOM (THIS MONTH)'!$F:$F,F4C01003!K325,Bom_Part_No,F4C01003!B325))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8400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MONTH)'!$H:$H,F4C01003!K325,Bom_Part_No,F4C01003!Q325)</f>
        <v>0</v>
      </c>
      <c r="Z325" s="46">
        <f>SUMIFS('BOM (THIS MONTH)'!$E:$E,'BOM (THIS MONTH)'!$H:$H,F4C01003!K325,Bom_Part_No,F4C01003!Q325)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368</v>
      </c>
      <c r="L326" s="51">
        <f>IF(D326="",99999,SUMIFS(Issue,'BOM (THIS MONTH)'!$F:$F,F4C01003!K326,Bom_Part_No,F4C01003!B326))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8400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MONTH)'!$H:$H,F4C01003!K326,Bom_Part_No,F4C01003!Q326)</f>
        <v>0</v>
      </c>
      <c r="Z326" s="46">
        <f>SUMIFS('BOM (THIS MONTH)'!$E:$E,'BOM (THIS MONTH)'!$H:$H,F4C01003!K326,Bom_Part_No,F4C01003!Q326)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368</v>
      </c>
      <c r="L327" s="51">
        <f>IF(D327="",99999,SUMIFS(Issue,'BOM (THIS MONTH)'!$F:$F,F4C01003!K327,Bom_Part_No,F4C01003!B327))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8400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MONTH)'!$H:$H,F4C01003!K327,Bom_Part_No,F4C01003!Q327)</f>
        <v>0</v>
      </c>
      <c r="Z327" s="46">
        <f>SUMIFS('BOM (THIS MONTH)'!$E:$E,'BOM (THIS MONTH)'!$H:$H,F4C01003!K327,Bom_Part_No,F4C01003!Q327)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368</v>
      </c>
      <c r="L328" s="51">
        <f>IF(D328="",99999,SUMIFS(Issue,'BOM (THIS MONTH)'!$F:$F,F4C01003!K328,Bom_Part_No,F4C01003!B328))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8400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MONTH)'!$H:$H,F4C01003!K328,Bom_Part_No,F4C01003!Q328)</f>
        <v>0</v>
      </c>
      <c r="Z328" s="46">
        <f>SUMIFS('BOM (THIS MONTH)'!$E:$E,'BOM (THIS MONTH)'!$H:$H,F4C01003!K328,Bom_Part_No,F4C01003!Q328)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368</v>
      </c>
      <c r="L329" s="51">
        <f>IF(D329="",99999,SUMIFS(Issue,'BOM (THIS MONTH)'!$F:$F,F4C01003!K329,Bom_Part_No,F4C01003!B329))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8400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MONTH)'!$H:$H,F4C01003!K329,Bom_Part_No,F4C01003!Q329)</f>
        <v>0</v>
      </c>
      <c r="Z329" s="46">
        <f>SUMIFS('BOM (THIS MONTH)'!$E:$E,'BOM (THIS MONTH)'!$H:$H,F4C01003!K329,Bom_Part_No,F4C01003!Q329)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368</v>
      </c>
      <c r="L330" s="51">
        <f>IF(D330="",99999,SUMIFS(Issue,'BOM (THIS MONTH)'!$F:$F,F4C01003!K330,Bom_Part_No,F4C01003!B330))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8400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MONTH)'!$H:$H,F4C01003!K330,Bom_Part_No,F4C01003!Q330)</f>
        <v>0</v>
      </c>
      <c r="Z330" s="46">
        <f>SUMIFS('BOM (THIS MONTH)'!$E:$E,'BOM (THIS MONTH)'!$H:$H,F4C01003!K330,Bom_Part_No,F4C01003!Q330)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368</v>
      </c>
      <c r="L331" s="51">
        <f>IF(D331="",99999,SUMIFS(Issue,'BOM (THIS MONTH)'!$F:$F,F4C01003!K331,Bom_Part_No,F4C01003!B331))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8400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MONTH)'!$H:$H,F4C01003!K331,Bom_Part_No,F4C01003!Q331)</f>
        <v>0</v>
      </c>
      <c r="Z331" s="46">
        <f>SUMIFS('BOM (THIS MONTH)'!$E:$E,'BOM (THIS MONTH)'!$H:$H,F4C01003!K331,Bom_Part_No,F4C01003!Q331)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368</v>
      </c>
      <c r="L332" s="51">
        <f>IF(D332="",99999,SUMIFS(Issue,'BOM (THIS MONTH)'!$F:$F,F4C01003!K332,Bom_Part_No,F4C01003!B332))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8400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MONTH)'!$H:$H,F4C01003!K332,Bom_Part_No,F4C01003!Q332)</f>
        <v>0</v>
      </c>
      <c r="Z332" s="46">
        <f>SUMIFS('BOM (THIS MONTH)'!$E:$E,'BOM (THIS MONTH)'!$H:$H,F4C01003!K332,Bom_Part_No,F4C01003!Q332)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368</v>
      </c>
      <c r="L333" s="51">
        <f>IF(D333="",99999,SUMIFS(Issue,'BOM (THIS MONTH)'!$F:$F,F4C01003!K333,Bom_Part_No,F4C01003!B333))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8400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MONTH)'!$H:$H,F4C01003!K333,Bom_Part_No,F4C01003!Q333)</f>
        <v>0</v>
      </c>
      <c r="Z333" s="46">
        <f>SUMIFS('BOM (THIS MONTH)'!$E:$E,'BOM (THIS MONTH)'!$H:$H,F4C01003!K333,Bom_Part_No,F4C01003!Q333)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368</v>
      </c>
      <c r="L334" s="51">
        <f>IF(D334="",99999,SUMIFS(Issue,'BOM (THIS MONTH)'!$F:$F,F4C01003!K334,Bom_Part_No,F4C01003!B334))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8400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MONTH)'!$H:$H,F4C01003!K334,Bom_Part_No,F4C01003!Q334)</f>
        <v>0</v>
      </c>
      <c r="Z334" s="46">
        <f>SUMIFS('BOM (THIS MONTH)'!$E:$E,'BOM (THIS MONTH)'!$H:$H,F4C01003!K334,Bom_Part_No,F4C01003!Q334)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368</v>
      </c>
      <c r="L335" s="51">
        <f>IF(D335="",99999,SUMIFS(Issue,'BOM (THIS MONTH)'!$F:$F,F4C01003!K335,Bom_Part_No,F4C01003!B335))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8400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MONTH)'!$H:$H,F4C01003!K335,Bom_Part_No,F4C01003!Q335)</f>
        <v>0</v>
      </c>
      <c r="Z335" s="46">
        <f>SUMIFS('BOM (THIS MONTH)'!$E:$E,'BOM (THIS MONTH)'!$H:$H,F4C01003!K335,Bom_Part_No,F4C01003!Q335)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368</v>
      </c>
      <c r="L336" s="51">
        <f>IF(D336="",99999,SUMIFS(Issue,'BOM (THIS MONTH)'!$F:$F,F4C01003!K336,Bom_Part_No,F4C01003!B336))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8400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MONTH)'!$H:$H,F4C01003!K336,Bom_Part_No,F4C01003!Q336)</f>
        <v>0</v>
      </c>
      <c r="Z336" s="46">
        <f>SUMIFS('BOM (THIS MONTH)'!$E:$E,'BOM (THIS MONTH)'!$H:$H,F4C01003!K336,Bom_Part_No,F4C01003!Q336)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368</v>
      </c>
      <c r="L337" s="51">
        <f>IF(D337="",99999,SUMIFS(Issue,'BOM (THIS MONTH)'!$F:$F,F4C01003!K337,Bom_Part_No,F4C01003!B337))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8400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MONTH)'!$H:$H,F4C01003!K337,Bom_Part_No,F4C01003!Q337)</f>
        <v>0</v>
      </c>
      <c r="Z337" s="46">
        <f>SUMIFS('BOM (THIS MONTH)'!$E:$E,'BOM (THIS MONTH)'!$H:$H,F4C01003!K337,Bom_Part_No,F4C01003!Q337)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368</v>
      </c>
      <c r="L338" s="51">
        <f>IF(D338="",99999,SUMIFS(Issue,'BOM (THIS MONTH)'!$F:$F,F4C01003!K338,Bom_Part_No,F4C01003!B338))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8400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MONTH)'!$H:$H,F4C01003!K338,Bom_Part_No,F4C01003!Q338)</f>
        <v>0</v>
      </c>
      <c r="Z338" s="46">
        <f>SUMIFS('BOM (THIS MONTH)'!$E:$E,'BOM (THIS MONTH)'!$H:$H,F4C01003!K338,Bom_Part_No,F4C01003!Q338)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368</v>
      </c>
      <c r="L339" s="51">
        <f>IF(D339="",99999,SUMIFS(Issue,'BOM (THIS MONTH)'!$F:$F,F4C01003!K339,Bom_Part_No,F4C01003!B339))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8400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MONTH)'!$H:$H,F4C01003!K339,Bom_Part_No,F4C01003!Q339)</f>
        <v>0</v>
      </c>
      <c r="Z339" s="46">
        <f>SUMIFS('BOM (THIS MONTH)'!$E:$E,'BOM (THIS MONTH)'!$H:$H,F4C01003!K339,Bom_Part_No,F4C01003!Q339)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368</v>
      </c>
      <c r="L340" s="51">
        <f>IF(D340="",99999,SUMIFS(Issue,'BOM (THIS MONTH)'!$F:$F,F4C01003!K340,Bom_Part_No,F4C01003!B340))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8400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MONTH)'!$H:$H,F4C01003!K340,Bom_Part_No,F4C01003!Q340)</f>
        <v>0</v>
      </c>
      <c r="Z340" s="46">
        <f>SUMIFS('BOM (THIS MONTH)'!$E:$E,'BOM (THIS MONTH)'!$H:$H,F4C01003!K340,Bom_Part_No,F4C01003!Q340)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368</v>
      </c>
      <c r="L341" s="51">
        <f>IF(D341="",99999,SUMIFS(Issue,'BOM (THIS MONTH)'!$F:$F,F4C01003!K341,Bom_Part_No,F4C01003!B341))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8400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MONTH)'!$H:$H,F4C01003!K341,Bom_Part_No,F4C01003!Q341)</f>
        <v>0</v>
      </c>
      <c r="Z341" s="46">
        <f>SUMIFS('BOM (THIS MONTH)'!$E:$E,'BOM (THIS MONTH)'!$H:$H,F4C01003!K341,Bom_Part_No,F4C01003!Q341)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368</v>
      </c>
      <c r="L342" s="51">
        <f>IF(D342="",99999,SUMIFS(Issue,'BOM (THIS MONTH)'!$F:$F,F4C01003!K342,Bom_Part_No,F4C01003!B342))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8400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MONTH)'!$H:$H,F4C01003!K342,Bom_Part_No,F4C01003!Q342)</f>
        <v>0</v>
      </c>
      <c r="Z342" s="46">
        <f>SUMIFS('BOM (THIS MONTH)'!$E:$E,'BOM (THIS MONTH)'!$H:$H,F4C01003!K342,Bom_Part_No,F4C01003!Q342)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368</v>
      </c>
      <c r="L343" s="51">
        <f>IF(D343="",99999,SUMIFS(Issue,'BOM (THIS MONTH)'!$F:$F,F4C01003!K343,Bom_Part_No,F4C01003!B343))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8400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MONTH)'!$H:$H,F4C01003!K343,Bom_Part_No,F4C01003!Q343)</f>
        <v>0</v>
      </c>
      <c r="Z343" s="46">
        <f>SUMIFS('BOM (THIS MONTH)'!$E:$E,'BOM (THIS MONTH)'!$H:$H,F4C01003!K343,Bom_Part_No,F4C01003!Q343)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368</v>
      </c>
      <c r="L344" s="51">
        <f>IF(D344="",99999,SUMIFS(Issue,'BOM (THIS MONTH)'!$F:$F,F4C01003!K344,Bom_Part_No,F4C01003!B344))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8400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MONTH)'!$H:$H,F4C01003!K344,Bom_Part_No,F4C01003!Q344)</f>
        <v>0</v>
      </c>
      <c r="Z344" s="46">
        <f>SUMIFS('BOM (THIS MONTH)'!$E:$E,'BOM (THIS MONTH)'!$H:$H,F4C01003!K344,Bom_Part_No,F4C01003!Q344)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368</v>
      </c>
      <c r="L345" s="51">
        <f>IF(D345="",99999,SUMIFS(Issue,'BOM (THIS MONTH)'!$F:$F,F4C01003!K345,Bom_Part_No,F4C01003!B345))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8400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MONTH)'!$H:$H,F4C01003!K345,Bom_Part_No,F4C01003!Q345)</f>
        <v>0</v>
      </c>
      <c r="Z345" s="46">
        <f>SUMIFS('BOM (THIS MONTH)'!$E:$E,'BOM (THIS MONTH)'!$H:$H,F4C01003!K345,Bom_Part_No,F4C01003!Q345)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368</v>
      </c>
      <c r="L346" s="51">
        <f>IF(D346="",99999,SUMIFS(Issue,'BOM (THIS MONTH)'!$F:$F,F4C01003!K346,Bom_Part_No,F4C01003!B346))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8400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MONTH)'!$H:$H,F4C01003!K346,Bom_Part_No,F4C01003!Q346)</f>
        <v>0</v>
      </c>
      <c r="Z346" s="46">
        <f>SUMIFS('BOM (THIS MONTH)'!$E:$E,'BOM (THIS MONTH)'!$H:$H,F4C01003!K346,Bom_Part_No,F4C01003!Q346)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368</v>
      </c>
      <c r="L347" s="51">
        <f>IF(D347="",99999,SUMIFS(Issue,'BOM (THIS MONTH)'!$F:$F,F4C01003!K347,Bom_Part_No,F4C01003!B347))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8400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MONTH)'!$H:$H,F4C01003!K347,Bom_Part_No,F4C01003!Q347)</f>
        <v>0</v>
      </c>
      <c r="Z347" s="46">
        <f>SUMIFS('BOM (THIS MONTH)'!$E:$E,'BOM (THIS MONTH)'!$H:$H,F4C01003!K347,Bom_Part_No,F4C01003!Q347)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368</v>
      </c>
      <c r="L348" s="51">
        <f>IF(D348="",99999,SUMIFS(Issue,'BOM (THIS MONTH)'!$F:$F,F4C01003!K348,Bom_Part_No,F4C01003!B348))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8400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MONTH)'!$H:$H,F4C01003!K348,Bom_Part_No,F4C01003!Q348)</f>
        <v>0</v>
      </c>
      <c r="Z348" s="46">
        <f>SUMIFS('BOM (THIS MONTH)'!$E:$E,'BOM (THIS MONTH)'!$H:$H,F4C01003!K348,Bom_Part_No,F4C01003!Q348)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368</v>
      </c>
      <c r="L349" s="51">
        <f>IF(D349="",99999,SUMIFS(Issue,'BOM (THIS MONTH)'!$F:$F,F4C01003!K349,Bom_Part_No,F4C01003!B349))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8400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MONTH)'!$H:$H,F4C01003!K349,Bom_Part_No,F4C01003!Q349)</f>
        <v>0</v>
      </c>
      <c r="Z349" s="46">
        <f>SUMIFS('BOM (THIS MONTH)'!$E:$E,'BOM (THIS MONTH)'!$H:$H,F4C01003!K349,Bom_Part_No,F4C01003!Q349)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368</v>
      </c>
      <c r="L350" s="51">
        <f>IF(D350="",99999,SUMIFS(Issue,'BOM (THIS MONTH)'!$F:$F,F4C01003!K350,Bom_Part_No,F4C01003!B350))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8400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MONTH)'!$H:$H,F4C01003!K350,Bom_Part_No,F4C01003!Q350)</f>
        <v>0</v>
      </c>
      <c r="Z350" s="46">
        <f>SUMIFS('BOM (THIS MONTH)'!$E:$E,'BOM (THIS MONTH)'!$H:$H,F4C01003!K350,Bom_Part_No,F4C01003!Q350)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368</v>
      </c>
      <c r="L351" s="51">
        <f>IF(D351="",99999,SUMIFS(Issue,'BOM (THIS MONTH)'!$F:$F,F4C01003!K351,Bom_Part_No,F4C01003!B351))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8400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MONTH)'!$H:$H,F4C01003!K351,Bom_Part_No,F4C01003!Q351)</f>
        <v>0</v>
      </c>
      <c r="Z351" s="46">
        <f>SUMIFS('BOM (THIS MONTH)'!$E:$E,'BOM (THIS MONTH)'!$H:$H,F4C01003!K351,Bom_Part_No,F4C01003!Q351)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368</v>
      </c>
      <c r="L352" s="51">
        <f>IF(D352="",99999,SUMIFS(Issue,'BOM (THIS MONTH)'!$F:$F,F4C01003!K352,Bom_Part_No,F4C01003!B352))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8400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MONTH)'!$H:$H,F4C01003!K352,Bom_Part_No,F4C01003!Q352)</f>
        <v>0</v>
      </c>
      <c r="Z352" s="46">
        <f>SUMIFS('BOM (THIS MONTH)'!$E:$E,'BOM (THIS MONTH)'!$H:$H,F4C01003!K352,Bom_Part_No,F4C01003!Q352)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368</v>
      </c>
      <c r="L353" s="51">
        <f>IF(D353="",99999,SUMIFS(Issue,'BOM (THIS MONTH)'!$F:$F,F4C01003!K353,Bom_Part_No,F4C01003!B353))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8400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MONTH)'!$H:$H,F4C01003!K353,Bom_Part_No,F4C01003!Q353)</f>
        <v>0</v>
      </c>
      <c r="Z353" s="46">
        <f>SUMIFS('BOM (THIS MONTH)'!$E:$E,'BOM (THIS MONTH)'!$H:$H,F4C01003!K353,Bom_Part_No,F4C01003!Q353)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368</v>
      </c>
      <c r="L354" s="51">
        <f>IF(D354="",99999,SUMIFS(Issue,'BOM (THIS MONTH)'!$F:$F,F4C01003!K354,Bom_Part_No,F4C01003!B354))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8400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MONTH)'!$H:$H,F4C01003!K354,Bom_Part_No,F4C01003!Q354)</f>
        <v>0</v>
      </c>
      <c r="Z354" s="46">
        <f>SUMIFS('BOM (THIS MONTH)'!$E:$E,'BOM (THIS MONTH)'!$H:$H,F4C01003!K354,Bom_Part_No,F4C01003!Q354)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368</v>
      </c>
      <c r="L355" s="51">
        <f>IF(D355="",99999,SUMIFS(Issue,'BOM (THIS MONTH)'!$F:$F,F4C01003!K355,Bom_Part_No,F4C01003!B355))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8400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MONTH)'!$H:$H,F4C01003!K355,Bom_Part_No,F4C01003!Q355)</f>
        <v>0</v>
      </c>
      <c r="Z355" s="46">
        <f>SUMIFS('BOM (THIS MONTH)'!$E:$E,'BOM (THIS MONTH)'!$H:$H,F4C01003!K355,Bom_Part_No,F4C01003!Q355)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368</v>
      </c>
      <c r="L356" s="51">
        <f>IF(D356="",99999,SUMIFS(Issue,'BOM (THIS MONTH)'!$F:$F,F4C01003!K356,Bom_Part_No,F4C01003!B356))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8400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MONTH)'!$H:$H,F4C01003!K356,Bom_Part_No,F4C01003!Q356)</f>
        <v>0</v>
      </c>
      <c r="Z356" s="46">
        <f>SUMIFS('BOM (THIS MONTH)'!$E:$E,'BOM (THIS MONTH)'!$H:$H,F4C01003!K356,Bom_Part_No,F4C01003!Q356)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368</v>
      </c>
      <c r="L357" s="51">
        <f>IF(D357="",99999,SUMIFS(Issue,'BOM (THIS MONTH)'!$F:$F,F4C01003!K357,Bom_Part_No,F4C01003!B357))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8400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MONTH)'!$H:$H,F4C01003!K357,Bom_Part_No,F4C01003!Q357)</f>
        <v>0</v>
      </c>
      <c r="Z357" s="46">
        <f>SUMIFS('BOM (THIS MONTH)'!$E:$E,'BOM (THIS MONTH)'!$H:$H,F4C01003!K357,Bom_Part_No,F4C01003!Q357)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368</v>
      </c>
      <c r="L358" s="51">
        <f>IF(D358="",99999,SUMIFS(Issue,'BOM (THIS MONTH)'!$F:$F,F4C01003!K358,Bom_Part_No,F4C01003!B358))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8400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MONTH)'!$H:$H,F4C01003!K358,Bom_Part_No,F4C01003!Q358)</f>
        <v>0</v>
      </c>
      <c r="Z358" s="46">
        <f>SUMIFS('BOM (THIS MONTH)'!$E:$E,'BOM (THIS MONTH)'!$H:$H,F4C01003!K358,Bom_Part_No,F4C01003!Q358)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368</v>
      </c>
      <c r="L359" s="51">
        <f>IF(D359="",99999,SUMIFS(Issue,'BOM (THIS MONTH)'!$F:$F,F4C01003!K359,Bom_Part_No,F4C01003!B359))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8400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MONTH)'!$H:$H,F4C01003!K359,Bom_Part_No,F4C01003!Q359)</f>
        <v>0</v>
      </c>
      <c r="Z359" s="46">
        <f>SUMIFS('BOM (THIS MONTH)'!$E:$E,'BOM (THIS MONTH)'!$H:$H,F4C01003!K359,Bom_Part_No,F4C01003!Q359)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368</v>
      </c>
      <c r="L360" s="51">
        <f>IF(D360="",99999,SUMIFS(Issue,'BOM (THIS MONTH)'!$F:$F,F4C01003!K360,Bom_Part_No,F4C01003!B360))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8400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MONTH)'!$H:$H,F4C01003!K360,Bom_Part_No,F4C01003!Q360)</f>
        <v>0</v>
      </c>
      <c r="Z360" s="46">
        <f>SUMIFS('BOM (THIS MONTH)'!$E:$E,'BOM (THIS MONTH)'!$H:$H,F4C01003!K360,Bom_Part_No,F4C01003!Q360)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368</v>
      </c>
      <c r="L361" s="51">
        <f>IF(D361="",99999,SUMIFS(Issue,'BOM (THIS MONTH)'!$F:$F,F4C01003!K361,Bom_Part_No,F4C01003!B361))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8400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MONTH)'!$H:$H,F4C01003!K361,Bom_Part_No,F4C01003!Q361)</f>
        <v>0</v>
      </c>
      <c r="Z361" s="46">
        <f>SUMIFS('BOM (THIS MONTH)'!$E:$E,'BOM (THIS MONTH)'!$H:$H,F4C01003!K361,Bom_Part_No,F4C01003!Q361)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368</v>
      </c>
      <c r="L362" s="51">
        <f>IF(D362="",99999,SUMIFS(Issue,'BOM (THIS MONTH)'!$F:$F,F4C01003!K362,Bom_Part_No,F4C01003!B362))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8400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MONTH)'!$H:$H,F4C01003!K362,Bom_Part_No,F4C01003!Q362)</f>
        <v>0</v>
      </c>
      <c r="Z362" s="46">
        <f>SUMIFS('BOM (THIS MONTH)'!$E:$E,'BOM (THIS MONTH)'!$H:$H,F4C01003!K362,Bom_Part_No,F4C01003!Q362)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368</v>
      </c>
      <c r="L363" s="51">
        <f>IF(D363="",99999,SUMIFS(Issue,'BOM (THIS MONTH)'!$F:$F,F4C01003!K363,Bom_Part_No,F4C01003!B363))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8400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MONTH)'!$H:$H,F4C01003!K363,Bom_Part_No,F4C01003!Q363)</f>
        <v>0</v>
      </c>
      <c r="Z363" s="46">
        <f>SUMIFS('BOM (THIS MONTH)'!$E:$E,'BOM (THIS MONTH)'!$H:$H,F4C01003!K363,Bom_Part_No,F4C01003!Q363)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368</v>
      </c>
      <c r="L364" s="51">
        <f>IF(D364="",99999,SUMIFS(Issue,'BOM (THIS MONTH)'!$F:$F,F4C01003!K364,Bom_Part_No,F4C01003!B364))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8400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MONTH)'!$H:$H,F4C01003!K364,Bom_Part_No,F4C01003!Q364)</f>
        <v>0</v>
      </c>
      <c r="Z364" s="46">
        <f>SUMIFS('BOM (THIS MONTH)'!$E:$E,'BOM (THIS MONTH)'!$H:$H,F4C01003!K364,Bom_Part_No,F4C01003!Q364)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368</v>
      </c>
      <c r="L365" s="51">
        <f>IF(D365="",99999,SUMIFS(Issue,'BOM (THIS MONTH)'!$F:$F,F4C01003!K365,Bom_Part_No,F4C01003!B365))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8400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MONTH)'!$H:$H,F4C01003!K365,Bom_Part_No,F4C01003!Q365)</f>
        <v>0</v>
      </c>
      <c r="Z365" s="46">
        <f>SUMIFS('BOM (THIS MONTH)'!$E:$E,'BOM (THIS MONTH)'!$H:$H,F4C01003!K365,Bom_Part_No,F4C01003!Q365)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368</v>
      </c>
      <c r="L366" s="51">
        <f>IF(D366="",99999,SUMIFS(Issue,'BOM (THIS MONTH)'!$F:$F,F4C01003!K366,Bom_Part_No,F4C01003!B366))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8400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MONTH)'!$H:$H,F4C01003!K366,Bom_Part_No,F4C01003!Q366)</f>
        <v>0</v>
      </c>
      <c r="Z366" s="46">
        <f>SUMIFS('BOM (THIS MONTH)'!$E:$E,'BOM (THIS MONTH)'!$H:$H,F4C01003!K366,Bom_Part_No,F4C01003!Q366)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368</v>
      </c>
      <c r="L367" s="51">
        <f>IF(D367="",99999,SUMIFS(Issue,'BOM (THIS MONTH)'!$F:$F,F4C01003!K367,Bom_Part_No,F4C01003!B367))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8400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MONTH)'!$H:$H,F4C01003!K367,Bom_Part_No,F4C01003!Q367)</f>
        <v>0</v>
      </c>
      <c r="Z367" s="46">
        <f>SUMIFS('BOM (THIS MONTH)'!$E:$E,'BOM (THIS MONTH)'!$H:$H,F4C01003!K367,Bom_Part_No,F4C01003!Q367)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368</v>
      </c>
      <c r="L368" s="51">
        <f>IF(D368="",99999,SUMIFS(Issue,'BOM (THIS MONTH)'!$F:$F,F4C01003!K368,Bom_Part_No,F4C01003!B368))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8400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MONTH)'!$H:$H,F4C01003!K368,Bom_Part_No,F4C01003!Q368)</f>
        <v>0</v>
      </c>
      <c r="Z368" s="46">
        <f>SUMIFS('BOM (THIS MONTH)'!$E:$E,'BOM (THIS MONTH)'!$H:$H,F4C01003!K368,Bom_Part_No,F4C01003!Q368)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368</v>
      </c>
      <c r="L369" s="51">
        <f>IF(D369="",99999,SUMIFS(Issue,'BOM (THIS MONTH)'!$F:$F,F4C01003!K369,Bom_Part_No,F4C01003!B369))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8400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MONTH)'!$H:$H,F4C01003!K369,Bom_Part_No,F4C01003!Q369)</f>
        <v>0</v>
      </c>
      <c r="Z369" s="46">
        <f>SUMIFS('BOM (THIS MONTH)'!$E:$E,'BOM (THIS MONTH)'!$H:$H,F4C01003!K369,Bom_Part_No,F4C01003!Q369)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368</v>
      </c>
      <c r="L370" s="51">
        <f>IF(D370="",99999,SUMIFS(Issue,'BOM (THIS MONTH)'!$F:$F,F4C01003!K370,Bom_Part_No,F4C01003!B370))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8400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MONTH)'!$H:$H,F4C01003!K370,Bom_Part_No,F4C01003!Q370)</f>
        <v>0</v>
      </c>
      <c r="Z370" s="46">
        <f>SUMIFS('BOM (THIS MONTH)'!$E:$E,'BOM (THIS MONTH)'!$H:$H,F4C01003!K370,Bom_Part_No,F4C01003!Q370)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368</v>
      </c>
      <c r="L371" s="51">
        <f>IF(D371="",99999,SUMIFS(Issue,'BOM (THIS MONTH)'!$F:$F,F4C01003!K371,Bom_Part_No,F4C01003!B371))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8400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MONTH)'!$H:$H,F4C01003!K371,Bom_Part_No,F4C01003!Q371)</f>
        <v>0</v>
      </c>
      <c r="Z371" s="46">
        <f>SUMIFS('BOM (THIS MONTH)'!$E:$E,'BOM (THIS MONTH)'!$H:$H,F4C01003!K371,Bom_Part_No,F4C01003!Q371)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368</v>
      </c>
      <c r="L372" s="51">
        <f>IF(D372="",99999,SUMIFS(Issue,'BOM (THIS MONTH)'!$F:$F,F4C01003!K372,Bom_Part_No,F4C01003!B372))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8400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MONTH)'!$H:$H,F4C01003!K372,Bom_Part_No,F4C01003!Q372)</f>
        <v>0</v>
      </c>
      <c r="Z372" s="46">
        <f>SUMIFS('BOM (THIS MONTH)'!$E:$E,'BOM (THIS MONTH)'!$H:$H,F4C01003!K372,Bom_Part_No,F4C01003!Q372)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368</v>
      </c>
      <c r="L373" s="51">
        <f>IF(D373="",99999,SUMIFS(Issue,'BOM (THIS MONTH)'!$F:$F,F4C01003!K373,Bom_Part_No,F4C01003!B373))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8400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MONTH)'!$H:$H,F4C01003!K373,Bom_Part_No,F4C01003!Q373)</f>
        <v>0</v>
      </c>
      <c r="Z373" s="46">
        <f>SUMIFS('BOM (THIS MONTH)'!$E:$E,'BOM (THIS MONTH)'!$H:$H,F4C01003!K373,Bom_Part_No,F4C01003!Q373)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368</v>
      </c>
      <c r="L374" s="51">
        <f>IF(D374="",99999,SUMIFS(Issue,'BOM (THIS MONTH)'!$F:$F,F4C01003!K374,Bom_Part_No,F4C01003!B374))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8400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MONTH)'!$H:$H,F4C01003!K374,Bom_Part_No,F4C01003!Q374)</f>
        <v>0</v>
      </c>
      <c r="Z374" s="46">
        <f>SUMIFS('BOM (THIS MONTH)'!$E:$E,'BOM (THIS MONTH)'!$H:$H,F4C01003!K374,Bom_Part_No,F4C01003!Q374)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368</v>
      </c>
      <c r="L375" s="51">
        <f>IF(D375="",99999,SUMIFS(Issue,'BOM (THIS MONTH)'!$F:$F,F4C01003!K375,Bom_Part_No,F4C01003!B375))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8400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MONTH)'!$H:$H,F4C01003!K375,Bom_Part_No,F4C01003!Q375)</f>
        <v>0</v>
      </c>
      <c r="Z375" s="46">
        <f>SUMIFS('BOM (THIS MONTH)'!$E:$E,'BOM (THIS MONTH)'!$H:$H,F4C01003!K375,Bom_Part_No,F4C01003!Q375)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368</v>
      </c>
      <c r="L376" s="51">
        <f>IF(D376="",99999,SUMIFS(Issue,'BOM (THIS MONTH)'!$F:$F,F4C01003!K376,Bom_Part_No,F4C01003!B376))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8400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MONTH)'!$H:$H,F4C01003!K376,Bom_Part_No,F4C01003!Q376)</f>
        <v>0</v>
      </c>
      <c r="Z376" s="46">
        <f>SUMIFS('BOM (THIS MONTH)'!$E:$E,'BOM (THIS MONTH)'!$H:$H,F4C01003!K376,Bom_Part_No,F4C01003!Q376)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368</v>
      </c>
      <c r="L377" s="51">
        <f>IF(D377="",99999,SUMIFS(Issue,'BOM (THIS MONTH)'!$F:$F,F4C01003!K377,Bom_Part_No,F4C01003!B377))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8400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MONTH)'!$H:$H,F4C01003!K377,Bom_Part_No,F4C01003!Q377)</f>
        <v>0</v>
      </c>
      <c r="Z377" s="46">
        <f>SUMIFS('BOM (THIS MONTH)'!$E:$E,'BOM (THIS MONTH)'!$H:$H,F4C01003!K377,Bom_Part_No,F4C01003!Q377)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368</v>
      </c>
      <c r="L378" s="51">
        <f>IF(D378="",99999,SUMIFS(Issue,'BOM (THIS MONTH)'!$F:$F,F4C01003!K378,Bom_Part_No,F4C01003!B378))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8400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MONTH)'!$H:$H,F4C01003!K378,Bom_Part_No,F4C01003!Q378)</f>
        <v>0</v>
      </c>
      <c r="Z378" s="46">
        <f>SUMIFS('BOM (THIS MONTH)'!$E:$E,'BOM (THIS MONTH)'!$H:$H,F4C01003!K378,Bom_Part_No,F4C01003!Q378)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368</v>
      </c>
      <c r="L379" s="51">
        <f>IF(D379="",99999,SUMIFS(Issue,'BOM (THIS MONTH)'!$F:$F,F4C01003!K379,Bom_Part_No,F4C01003!B379))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8400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MONTH)'!$H:$H,F4C01003!K379,Bom_Part_No,F4C01003!Q379)</f>
        <v>0</v>
      </c>
      <c r="Z379" s="46">
        <f>SUMIFS('BOM (THIS MONTH)'!$E:$E,'BOM (THIS MONTH)'!$H:$H,F4C01003!K379,Bom_Part_No,F4C01003!Q379)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368</v>
      </c>
      <c r="L380" s="51">
        <f>IF(D380="",99999,SUMIFS(Issue,'BOM (THIS MONTH)'!$F:$F,F4C01003!K380,Bom_Part_No,F4C01003!B380))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8400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MONTH)'!$H:$H,F4C01003!K380,Bom_Part_No,F4C01003!Q380)</f>
        <v>0</v>
      </c>
      <c r="Z380" s="46">
        <f>SUMIFS('BOM (THIS MONTH)'!$E:$E,'BOM (THIS MONTH)'!$H:$H,F4C01003!K380,Bom_Part_No,F4C01003!Q380)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368</v>
      </c>
      <c r="L381" s="51">
        <f>IF(D381="",99999,SUMIFS(Issue,'BOM (THIS MONTH)'!$F:$F,F4C01003!K381,Bom_Part_No,F4C01003!B381))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8400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MONTH)'!$H:$H,F4C01003!K381,Bom_Part_No,F4C01003!Q381)</f>
        <v>0</v>
      </c>
      <c r="Z381" s="46">
        <f>SUMIFS('BOM (THIS MONTH)'!$E:$E,'BOM (THIS MONTH)'!$H:$H,F4C01003!K381,Bom_Part_No,F4C01003!Q381)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368</v>
      </c>
      <c r="L382" s="51">
        <f>IF(D382="",99999,SUMIFS(Issue,'BOM (THIS MONTH)'!$F:$F,F4C01003!K382,Bom_Part_No,F4C01003!B382))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8400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MONTH)'!$H:$H,F4C01003!K382,Bom_Part_No,F4C01003!Q382)</f>
        <v>0</v>
      </c>
      <c r="Z382" s="46">
        <f>SUMIFS('BOM (THIS MONTH)'!$E:$E,'BOM (THIS MONTH)'!$H:$H,F4C01003!K382,Bom_Part_No,F4C01003!Q382)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368</v>
      </c>
      <c r="L383" s="51">
        <f>IF(D383="",99999,SUMIFS(Issue,'BOM (THIS MONTH)'!$F:$F,F4C01003!K383,Bom_Part_No,F4C01003!B383))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8400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MONTH)'!$H:$H,F4C01003!K383,Bom_Part_No,F4C01003!Q383)</f>
        <v>0</v>
      </c>
      <c r="Z383" s="46">
        <f>SUMIFS('BOM (THIS MONTH)'!$E:$E,'BOM (THIS MONTH)'!$H:$H,F4C01003!K383,Bom_Part_No,F4C01003!Q383)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368</v>
      </c>
      <c r="L384" s="51">
        <f>IF(D384="",99999,SUMIFS(Issue,'BOM (THIS MONTH)'!$F:$F,F4C01003!K384,Bom_Part_No,F4C01003!B384))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8400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MONTH)'!$H:$H,F4C01003!K384,Bom_Part_No,F4C01003!Q384)</f>
        <v>0</v>
      </c>
      <c r="Z384" s="46">
        <f>SUMIFS('BOM (THIS MONTH)'!$E:$E,'BOM (THIS MONTH)'!$H:$H,F4C01003!K384,Bom_Part_No,F4C01003!Q384)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368</v>
      </c>
      <c r="L385" s="51">
        <f>IF(D385="",99999,SUMIFS(Issue,'BOM (THIS MONTH)'!$F:$F,F4C01003!K385,Bom_Part_No,F4C01003!B385))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8400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MONTH)'!$H:$H,F4C01003!K385,Bom_Part_No,F4C01003!Q385)</f>
        <v>0</v>
      </c>
      <c r="Z385" s="46">
        <f>SUMIFS('BOM (THIS MONTH)'!$E:$E,'BOM (THIS MONTH)'!$H:$H,F4C01003!K385,Bom_Part_No,F4C01003!Q385)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368</v>
      </c>
      <c r="L386" s="51">
        <f>IF(D386="",99999,SUMIFS(Issue,'BOM (THIS MONTH)'!$F:$F,F4C01003!K386,Bom_Part_No,F4C01003!B386))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8400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MONTH)'!$H:$H,F4C01003!K386,Bom_Part_No,F4C01003!Q386)</f>
        <v>0</v>
      </c>
      <c r="Z386" s="46">
        <f>SUMIFS('BOM (THIS MONTH)'!$E:$E,'BOM (THIS MONTH)'!$H:$H,F4C01003!K386,Bom_Part_No,F4C01003!Q386)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368</v>
      </c>
      <c r="L387" s="51">
        <f>IF(D387="",99999,SUMIFS(Issue,'BOM (THIS MONTH)'!$F:$F,F4C01003!K387,Bom_Part_No,F4C01003!B387))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8400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MONTH)'!$H:$H,F4C01003!K387,Bom_Part_No,F4C01003!Q387)</f>
        <v>0</v>
      </c>
      <c r="Z387" s="46">
        <f>SUMIFS('BOM (THIS MONTH)'!$E:$E,'BOM (THIS MONTH)'!$H:$H,F4C01003!K387,Bom_Part_No,F4C01003!Q387)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368</v>
      </c>
      <c r="L388" s="51">
        <f>IF(D388="",99999,SUMIFS(Issue,'BOM (THIS MONTH)'!$F:$F,F4C01003!K388,Bom_Part_No,F4C01003!B388))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8400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MONTH)'!$H:$H,F4C01003!K388,Bom_Part_No,F4C01003!Q388)</f>
        <v>0</v>
      </c>
      <c r="Z388" s="46">
        <f>SUMIFS('BOM (THIS MONTH)'!$E:$E,'BOM (THIS MONTH)'!$H:$H,F4C01003!K388,Bom_Part_No,F4C01003!Q388)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368</v>
      </c>
      <c r="L389" s="51">
        <f>IF(D389="",99999,SUMIFS(Issue,'BOM (THIS MONTH)'!$F:$F,F4C01003!K389,Bom_Part_No,F4C01003!B389))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8400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MONTH)'!$H:$H,F4C01003!K389,Bom_Part_No,F4C01003!Q389)</f>
        <v>0</v>
      </c>
      <c r="Z389" s="46">
        <f>SUMIFS('BOM (THIS MONTH)'!$E:$E,'BOM (THIS MONTH)'!$H:$H,F4C01003!K389,Bom_Part_No,F4C01003!Q389)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368</v>
      </c>
      <c r="L390" s="51">
        <f>IF(D390="",99999,SUMIFS(Issue,'BOM (THIS MONTH)'!$F:$F,F4C01003!K390,Bom_Part_No,F4C01003!B390))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8400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MONTH)'!$H:$H,F4C01003!K390,Bom_Part_No,F4C01003!Q390)</f>
        <v>0</v>
      </c>
      <c r="Z390" s="46">
        <f>SUMIFS('BOM (THIS MONTH)'!$E:$E,'BOM (THIS MONTH)'!$H:$H,F4C01003!K390,Bom_Part_No,F4C01003!Q390)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368</v>
      </c>
      <c r="L391" s="51">
        <f>IF(D391="",99999,SUMIFS(Issue,'BOM (THIS MONTH)'!$F:$F,F4C01003!K391,Bom_Part_No,F4C01003!B391))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8400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MONTH)'!$H:$H,F4C01003!K391,Bom_Part_No,F4C01003!Q391)</f>
        <v>0</v>
      </c>
      <c r="Z391" s="46">
        <f>SUMIFS('BOM (THIS MONTH)'!$E:$E,'BOM (THIS MONTH)'!$H:$H,F4C01003!K391,Bom_Part_No,F4C01003!Q391)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368</v>
      </c>
      <c r="L392" s="51">
        <f>IF(D392="",99999,SUMIFS(Issue,'BOM (THIS MONTH)'!$F:$F,F4C01003!K392,Bom_Part_No,F4C01003!B392))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8400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MONTH)'!$H:$H,F4C01003!K392,Bom_Part_No,F4C01003!Q392)</f>
        <v>0</v>
      </c>
      <c r="Z392" s="46">
        <f>SUMIFS('BOM (THIS MONTH)'!$E:$E,'BOM (THIS MONTH)'!$H:$H,F4C01003!K392,Bom_Part_No,F4C01003!Q392)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368</v>
      </c>
      <c r="L393" s="51">
        <f>IF(D393="",99999,SUMIFS(Issue,'BOM (THIS MONTH)'!$F:$F,F4C01003!K393,Bom_Part_No,F4C01003!B393))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8400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MONTH)'!$H:$H,F4C01003!K393,Bom_Part_No,F4C01003!Q393)</f>
        <v>0</v>
      </c>
      <c r="Z393" s="46">
        <f>SUMIFS('BOM (THIS MONTH)'!$E:$E,'BOM (THIS MONTH)'!$H:$H,F4C01003!K393,Bom_Part_No,F4C01003!Q393)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368</v>
      </c>
      <c r="L394" s="51">
        <f>IF(D394="",99999,SUMIFS(Issue,'BOM (THIS MONTH)'!$F:$F,F4C01003!K394,Bom_Part_No,F4C01003!B394))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8400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MONTH)'!$H:$H,F4C01003!K394,Bom_Part_No,F4C01003!Q394)</f>
        <v>0</v>
      </c>
      <c r="Z394" s="46">
        <f>SUMIFS('BOM (THIS MONTH)'!$E:$E,'BOM (THIS MONTH)'!$H:$H,F4C01003!K394,Bom_Part_No,F4C01003!Q394)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368</v>
      </c>
      <c r="L395" s="51">
        <f>IF(D395="",99999,SUMIFS(Issue,'BOM (THIS MONTH)'!$F:$F,F4C01003!K395,Bom_Part_No,F4C01003!B395))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8400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MONTH)'!$H:$H,F4C01003!K395,Bom_Part_No,F4C01003!Q395)</f>
        <v>0</v>
      </c>
      <c r="Z395" s="46">
        <f>SUMIFS('BOM (THIS MONTH)'!$E:$E,'BOM (THIS MONTH)'!$H:$H,F4C01003!K395,Bom_Part_No,F4C01003!Q395)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368</v>
      </c>
      <c r="L396" s="51">
        <f>IF(D396="",99999,SUMIFS(Issue,'BOM (THIS MONTH)'!$F:$F,F4C01003!K396,Bom_Part_No,F4C01003!B396))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8400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MONTH)'!$H:$H,F4C01003!K396,Bom_Part_No,F4C01003!Q396)</f>
        <v>0</v>
      </c>
      <c r="Z396" s="46">
        <f>SUMIFS('BOM (THIS MONTH)'!$E:$E,'BOM (THIS MONTH)'!$H:$H,F4C01003!K396,Bom_Part_No,F4C01003!Q396)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368</v>
      </c>
      <c r="L397" s="51">
        <f>IF(D397="",99999,SUMIFS(Issue,'BOM (THIS MONTH)'!$F:$F,F4C01003!K397,Bom_Part_No,F4C01003!B397))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8400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MONTH)'!$H:$H,F4C01003!K397,Bom_Part_No,F4C01003!Q397)</f>
        <v>0</v>
      </c>
      <c r="Z397" s="46">
        <f>SUMIFS('BOM (THIS MONTH)'!$E:$E,'BOM (THIS MONTH)'!$H:$H,F4C01003!K397,Bom_Part_No,F4C01003!Q397)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368</v>
      </c>
      <c r="L398" s="51">
        <f>IF(D398="",99999,SUMIFS(Issue,'BOM (THIS MONTH)'!$F:$F,F4C01003!K398,Bom_Part_No,F4C01003!B398))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8400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MONTH)'!$H:$H,F4C01003!K398,Bom_Part_No,F4C01003!Q398)</f>
        <v>0</v>
      </c>
      <c r="Z398" s="46">
        <f>SUMIFS('BOM (THIS MONTH)'!$E:$E,'BOM (THIS MONTH)'!$H:$H,F4C01003!K398,Bom_Part_No,F4C01003!Q398)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368</v>
      </c>
      <c r="L399" s="51">
        <f>IF(D399="",99999,SUMIFS(Issue,'BOM (THIS MONTH)'!$F:$F,F4C01003!K399,Bom_Part_No,F4C01003!B399))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8400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MONTH)'!$H:$H,F4C01003!K399,Bom_Part_No,F4C01003!Q399)</f>
        <v>0</v>
      </c>
      <c r="Z399" s="46">
        <f>SUMIFS('BOM (THIS MONTH)'!$E:$E,'BOM (THIS MONTH)'!$H:$H,F4C01003!K399,Bom_Part_No,F4C01003!Q399)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368</v>
      </c>
      <c r="L400" s="51">
        <f>IF(D400="",99999,SUMIFS(Issue,'BOM (THIS MONTH)'!$F:$F,F4C01003!K400,Bom_Part_No,F4C01003!B400))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8400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MONTH)'!$H:$H,F4C01003!K400,Bom_Part_No,F4C01003!Q400)</f>
        <v>0</v>
      </c>
      <c r="Z400" s="46">
        <f>SUMIFS('BOM (THIS MONTH)'!$E:$E,'BOM (THIS MONTH)'!$H:$H,F4C01003!K400,Bom_Part_No,F4C01003!Q400)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368</v>
      </c>
      <c r="L401" s="51">
        <f>IF(D401="",99999,SUMIFS(Issue,'BOM (THIS MONTH)'!$F:$F,F4C01003!K401,Bom_Part_No,F4C01003!B401))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8400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MONTH)'!$H:$H,F4C01003!K401,Bom_Part_No,F4C01003!Q401)</f>
        <v>0</v>
      </c>
      <c r="Z401" s="46">
        <f>SUMIFS('BOM (THIS MONTH)'!$E:$E,'BOM (THIS MONTH)'!$H:$H,F4C01003!K401,Bom_Part_No,F4C01003!Q401)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368</v>
      </c>
      <c r="L402" s="51">
        <f>IF(D402="",99999,SUMIFS(Issue,'BOM (THIS MONTH)'!$F:$F,F4C01003!K402,Bom_Part_No,F4C01003!B402))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8400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MONTH)'!$H:$H,F4C01003!K402,Bom_Part_No,F4C01003!Q402)</f>
        <v>0</v>
      </c>
      <c r="Z402" s="46">
        <f>SUMIFS('BOM (THIS MONTH)'!$E:$E,'BOM (THIS MONTH)'!$H:$H,F4C01003!K402,Bom_Part_No,F4C01003!Q402)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368</v>
      </c>
      <c r="L403" s="51">
        <f>IF(D403="",99999,SUMIFS(Issue,'BOM (THIS MONTH)'!$F:$F,F4C01003!K403,Bom_Part_No,F4C01003!B403))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8400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MONTH)'!$H:$H,F4C01003!K403,Bom_Part_No,F4C01003!Q403)</f>
        <v>0</v>
      </c>
      <c r="Z403" s="46">
        <f>SUMIFS('BOM (THIS MONTH)'!$E:$E,'BOM (THIS MONTH)'!$H:$H,F4C01003!K403,Bom_Part_No,F4C01003!Q403)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368</v>
      </c>
      <c r="L404" s="51">
        <f>IF(D404="",99999,SUMIFS(Issue,'BOM (THIS MONTH)'!$F:$F,F4C01003!K404,Bom_Part_No,F4C01003!B404))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8400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MONTH)'!$H:$H,F4C01003!K404,Bom_Part_No,F4C01003!Q404)</f>
        <v>0</v>
      </c>
      <c r="Z404" s="46">
        <f>SUMIFS('BOM (THIS MONTH)'!$E:$E,'BOM (THIS MONTH)'!$H:$H,F4C01003!K404,Bom_Part_No,F4C01003!Q404)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368</v>
      </c>
      <c r="L405" s="51">
        <f>IF(D405="",99999,SUMIFS(Issue,'BOM (THIS MONTH)'!$F:$F,F4C01003!K405,Bom_Part_No,F4C01003!B405))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8400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MONTH)'!$H:$H,F4C01003!K405,Bom_Part_No,F4C01003!Q405)</f>
        <v>0</v>
      </c>
      <c r="Z405" s="46">
        <f>SUMIFS('BOM (THIS MONTH)'!$E:$E,'BOM (THIS MONTH)'!$H:$H,F4C01003!K405,Bom_Part_No,F4C01003!Q405)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368</v>
      </c>
      <c r="L406" s="51">
        <f>IF(D406="",99999,SUMIFS(Issue,'BOM (THIS MONTH)'!$F:$F,F4C01003!K406,Bom_Part_No,F4C01003!B406))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8400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MONTH)'!$H:$H,F4C01003!K406,Bom_Part_No,F4C01003!Q406)</f>
        <v>0</v>
      </c>
      <c r="Z406" s="46">
        <f>SUMIFS('BOM (THIS MONTH)'!$E:$E,'BOM (THIS MONTH)'!$H:$H,F4C01003!K406,Bom_Part_No,F4C01003!Q406)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368</v>
      </c>
      <c r="L407" s="51">
        <f>IF(D407="",99999,SUMIFS(Issue,'BOM (THIS MONTH)'!$F:$F,F4C01003!K407,Bom_Part_No,F4C01003!B407))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8400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MONTH)'!$H:$H,F4C01003!K407,Bom_Part_No,F4C01003!Q407)</f>
        <v>0</v>
      </c>
      <c r="Z407" s="46">
        <f>SUMIFS('BOM (THIS MONTH)'!$E:$E,'BOM (THIS MONTH)'!$H:$H,F4C01003!K407,Bom_Part_No,F4C01003!Q407)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368</v>
      </c>
      <c r="L408" s="51">
        <f>IF(D408="",99999,SUMIFS(Issue,'BOM (THIS MONTH)'!$F:$F,F4C01003!K408,Bom_Part_No,F4C01003!B408))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8400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MONTH)'!$H:$H,F4C01003!K408,Bom_Part_No,F4C01003!Q408)</f>
        <v>0</v>
      </c>
      <c r="Z408" s="46">
        <f>SUMIFS('BOM (THIS MONTH)'!$E:$E,'BOM (THIS MONTH)'!$H:$H,F4C01003!K408,Bom_Part_No,F4C01003!Q408)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368</v>
      </c>
      <c r="L409" s="51">
        <f>IF(D409="",99999,SUMIFS(Issue,'BOM (THIS MONTH)'!$F:$F,F4C01003!K409,Bom_Part_No,F4C01003!B409))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8400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MONTH)'!$H:$H,F4C01003!K409,Bom_Part_No,F4C01003!Q409)</f>
        <v>0</v>
      </c>
      <c r="Z409" s="46">
        <f>SUMIFS('BOM (THIS MONTH)'!$E:$E,'BOM (THIS MONTH)'!$H:$H,F4C01003!K409,Bom_Part_No,F4C01003!Q409)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368</v>
      </c>
      <c r="L410" s="51">
        <f>IF(D410="",99999,SUMIFS(Issue,'BOM (THIS MONTH)'!$F:$F,F4C01003!K410,Bom_Part_No,F4C01003!B410))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8400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MONTH)'!$H:$H,F4C01003!K410,Bom_Part_No,F4C01003!Q410)</f>
        <v>0</v>
      </c>
      <c r="Z410" s="46">
        <f>SUMIFS('BOM (THIS MONTH)'!$E:$E,'BOM (THIS MONTH)'!$H:$H,F4C01003!K410,Bom_Part_No,F4C01003!Q410)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368</v>
      </c>
      <c r="L411" s="51">
        <f>IF(D411="",99999,SUMIFS(Issue,'BOM (THIS MONTH)'!$F:$F,F4C01003!K411,Bom_Part_No,F4C01003!B411))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8400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MONTH)'!$H:$H,F4C01003!K411,Bom_Part_No,F4C01003!Q411)</f>
        <v>0</v>
      </c>
      <c r="Z411" s="46">
        <f>SUMIFS('BOM (THIS MONTH)'!$E:$E,'BOM (THIS MONTH)'!$H:$H,F4C01003!K411,Bom_Part_No,F4C01003!Q411)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368</v>
      </c>
      <c r="L412" s="51">
        <f>IF(D412="",99999,SUMIFS(Issue,'BOM (THIS MONTH)'!$F:$F,F4C01003!K412,Bom_Part_No,F4C01003!B412))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8400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MONTH)'!$H:$H,F4C01003!K412,Bom_Part_No,F4C01003!Q412)</f>
        <v>0</v>
      </c>
      <c r="Z412" s="46">
        <f>SUMIFS('BOM (THIS MONTH)'!$E:$E,'BOM (THIS MONTH)'!$H:$H,F4C01003!K412,Bom_Part_No,F4C01003!Q412)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368</v>
      </c>
      <c r="L413" s="51">
        <f>IF(D413="",99999,SUMIFS(Issue,'BOM (THIS MONTH)'!$F:$F,F4C01003!K413,Bom_Part_No,F4C01003!B413))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8400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MONTH)'!$H:$H,F4C01003!K413,Bom_Part_No,F4C01003!Q413)</f>
        <v>0</v>
      </c>
      <c r="Z413" s="46">
        <f>SUMIFS('BOM (THIS MONTH)'!$E:$E,'BOM (THIS MONTH)'!$H:$H,F4C01003!K413,Bom_Part_No,F4C01003!Q413)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368</v>
      </c>
      <c r="L414" s="51">
        <f>IF(D414="",99999,SUMIFS(Issue,'BOM (THIS MONTH)'!$F:$F,F4C01003!K414,Bom_Part_No,F4C01003!B414))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8400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MONTH)'!$H:$H,F4C01003!K414,Bom_Part_No,F4C01003!Q414)</f>
        <v>0</v>
      </c>
      <c r="Z414" s="46">
        <f>SUMIFS('BOM (THIS MONTH)'!$E:$E,'BOM (THIS MONTH)'!$H:$H,F4C01003!K414,Bom_Part_No,F4C01003!Q414)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368</v>
      </c>
      <c r="L415" s="51">
        <f>IF(D415="",99999,SUMIFS(Issue,'BOM (THIS MONTH)'!$F:$F,F4C01003!K415,Bom_Part_No,F4C01003!B415))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8400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MONTH)'!$H:$H,F4C01003!K415,Bom_Part_No,F4C01003!Q415)</f>
        <v>0</v>
      </c>
      <c r="Z415" s="46">
        <f>SUMIFS('BOM (THIS MONTH)'!$E:$E,'BOM (THIS MONTH)'!$H:$H,F4C01003!K415,Bom_Part_No,F4C01003!Q415)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368</v>
      </c>
      <c r="L416" s="51">
        <f>IF(D416="",99999,SUMIFS(Issue,'BOM (THIS MONTH)'!$F:$F,F4C01003!K416,Bom_Part_No,F4C01003!B416))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8400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MONTH)'!$H:$H,F4C01003!K416,Bom_Part_No,F4C01003!Q416)</f>
        <v>0</v>
      </c>
      <c r="Z416" s="46">
        <f>SUMIFS('BOM (THIS MONTH)'!$E:$E,'BOM (THIS MONTH)'!$H:$H,F4C01003!K416,Bom_Part_No,F4C01003!Q416)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368</v>
      </c>
      <c r="L417" s="51">
        <f>IF(D417="",99999,SUMIFS(Issue,'BOM (THIS MONTH)'!$F:$F,F4C01003!K417,Bom_Part_No,F4C01003!B417))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8400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MONTH)'!$H:$H,F4C01003!K417,Bom_Part_No,F4C01003!Q417)</f>
        <v>0</v>
      </c>
      <c r="Z417" s="46">
        <f>SUMIFS('BOM (THIS MONTH)'!$E:$E,'BOM (THIS MONTH)'!$H:$H,F4C01003!K417,Bom_Part_No,F4C01003!Q417)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368</v>
      </c>
      <c r="L418" s="51">
        <f>IF(D418="",99999,SUMIFS(Issue,'BOM (THIS MONTH)'!$F:$F,F4C01003!K418,Bom_Part_No,F4C01003!B418))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8400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MONTH)'!$H:$H,F4C01003!K418,Bom_Part_No,F4C01003!Q418)</f>
        <v>0</v>
      </c>
      <c r="Z418" s="46">
        <f>SUMIFS('BOM (THIS MONTH)'!$E:$E,'BOM (THIS MONTH)'!$H:$H,F4C01003!K418,Bom_Part_No,F4C01003!Q418)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368</v>
      </c>
      <c r="L419" s="51">
        <f>IF(D419="",99999,SUMIFS(Issue,'BOM (THIS MONTH)'!$F:$F,F4C01003!K419,Bom_Part_No,F4C01003!B419))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8400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MONTH)'!$H:$H,F4C01003!K419,Bom_Part_No,F4C01003!Q419)</f>
        <v>0</v>
      </c>
      <c r="Z419" s="46">
        <f>SUMIFS('BOM (THIS MONTH)'!$E:$E,'BOM (THIS MONTH)'!$H:$H,F4C01003!K419,Bom_Part_No,F4C01003!Q419)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368</v>
      </c>
      <c r="L420" s="51">
        <f>IF(D420="",99999,SUMIFS(Issue,'BOM (THIS MONTH)'!$F:$F,F4C01003!K420,Bom_Part_No,F4C01003!B420))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8400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MONTH)'!$H:$H,F4C01003!K420,Bom_Part_No,F4C01003!Q420)</f>
        <v>0</v>
      </c>
      <c r="Z420" s="46">
        <f>SUMIFS('BOM (THIS MONTH)'!$E:$E,'BOM (THIS MONTH)'!$H:$H,F4C01003!K420,Bom_Part_No,F4C01003!Q420)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368</v>
      </c>
      <c r="L421" s="51">
        <f>IF(D421="",99999,SUMIFS(Issue,'BOM (THIS MONTH)'!$F:$F,F4C01003!K421,Bom_Part_No,F4C01003!B421))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8400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MONTH)'!$H:$H,F4C01003!K421,Bom_Part_No,F4C01003!Q421)</f>
        <v>0</v>
      </c>
      <c r="Z421" s="46">
        <f>SUMIFS('BOM (THIS MONTH)'!$E:$E,'BOM (THIS MONTH)'!$H:$H,F4C01003!K421,Bom_Part_No,F4C01003!Q421)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368</v>
      </c>
      <c r="L422" s="51">
        <f>IF(D422="",99999,SUMIFS(Issue,'BOM (THIS MONTH)'!$F:$F,F4C01003!K422,Bom_Part_No,F4C01003!B422))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8400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MONTH)'!$H:$H,F4C01003!K422,Bom_Part_No,F4C01003!Q422)</f>
        <v>0</v>
      </c>
      <c r="Z422" s="46">
        <f>SUMIFS('BOM (THIS MONTH)'!$E:$E,'BOM (THIS MONTH)'!$H:$H,F4C01003!K422,Bom_Part_No,F4C01003!Q422)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368</v>
      </c>
      <c r="L423" s="51">
        <f>IF(D423="",99999,SUMIFS(Issue,'BOM (THIS MONTH)'!$F:$F,F4C01003!K423,Bom_Part_No,F4C01003!B423))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8400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MONTH)'!$H:$H,F4C01003!K423,Bom_Part_No,F4C01003!Q423)</f>
        <v>0</v>
      </c>
      <c r="Z423" s="46">
        <f>SUMIFS('BOM (THIS MONTH)'!$E:$E,'BOM (THIS MONTH)'!$H:$H,F4C01003!K423,Bom_Part_No,F4C01003!Q423)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368</v>
      </c>
      <c r="L424" s="51">
        <f>IF(D424="",99999,SUMIFS(Issue,'BOM (THIS MONTH)'!$F:$F,F4C01003!K424,Bom_Part_No,F4C01003!B424))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8400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MONTH)'!$H:$H,F4C01003!K424,Bom_Part_No,F4C01003!Q424)</f>
        <v>0</v>
      </c>
      <c r="Z424" s="46">
        <f>SUMIFS('BOM (THIS MONTH)'!$E:$E,'BOM (THIS MONTH)'!$H:$H,F4C01003!K424,Bom_Part_No,F4C01003!Q424)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368</v>
      </c>
      <c r="L425" s="51">
        <f>IF(D425="",99999,SUMIFS(Issue,'BOM (THIS MONTH)'!$F:$F,F4C01003!K425,Bom_Part_No,F4C01003!B425))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8400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MONTH)'!$H:$H,F4C01003!K425,Bom_Part_No,F4C01003!Q425)</f>
        <v>0</v>
      </c>
      <c r="Z425" s="46">
        <f>SUMIFS('BOM (THIS MONTH)'!$E:$E,'BOM (THIS MONTH)'!$H:$H,F4C01003!K425,Bom_Part_No,F4C01003!Q425)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368</v>
      </c>
      <c r="L426" s="51">
        <f>IF(D426="",99999,SUMIFS(Issue,'BOM (THIS MONTH)'!$F:$F,F4C01003!K426,Bom_Part_No,F4C01003!B426))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8400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MONTH)'!$H:$H,F4C01003!K426,Bom_Part_No,F4C01003!Q426)</f>
        <v>0</v>
      </c>
      <c r="Z426" s="46">
        <f>SUMIFS('BOM (THIS MONTH)'!$E:$E,'BOM (THIS MONTH)'!$H:$H,F4C01003!K426,Bom_Part_No,F4C01003!Q426)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368</v>
      </c>
      <c r="L427" s="51">
        <f>IF(D427="",99999,SUMIFS(Issue,'BOM (THIS MONTH)'!$F:$F,F4C01003!K427,Bom_Part_No,F4C01003!B427))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8400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MONTH)'!$H:$H,F4C01003!K427,Bom_Part_No,F4C01003!Q427)</f>
        <v>0</v>
      </c>
      <c r="Z427" s="46">
        <f>SUMIFS('BOM (THIS MONTH)'!$E:$E,'BOM (THIS MONTH)'!$H:$H,F4C01003!K427,Bom_Part_No,F4C01003!Q427)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368</v>
      </c>
      <c r="L428" s="51">
        <f>IF(D428="",99999,SUMIFS(Issue,'BOM (THIS MONTH)'!$F:$F,F4C01003!K428,Bom_Part_No,F4C01003!B428))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8400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MONTH)'!$H:$H,F4C01003!K428,Bom_Part_No,F4C01003!Q428)</f>
        <v>0</v>
      </c>
      <c r="Z428" s="46">
        <f>SUMIFS('BOM (THIS MONTH)'!$E:$E,'BOM (THIS MONTH)'!$H:$H,F4C01003!K428,Bom_Part_No,F4C01003!Q428)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368</v>
      </c>
      <c r="L429" s="51">
        <f>IF(D429="",99999,SUMIFS(Issue,'BOM (THIS MONTH)'!$F:$F,F4C01003!K429,Bom_Part_No,F4C01003!B429))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8400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MONTH)'!$H:$H,F4C01003!K429,Bom_Part_No,F4C01003!Q429)</f>
        <v>0</v>
      </c>
      <c r="Z429" s="46">
        <f>SUMIFS('BOM (THIS MONTH)'!$E:$E,'BOM (THIS MONTH)'!$H:$H,F4C01003!K429,Bom_Part_No,F4C01003!Q429)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368</v>
      </c>
      <c r="L430" s="51">
        <f>IF(D430="",99999,SUMIFS(Issue,'BOM (THIS MONTH)'!$F:$F,F4C01003!K430,Bom_Part_No,F4C01003!B430))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8400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MONTH)'!$H:$H,F4C01003!K430,Bom_Part_No,F4C01003!Q430)</f>
        <v>0</v>
      </c>
      <c r="Z430" s="46">
        <f>SUMIFS('BOM (THIS MONTH)'!$E:$E,'BOM (THIS MONTH)'!$H:$H,F4C01003!K430,Bom_Part_No,F4C01003!Q430)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368</v>
      </c>
      <c r="L431" s="51">
        <f>IF(D431="",99999,SUMIFS(Issue,'BOM (THIS MONTH)'!$F:$F,F4C01003!K431,Bom_Part_No,F4C01003!B431))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8400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MONTH)'!$H:$H,F4C01003!K431,Bom_Part_No,F4C01003!Q431)</f>
        <v>0</v>
      </c>
      <c r="Z431" s="46">
        <f>SUMIFS('BOM (THIS MONTH)'!$E:$E,'BOM (THIS MONTH)'!$H:$H,F4C01003!K431,Bom_Part_No,F4C01003!Q431)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368</v>
      </c>
      <c r="L432" s="51">
        <f>IF(D432="",99999,SUMIFS(Issue,'BOM (THIS MONTH)'!$F:$F,F4C01003!K432,Bom_Part_No,F4C01003!B432))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8400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MONTH)'!$H:$H,F4C01003!K432,Bom_Part_No,F4C01003!Q432)</f>
        <v>0</v>
      </c>
      <c r="Z432" s="46">
        <f>SUMIFS('BOM (THIS MONTH)'!$E:$E,'BOM (THIS MONTH)'!$H:$H,F4C01003!K432,Bom_Part_No,F4C01003!Q432)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368</v>
      </c>
      <c r="L433" s="51">
        <f>IF(D433="",99999,SUMIFS(Issue,'BOM (THIS MONTH)'!$F:$F,F4C01003!K433,Bom_Part_No,F4C01003!B433))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8400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MONTH)'!$H:$H,F4C01003!K433,Bom_Part_No,F4C01003!Q433)</f>
        <v>0</v>
      </c>
      <c r="Z433" s="46">
        <f>SUMIFS('BOM (THIS MONTH)'!$E:$E,'BOM (THIS MONTH)'!$H:$H,F4C01003!K433,Bom_Part_No,F4C01003!Q433)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368</v>
      </c>
      <c r="L434" s="51">
        <f>IF(D434="",99999,SUMIFS(Issue,'BOM (THIS MONTH)'!$F:$F,F4C01003!K434,Bom_Part_No,F4C01003!B434))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8400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MONTH)'!$H:$H,F4C01003!K434,Bom_Part_No,F4C01003!Q434)</f>
        <v>0</v>
      </c>
      <c r="Z434" s="46">
        <f>SUMIFS('BOM (THIS MONTH)'!$E:$E,'BOM (THIS MONTH)'!$H:$H,F4C01003!K434,Bom_Part_No,F4C01003!Q434)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368</v>
      </c>
      <c r="L435" s="51">
        <f>IF(D435="",99999,SUMIFS(Issue,'BOM (THIS MONTH)'!$F:$F,F4C01003!K435,Bom_Part_No,F4C01003!B435))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8400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MONTH)'!$H:$H,F4C01003!K435,Bom_Part_No,F4C01003!Q435)</f>
        <v>0</v>
      </c>
      <c r="Z435" s="46">
        <f>SUMIFS('BOM (THIS MONTH)'!$E:$E,'BOM (THIS MONTH)'!$H:$H,F4C01003!K435,Bom_Part_No,F4C01003!Q435)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368</v>
      </c>
      <c r="L436" s="51">
        <f>IF(D436="",99999,SUMIFS(Issue,'BOM (THIS MONTH)'!$F:$F,F4C01003!K436,Bom_Part_No,F4C01003!B436))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8400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MONTH)'!$H:$H,F4C01003!K436,Bom_Part_No,F4C01003!Q436)</f>
        <v>0</v>
      </c>
      <c r="Z436" s="46">
        <f>SUMIFS('BOM (THIS MONTH)'!$E:$E,'BOM (THIS MONTH)'!$H:$H,F4C01003!K436,Bom_Part_No,F4C01003!Q436)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368</v>
      </c>
      <c r="L437" s="51">
        <f>IF(D437="",99999,SUMIFS(Issue,'BOM (THIS MONTH)'!$F:$F,F4C01003!K437,Bom_Part_No,F4C01003!B437))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8400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MONTH)'!$H:$H,F4C01003!K437,Bom_Part_No,F4C01003!Q437)</f>
        <v>0</v>
      </c>
      <c r="Z437" s="46">
        <f>SUMIFS('BOM (THIS MONTH)'!$E:$E,'BOM (THIS MONTH)'!$H:$H,F4C01003!K437,Bom_Part_No,F4C01003!Q437)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368</v>
      </c>
      <c r="L438" s="51">
        <f>IF(D438="",99999,SUMIFS(Issue,'BOM (THIS MONTH)'!$F:$F,F4C01003!K438,Bom_Part_No,F4C01003!B438))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8400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MONTH)'!$H:$H,F4C01003!K438,Bom_Part_No,F4C01003!Q438)</f>
        <v>0</v>
      </c>
      <c r="Z438" s="46">
        <f>SUMIFS('BOM (THIS MONTH)'!$E:$E,'BOM (THIS MONTH)'!$H:$H,F4C01003!K438,Bom_Part_No,F4C01003!Q438)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368</v>
      </c>
      <c r="L439" s="51">
        <f>IF(D439="",99999,SUMIFS(Issue,'BOM (THIS MONTH)'!$F:$F,F4C01003!K439,Bom_Part_No,F4C01003!B439))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8400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MONTH)'!$H:$H,F4C01003!K439,Bom_Part_No,F4C01003!Q439)</f>
        <v>0</v>
      </c>
      <c r="Z439" s="46">
        <f>SUMIFS('BOM (THIS MONTH)'!$E:$E,'BOM (THIS MONTH)'!$H:$H,F4C01003!K439,Bom_Part_No,F4C01003!Q439)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368</v>
      </c>
      <c r="L440" s="51">
        <f>IF(D440="",99999,SUMIFS(Issue,'BOM (THIS MONTH)'!$F:$F,F4C01003!K440,Bom_Part_No,F4C01003!B440))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8400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MONTH)'!$H:$H,F4C01003!K440,Bom_Part_No,F4C01003!Q440)</f>
        <v>0</v>
      </c>
      <c r="Z440" s="46">
        <f>SUMIFS('BOM (THIS MONTH)'!$E:$E,'BOM (THIS MONTH)'!$H:$H,F4C01003!K440,Bom_Part_No,F4C01003!Q440)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368</v>
      </c>
      <c r="L441" s="51">
        <f>IF(D441="",99999,SUMIFS(Issue,'BOM (THIS MONTH)'!$F:$F,F4C01003!K441,Bom_Part_No,F4C01003!B441))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8400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MONTH)'!$H:$H,F4C01003!K441,Bom_Part_No,F4C01003!Q441)</f>
        <v>0</v>
      </c>
      <c r="Z441" s="46">
        <f>SUMIFS('BOM (THIS MONTH)'!$E:$E,'BOM (THIS MONTH)'!$H:$H,F4C01003!K441,Bom_Part_No,F4C01003!Q441)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368</v>
      </c>
      <c r="L442" s="51">
        <f>IF(D442="",99999,SUMIFS(Issue,'BOM (THIS MONTH)'!$F:$F,F4C01003!K442,Bom_Part_No,F4C01003!B442))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8400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MONTH)'!$H:$H,F4C01003!K442,Bom_Part_No,F4C01003!Q442)</f>
        <v>0</v>
      </c>
      <c r="Z442" s="46">
        <f>SUMIFS('BOM (THIS MONTH)'!$E:$E,'BOM (THIS MONTH)'!$H:$H,F4C01003!K442,Bom_Part_No,F4C01003!Q442)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368</v>
      </c>
      <c r="L443" s="51">
        <f>IF(D443="",99999,SUMIFS(Issue,'BOM (THIS MONTH)'!$F:$F,F4C01003!K443,Bom_Part_No,F4C01003!B443))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8400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MONTH)'!$H:$H,F4C01003!K443,Bom_Part_No,F4C01003!Q443)</f>
        <v>0</v>
      </c>
      <c r="Z443" s="46">
        <f>SUMIFS('BOM (THIS MONTH)'!$E:$E,'BOM (THIS MONTH)'!$H:$H,F4C01003!K443,Bom_Part_No,F4C01003!Q443)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368</v>
      </c>
      <c r="L444" s="51">
        <f>IF(D444="",99999,SUMIFS(Issue,'BOM (THIS MONTH)'!$F:$F,F4C01003!K444,Bom_Part_No,F4C01003!B444))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8400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MONTH)'!$H:$H,F4C01003!K444,Bom_Part_No,F4C01003!Q444)</f>
        <v>0</v>
      </c>
      <c r="Z444" s="46">
        <f>SUMIFS('BOM (THIS MONTH)'!$E:$E,'BOM (THIS MONTH)'!$H:$H,F4C01003!K444,Bom_Part_No,F4C01003!Q444)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368</v>
      </c>
      <c r="L445" s="51">
        <f>IF(D445="",99999,SUMIFS(Issue,'BOM (THIS MONTH)'!$F:$F,F4C01003!K445,Bom_Part_No,F4C01003!B445))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8400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MONTH)'!$H:$H,F4C01003!K445,Bom_Part_No,F4C01003!Q445)</f>
        <v>0</v>
      </c>
      <c r="Z445" s="46">
        <f>SUMIFS('BOM (THIS MONTH)'!$E:$E,'BOM (THIS MONTH)'!$H:$H,F4C01003!K445,Bom_Part_No,F4C01003!Q445)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368</v>
      </c>
      <c r="L446" s="51">
        <f>IF(D446="",99999,SUMIFS(Issue,'BOM (THIS MONTH)'!$F:$F,F4C01003!K446,Bom_Part_No,F4C01003!B446))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8400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MONTH)'!$H:$H,F4C01003!K446,Bom_Part_No,F4C01003!Q446)</f>
        <v>0</v>
      </c>
      <c r="Z446" s="46">
        <f>SUMIFS('BOM (THIS MONTH)'!$E:$E,'BOM (THIS MONTH)'!$H:$H,F4C01003!K446,Bom_Part_No,F4C01003!Q446)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368</v>
      </c>
      <c r="L447" s="51">
        <f>IF(D447="",99999,SUMIFS(Issue,'BOM (THIS MONTH)'!$F:$F,F4C01003!K447,Bom_Part_No,F4C01003!B447))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8400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MONTH)'!$H:$H,F4C01003!K447,Bom_Part_No,F4C01003!Q447)</f>
        <v>0</v>
      </c>
      <c r="Z447" s="46">
        <f>SUMIFS('BOM (THIS MONTH)'!$E:$E,'BOM (THIS MONTH)'!$H:$H,F4C01003!K447,Bom_Part_No,F4C01003!Q447)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368</v>
      </c>
      <c r="L448" s="51">
        <f>IF(D448="",99999,SUMIFS(Issue,'BOM (THIS MONTH)'!$F:$F,F4C01003!K448,Bom_Part_No,F4C01003!B448))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8400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MONTH)'!$H:$H,F4C01003!K448,Bom_Part_No,F4C01003!Q448)</f>
        <v>0</v>
      </c>
      <c r="Z448" s="46">
        <f>SUMIFS('BOM (THIS MONTH)'!$E:$E,'BOM (THIS MONTH)'!$H:$H,F4C01003!K448,Bom_Part_No,F4C01003!Q448)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368</v>
      </c>
      <c r="L449" s="51">
        <f>IF(D449="",99999,SUMIFS(Issue,'BOM (THIS MONTH)'!$F:$F,F4C01003!K449,Bom_Part_No,F4C01003!B449))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8400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MONTH)'!$H:$H,F4C01003!K449,Bom_Part_No,F4C01003!Q449)</f>
        <v>0</v>
      </c>
      <c r="Z449" s="46">
        <f>SUMIFS('BOM (THIS MONTH)'!$E:$E,'BOM (THIS MONTH)'!$H:$H,F4C01003!K449,Bom_Part_No,F4C01003!Q449)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368</v>
      </c>
      <c r="L450" s="51">
        <f>IF(D450="",99999,SUMIFS(Issue,'BOM (THIS MONTH)'!$F:$F,F4C01003!K450,Bom_Part_No,F4C01003!B450))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8400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MONTH)'!$H:$H,F4C01003!K450,Bom_Part_No,F4C01003!Q450)</f>
        <v>0</v>
      </c>
      <c r="Z450" s="46">
        <f>SUMIFS('BOM (THIS MONTH)'!$E:$E,'BOM (THIS MONTH)'!$H:$H,F4C01003!K450,Bom_Part_No,F4C01003!Q450)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368</v>
      </c>
      <c r="L451" s="51">
        <f>IF(D451="",99999,SUMIFS(Issue,'BOM (THIS MONTH)'!$F:$F,F4C01003!K451,Bom_Part_No,F4C01003!B451))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8400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MONTH)'!$H:$H,F4C01003!K451,Bom_Part_No,F4C01003!Q451)</f>
        <v>0</v>
      </c>
      <c r="Z451" s="46">
        <f>SUMIFS('BOM (THIS MONTH)'!$E:$E,'BOM (THIS MONTH)'!$H:$H,F4C01003!K451,Bom_Part_No,F4C01003!Q451)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368</v>
      </c>
      <c r="L452" s="51">
        <f>IF(D452="",99999,SUMIFS(Issue,'BOM (THIS MONTH)'!$F:$F,F4C01003!K452,Bom_Part_No,F4C01003!B452))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8400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MONTH)'!$H:$H,F4C01003!K452,Bom_Part_No,F4C01003!Q452)</f>
        <v>0</v>
      </c>
      <c r="Z452" s="46">
        <f>SUMIFS('BOM (THIS MONTH)'!$E:$E,'BOM (THIS MONTH)'!$H:$H,F4C01003!K452,Bom_Part_No,F4C01003!Q452)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368</v>
      </c>
      <c r="L453" s="51">
        <f>IF(D453="",99999,SUMIFS(Issue,'BOM (THIS MONTH)'!$F:$F,F4C01003!K453,Bom_Part_No,F4C01003!B453))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8400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MONTH)'!$H:$H,F4C01003!K453,Bom_Part_No,F4C01003!Q453)</f>
        <v>0</v>
      </c>
      <c r="Z453" s="46">
        <f>SUMIFS('BOM (THIS MONTH)'!$E:$E,'BOM (THIS MONTH)'!$H:$H,F4C01003!K453,Bom_Part_No,F4C01003!Q453)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368</v>
      </c>
      <c r="L454" s="51">
        <f>IF(D454="",99999,SUMIFS(Issue,'BOM (THIS MONTH)'!$F:$F,F4C01003!K454,Bom_Part_No,F4C01003!B454))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8400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MONTH)'!$H:$H,F4C01003!K454,Bom_Part_No,F4C01003!Q454)</f>
        <v>0</v>
      </c>
      <c r="Z454" s="46">
        <f>SUMIFS('BOM (THIS MONTH)'!$E:$E,'BOM (THIS MONTH)'!$H:$H,F4C01003!K454,Bom_Part_No,F4C01003!Q454)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368</v>
      </c>
      <c r="L455" s="51">
        <f>IF(D455="",99999,SUMIFS(Issue,'BOM (THIS MONTH)'!$F:$F,F4C01003!K455,Bom_Part_No,F4C01003!B455))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8400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MONTH)'!$H:$H,F4C01003!K455,Bom_Part_No,F4C01003!Q455)</f>
        <v>0</v>
      </c>
      <c r="Z455" s="46">
        <f>SUMIFS('BOM (THIS MONTH)'!$E:$E,'BOM (THIS MONTH)'!$H:$H,F4C01003!K455,Bom_Part_No,F4C01003!Q455)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368</v>
      </c>
      <c r="L456" s="51">
        <f>IF(D456="",99999,SUMIFS(Issue,'BOM (THIS MONTH)'!$F:$F,F4C01003!K456,Bom_Part_No,F4C01003!B456))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8400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MONTH)'!$H:$H,F4C01003!K456,Bom_Part_No,F4C01003!Q456)</f>
        <v>0</v>
      </c>
      <c r="Z456" s="46">
        <f>SUMIFS('BOM (THIS MONTH)'!$E:$E,'BOM (THIS MONTH)'!$H:$H,F4C01003!K456,Bom_Part_No,F4C01003!Q456)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368</v>
      </c>
      <c r="L457" s="51">
        <f>IF(D457="",99999,SUMIFS(Issue,'BOM (THIS MONTH)'!$F:$F,F4C01003!K457,Bom_Part_No,F4C01003!B457))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8400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MONTH)'!$H:$H,F4C01003!K457,Bom_Part_No,F4C01003!Q457)</f>
        <v>0</v>
      </c>
      <c r="Z457" s="46">
        <f>SUMIFS('BOM (THIS MONTH)'!$E:$E,'BOM (THIS MONTH)'!$H:$H,F4C01003!K457,Bom_Part_No,F4C01003!Q457)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368</v>
      </c>
      <c r="L458" s="51">
        <f>IF(D458="",99999,SUMIFS(Issue,'BOM (THIS MONTH)'!$F:$F,F4C01003!K458,Bom_Part_No,F4C01003!B458))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8400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MONTH)'!$H:$H,F4C01003!K458,Bom_Part_No,F4C01003!Q458)</f>
        <v>0</v>
      </c>
      <c r="Z458" s="46">
        <f>SUMIFS('BOM (THIS MONTH)'!$E:$E,'BOM (THIS MONTH)'!$H:$H,F4C01003!K458,Bom_Part_No,F4C01003!Q458)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368</v>
      </c>
      <c r="L459" s="51">
        <f>IF(D459="",99999,SUMIFS(Issue,'BOM (THIS MONTH)'!$F:$F,F4C01003!K459,Bom_Part_No,F4C01003!B459))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8400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MONTH)'!$H:$H,F4C01003!K459,Bom_Part_No,F4C01003!Q459)</f>
        <v>0</v>
      </c>
      <c r="Z459" s="46">
        <f>SUMIFS('BOM (THIS MONTH)'!$E:$E,'BOM (THIS MONTH)'!$H:$H,F4C01003!K459,Bom_Part_No,F4C01003!Q459)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368</v>
      </c>
      <c r="L460" s="51">
        <f>IF(D460="",99999,SUMIFS(Issue,'BOM (THIS MONTH)'!$F:$F,F4C01003!K460,Bom_Part_No,F4C01003!B460))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8400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MONTH)'!$H:$H,F4C01003!K460,Bom_Part_No,F4C01003!Q460)</f>
        <v>0</v>
      </c>
      <c r="Z460" s="46">
        <f>SUMIFS('BOM (THIS MONTH)'!$E:$E,'BOM (THIS MONTH)'!$H:$H,F4C01003!K460,Bom_Part_No,F4C01003!Q460)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368</v>
      </c>
      <c r="L461" s="51">
        <f>IF(D461="",99999,SUMIFS(Issue,'BOM (THIS MONTH)'!$F:$F,F4C01003!K461,Bom_Part_No,F4C01003!B461))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8400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MONTH)'!$H:$H,F4C01003!K461,Bom_Part_No,F4C01003!Q461)</f>
        <v>0</v>
      </c>
      <c r="Z461" s="46">
        <f>SUMIFS('BOM (THIS MONTH)'!$E:$E,'BOM (THIS MONTH)'!$H:$H,F4C01003!K461,Bom_Part_No,F4C01003!Q461)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368</v>
      </c>
      <c r="L462" s="51">
        <f>IF(D462="",99999,SUMIFS(Issue,'BOM (THIS MONTH)'!$F:$F,F4C01003!K462,Bom_Part_No,F4C01003!B462))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8400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MONTH)'!$H:$H,F4C01003!K462,Bom_Part_No,F4C01003!Q462)</f>
        <v>0</v>
      </c>
      <c r="Z462" s="46">
        <f>SUMIFS('BOM (THIS MONTH)'!$E:$E,'BOM (THIS MONTH)'!$H:$H,F4C01003!K462,Bom_Part_No,F4C01003!Q462)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368</v>
      </c>
      <c r="L463" s="51">
        <f>IF(D463="",99999,SUMIFS(Issue,'BOM (THIS MONTH)'!$F:$F,F4C01003!K463,Bom_Part_No,F4C01003!B463))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8400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MONTH)'!$H:$H,F4C01003!K463,Bom_Part_No,F4C01003!Q463)</f>
        <v>0</v>
      </c>
      <c r="Z463" s="46">
        <f>SUMIFS('BOM (THIS MONTH)'!$E:$E,'BOM (THIS MONTH)'!$H:$H,F4C01003!K463,Bom_Part_No,F4C01003!Q463)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368</v>
      </c>
      <c r="L464" s="51">
        <f>IF(D464="",99999,SUMIFS(Issue,'BOM (THIS MONTH)'!$F:$F,F4C01003!K464,Bom_Part_No,F4C01003!B464))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8400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MONTH)'!$H:$H,F4C01003!K464,Bom_Part_No,F4C01003!Q464)</f>
        <v>0</v>
      </c>
      <c r="Z464" s="46">
        <f>SUMIFS('BOM (THIS MONTH)'!$E:$E,'BOM (THIS MONTH)'!$H:$H,F4C01003!K464,Bom_Part_No,F4C01003!Q464)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368</v>
      </c>
      <c r="L465" s="51">
        <f>IF(D465="",99999,SUMIFS(Issue,'BOM (THIS MONTH)'!$F:$F,F4C01003!K465,Bom_Part_No,F4C01003!B465))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8400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MONTH)'!$H:$H,F4C01003!K465,Bom_Part_No,F4C01003!Q465)</f>
        <v>0</v>
      </c>
      <c r="Z465" s="46">
        <f>SUMIFS('BOM (THIS MONTH)'!$E:$E,'BOM (THIS MONTH)'!$H:$H,F4C01003!K465,Bom_Part_No,F4C01003!Q465)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368</v>
      </c>
      <c r="L466" s="51">
        <f>IF(D466="",99999,SUMIFS(Issue,'BOM (THIS MONTH)'!$F:$F,F4C01003!K466,Bom_Part_No,F4C01003!B466))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8400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MONTH)'!$H:$H,F4C01003!K466,Bom_Part_No,F4C01003!Q466)</f>
        <v>0</v>
      </c>
      <c r="Z466" s="46">
        <f>SUMIFS('BOM (THIS MONTH)'!$E:$E,'BOM (THIS MONTH)'!$H:$H,F4C01003!K466,Bom_Part_No,F4C01003!Q466)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368</v>
      </c>
      <c r="L467" s="51">
        <f>IF(D467="",99999,SUMIFS(Issue,'BOM (THIS MONTH)'!$F:$F,F4C01003!K467,Bom_Part_No,F4C01003!B467))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8400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MONTH)'!$H:$H,F4C01003!K467,Bom_Part_No,F4C01003!Q467)</f>
        <v>0</v>
      </c>
      <c r="Z467" s="46">
        <f>SUMIFS('BOM (THIS MONTH)'!$E:$E,'BOM (THIS MONTH)'!$H:$H,F4C01003!K467,Bom_Part_No,F4C01003!Q467)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368</v>
      </c>
      <c r="L468" s="51">
        <f>IF(D468="",99999,SUMIFS(Issue,'BOM (THIS MONTH)'!$F:$F,F4C01003!K468,Bom_Part_No,F4C01003!B468))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8400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MONTH)'!$H:$H,F4C01003!K468,Bom_Part_No,F4C01003!Q468)</f>
        <v>0</v>
      </c>
      <c r="Z468" s="46">
        <f>SUMIFS('BOM (THIS MONTH)'!$E:$E,'BOM (THIS MONTH)'!$H:$H,F4C01003!K468,Bom_Part_No,F4C01003!Q468)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368</v>
      </c>
      <c r="L469" s="51">
        <f>IF(D469="",99999,SUMIFS(Issue,'BOM (THIS MONTH)'!$F:$F,F4C01003!K469,Bom_Part_No,F4C01003!B469))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8400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MONTH)'!$H:$H,F4C01003!K469,Bom_Part_No,F4C01003!Q469)</f>
        <v>0</v>
      </c>
      <c r="Z469" s="46">
        <f>SUMIFS('BOM (THIS MONTH)'!$E:$E,'BOM (THIS MONTH)'!$H:$H,F4C01003!K469,Bom_Part_No,F4C01003!Q469)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368</v>
      </c>
      <c r="L470" s="51">
        <f>IF(D470="",99999,SUMIFS(Issue,'BOM (THIS MONTH)'!$F:$F,F4C01003!K470,Bom_Part_No,F4C01003!B470))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8400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MONTH)'!$H:$H,F4C01003!K470,Bom_Part_No,F4C01003!Q470)</f>
        <v>0</v>
      </c>
      <c r="Z470" s="46">
        <f>SUMIFS('BOM (THIS MONTH)'!$E:$E,'BOM (THIS MONTH)'!$H:$H,F4C01003!K470,Bom_Part_No,F4C01003!Q470)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368</v>
      </c>
      <c r="L471" s="51">
        <f>IF(D471="",99999,SUMIFS(Issue,'BOM (THIS MONTH)'!$F:$F,F4C01003!K471,Bom_Part_No,F4C01003!B471))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8400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MONTH)'!$H:$H,F4C01003!K471,Bom_Part_No,F4C01003!Q471)</f>
        <v>0</v>
      </c>
      <c r="Z471" s="46">
        <f>SUMIFS('BOM (THIS MONTH)'!$E:$E,'BOM (THIS MONTH)'!$H:$H,F4C01003!K471,Bom_Part_No,F4C01003!Q471)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368</v>
      </c>
      <c r="L472" s="51">
        <f>IF(D472="",99999,SUMIFS(Issue,'BOM (THIS MONTH)'!$F:$F,F4C01003!K472,Bom_Part_No,F4C01003!B472))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8400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MONTH)'!$H:$H,F4C01003!K472,Bom_Part_No,F4C01003!Q472)</f>
        <v>0</v>
      </c>
      <c r="Z472" s="46">
        <f>SUMIFS('BOM (THIS MONTH)'!$E:$E,'BOM (THIS MONTH)'!$H:$H,F4C01003!K472,Bom_Part_No,F4C01003!Q472)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368</v>
      </c>
      <c r="L473" s="51">
        <f>IF(D473="",99999,SUMIFS(Issue,'BOM (THIS MONTH)'!$F:$F,F4C01003!K473,Bom_Part_No,F4C01003!B473))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8400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MONTH)'!$H:$H,F4C01003!K473,Bom_Part_No,F4C01003!Q473)</f>
        <v>0</v>
      </c>
      <c r="Z473" s="46">
        <f>SUMIFS('BOM (THIS MONTH)'!$E:$E,'BOM (THIS MONTH)'!$H:$H,F4C01003!K473,Bom_Part_No,F4C01003!Q473)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368</v>
      </c>
      <c r="L474" s="51">
        <f>IF(D474="",99999,SUMIFS(Issue,'BOM (THIS MONTH)'!$F:$F,F4C01003!K474,Bom_Part_No,F4C01003!B474))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8400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MONTH)'!$H:$H,F4C01003!K474,Bom_Part_No,F4C01003!Q474)</f>
        <v>0</v>
      </c>
      <c r="Z474" s="46">
        <f>SUMIFS('BOM (THIS MONTH)'!$E:$E,'BOM (THIS MONTH)'!$H:$H,F4C01003!K474,Bom_Part_No,F4C01003!Q474)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368</v>
      </c>
      <c r="L475" s="51">
        <f>IF(D475="",99999,SUMIFS(Issue,'BOM (THIS MONTH)'!$F:$F,F4C01003!K475,Bom_Part_No,F4C01003!B475))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8400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MONTH)'!$H:$H,F4C01003!K475,Bom_Part_No,F4C01003!Q475)</f>
        <v>0</v>
      </c>
      <c r="Z475" s="46">
        <f>SUMIFS('BOM (THIS MONTH)'!$E:$E,'BOM (THIS MONTH)'!$H:$H,F4C01003!K475,Bom_Part_No,F4C01003!Q475)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368</v>
      </c>
      <c r="L476" s="51">
        <f>IF(D476="",99999,SUMIFS(Issue,'BOM (THIS MONTH)'!$F:$F,F4C01003!K476,Bom_Part_No,F4C01003!B476))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8400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MONTH)'!$H:$H,F4C01003!K476,Bom_Part_No,F4C01003!Q476)</f>
        <v>0</v>
      </c>
      <c r="Z476" s="46">
        <f>SUMIFS('BOM (THIS MONTH)'!$E:$E,'BOM (THIS MONTH)'!$H:$H,F4C01003!K476,Bom_Part_No,F4C01003!Q476)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368</v>
      </c>
      <c r="L477" s="51">
        <f>IF(D477="",99999,SUMIFS(Issue,'BOM (THIS MONTH)'!$F:$F,F4C01003!K477,Bom_Part_No,F4C01003!B477))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8400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MONTH)'!$H:$H,F4C01003!K477,Bom_Part_No,F4C01003!Q477)</f>
        <v>0</v>
      </c>
      <c r="Z477" s="46">
        <f>SUMIFS('BOM (THIS MONTH)'!$E:$E,'BOM (THIS MONTH)'!$H:$H,F4C01003!K477,Bom_Part_No,F4C01003!Q477)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368</v>
      </c>
      <c r="L478" s="51">
        <f>IF(D478="",99999,SUMIFS(Issue,'BOM (THIS MONTH)'!$F:$F,F4C01003!K478,Bom_Part_No,F4C01003!B478))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8400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MONTH)'!$H:$H,F4C01003!K478,Bom_Part_No,F4C01003!Q478)</f>
        <v>0</v>
      </c>
      <c r="Z478" s="46">
        <f>SUMIFS('BOM (THIS MONTH)'!$E:$E,'BOM (THIS MONTH)'!$H:$H,F4C01003!K478,Bom_Part_No,F4C01003!Q478)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368</v>
      </c>
      <c r="L479" s="51">
        <f>IF(D479="",99999,SUMIFS(Issue,'BOM (THIS MONTH)'!$F:$F,F4C01003!K479,Bom_Part_No,F4C01003!B479))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8400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MONTH)'!$H:$H,F4C01003!K479,Bom_Part_No,F4C01003!Q479)</f>
        <v>0</v>
      </c>
      <c r="Z479" s="46">
        <f>SUMIFS('BOM (THIS MONTH)'!$E:$E,'BOM (THIS MONTH)'!$H:$H,F4C01003!K479,Bom_Part_No,F4C01003!Q479)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368</v>
      </c>
      <c r="L480" s="51">
        <f>IF(D480="",99999,SUMIFS(Issue,'BOM (THIS MONTH)'!$F:$F,F4C01003!K480,Bom_Part_No,F4C01003!B480))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8400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MONTH)'!$H:$H,F4C01003!K480,Bom_Part_No,F4C01003!Q480)</f>
        <v>0</v>
      </c>
      <c r="Z480" s="46">
        <f>SUMIFS('BOM (THIS MONTH)'!$E:$E,'BOM (THIS MONTH)'!$H:$H,F4C01003!K480,Bom_Part_No,F4C01003!Q480)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368</v>
      </c>
      <c r="L481" s="51">
        <f>IF(D481="",99999,SUMIFS(Issue,'BOM (THIS MONTH)'!$F:$F,F4C01003!K481,Bom_Part_No,F4C01003!B481))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8400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MONTH)'!$H:$H,F4C01003!K481,Bom_Part_No,F4C01003!Q481)</f>
        <v>0</v>
      </c>
      <c r="Z481" s="46">
        <f>SUMIFS('BOM (THIS MONTH)'!$E:$E,'BOM (THIS MONTH)'!$H:$H,F4C01003!K481,Bom_Part_No,F4C01003!Q481)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368</v>
      </c>
      <c r="L482" s="51">
        <f>IF(D482="",99999,SUMIFS(Issue,'BOM (THIS MONTH)'!$F:$F,F4C01003!K482,Bom_Part_No,F4C01003!B482))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8400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MONTH)'!$H:$H,F4C01003!K482,Bom_Part_No,F4C01003!Q482)</f>
        <v>0</v>
      </c>
      <c r="Z482" s="46">
        <f>SUMIFS('BOM (THIS MONTH)'!$E:$E,'BOM (THIS MONTH)'!$H:$H,F4C01003!K482,Bom_Part_No,F4C01003!Q482)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368</v>
      </c>
      <c r="L483" s="51">
        <f>IF(D483="",99999,SUMIFS(Issue,'BOM (THIS MONTH)'!$F:$F,F4C01003!K483,Bom_Part_No,F4C01003!B483))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8400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MONTH)'!$H:$H,F4C01003!K483,Bom_Part_No,F4C01003!Q483)</f>
        <v>0</v>
      </c>
      <c r="Z483" s="46">
        <f>SUMIFS('BOM (THIS MONTH)'!$E:$E,'BOM (THIS MONTH)'!$H:$H,F4C01003!K483,Bom_Part_No,F4C01003!Q483)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368</v>
      </c>
      <c r="L484" s="51">
        <f>IF(D484="",99999,SUMIFS(Issue,'BOM (THIS MONTH)'!$F:$F,F4C01003!K484,Bom_Part_No,F4C01003!B484))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8400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MONTH)'!$H:$H,F4C01003!K484,Bom_Part_No,F4C01003!Q484)</f>
        <v>0</v>
      </c>
      <c r="Z484" s="46">
        <f>SUMIFS('BOM (THIS MONTH)'!$E:$E,'BOM (THIS MONTH)'!$H:$H,F4C01003!K484,Bom_Part_No,F4C01003!Q484)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368</v>
      </c>
      <c r="L485" s="51">
        <f>IF(D485="",99999,SUMIFS(Issue,'BOM (THIS MONTH)'!$F:$F,F4C01003!K485,Bom_Part_No,F4C01003!B485))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8400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MONTH)'!$H:$H,F4C01003!K485,Bom_Part_No,F4C01003!Q485)</f>
        <v>0</v>
      </c>
      <c r="Z485" s="46">
        <f>SUMIFS('BOM (THIS MONTH)'!$E:$E,'BOM (THIS MONTH)'!$H:$H,F4C01003!K485,Bom_Part_No,F4C01003!Q485)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368</v>
      </c>
      <c r="L486" s="51">
        <f>IF(D486="",99999,SUMIFS(Issue,'BOM (THIS MONTH)'!$F:$F,F4C01003!K486,Bom_Part_No,F4C01003!B486))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8400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MONTH)'!$H:$H,F4C01003!K486,Bom_Part_No,F4C01003!Q486)</f>
        <v>0</v>
      </c>
      <c r="Z486" s="46">
        <f>SUMIFS('BOM (THIS MONTH)'!$E:$E,'BOM (THIS MONTH)'!$H:$H,F4C01003!K486,Bom_Part_No,F4C01003!Q486)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368</v>
      </c>
      <c r="L487" s="51">
        <f>IF(D487="",99999,SUMIFS(Issue,'BOM (THIS MONTH)'!$F:$F,F4C01003!K487,Bom_Part_No,F4C01003!B487))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8400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MONTH)'!$H:$H,F4C01003!K487,Bom_Part_No,F4C01003!Q487)</f>
        <v>0</v>
      </c>
      <c r="Z487" s="46">
        <f>SUMIFS('BOM (THIS MONTH)'!$E:$E,'BOM (THIS MONTH)'!$H:$H,F4C01003!K487,Bom_Part_No,F4C01003!Q487)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368</v>
      </c>
      <c r="L488" s="51">
        <f>IF(D488="",99999,SUMIFS(Issue,'BOM (THIS MONTH)'!$F:$F,F4C01003!K488,Bom_Part_No,F4C01003!B488))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8400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MONTH)'!$H:$H,F4C01003!K488,Bom_Part_No,F4C01003!Q488)</f>
        <v>0</v>
      </c>
      <c r="Z488" s="46">
        <f>SUMIFS('BOM (THIS MONTH)'!$E:$E,'BOM (THIS MONTH)'!$H:$H,F4C01003!K488,Bom_Part_No,F4C01003!Q488)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368</v>
      </c>
      <c r="L489" s="51">
        <f>IF(D489="",99999,SUMIFS(Issue,'BOM (THIS MONTH)'!$F:$F,F4C01003!K489,Bom_Part_No,F4C01003!B489))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8400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MONTH)'!$H:$H,F4C01003!K489,Bom_Part_No,F4C01003!Q489)</f>
        <v>0</v>
      </c>
      <c r="Z489" s="46">
        <f>SUMIFS('BOM (THIS MONTH)'!$E:$E,'BOM (THIS MONTH)'!$H:$H,F4C01003!K489,Bom_Part_No,F4C01003!Q489)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368</v>
      </c>
      <c r="L490" s="51">
        <f>IF(D490="",99999,SUMIFS(Issue,'BOM (THIS MONTH)'!$F:$F,F4C01003!K490,Bom_Part_No,F4C01003!B490))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8400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MONTH)'!$H:$H,F4C01003!K490,Bom_Part_No,F4C01003!Q490)</f>
        <v>0</v>
      </c>
      <c r="Z490" s="46">
        <f>SUMIFS('BOM (THIS MONTH)'!$E:$E,'BOM (THIS MONTH)'!$H:$H,F4C01003!K490,Bom_Part_No,F4C01003!Q490)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368</v>
      </c>
      <c r="L491" s="51">
        <f>IF(D491="",99999,SUMIFS(Issue,'BOM (THIS MONTH)'!$F:$F,F4C01003!K491,Bom_Part_No,F4C01003!B491))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8400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MONTH)'!$H:$H,F4C01003!K491,Bom_Part_No,F4C01003!Q491)</f>
        <v>0</v>
      </c>
      <c r="Z491" s="46">
        <f>SUMIFS('BOM (THIS MONTH)'!$E:$E,'BOM (THIS MONTH)'!$H:$H,F4C01003!K491,Bom_Part_No,F4C01003!Q491)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368</v>
      </c>
      <c r="L492" s="51">
        <f>IF(D492="",99999,SUMIFS(Issue,'BOM (THIS MONTH)'!$F:$F,F4C01003!K492,Bom_Part_No,F4C01003!B492))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8400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MONTH)'!$H:$H,F4C01003!K492,Bom_Part_No,F4C01003!Q492)</f>
        <v>0</v>
      </c>
      <c r="Z492" s="46">
        <f>SUMIFS('BOM (THIS MONTH)'!$E:$E,'BOM (THIS MONTH)'!$H:$H,F4C01003!K492,Bom_Part_No,F4C01003!Q492)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368</v>
      </c>
      <c r="L493" s="51">
        <f>IF(D493="",99999,SUMIFS(Issue,'BOM (THIS MONTH)'!$F:$F,F4C01003!K493,Bom_Part_No,F4C01003!B493))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8400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MONTH)'!$H:$H,F4C01003!K493,Bom_Part_No,F4C01003!Q493)</f>
        <v>0</v>
      </c>
      <c r="Z493" s="46">
        <f>SUMIFS('BOM (THIS MONTH)'!$E:$E,'BOM (THIS MONTH)'!$H:$H,F4C01003!K493,Bom_Part_No,F4C01003!Q493)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368</v>
      </c>
      <c r="L494" s="51">
        <f>IF(D494="",99999,SUMIFS(Issue,'BOM (THIS MONTH)'!$F:$F,F4C01003!K494,Bom_Part_No,F4C01003!B494))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8400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MONTH)'!$H:$H,F4C01003!K494,Bom_Part_No,F4C01003!Q494)</f>
        <v>0</v>
      </c>
      <c r="Z494" s="46">
        <f>SUMIFS('BOM (THIS MONTH)'!$E:$E,'BOM (THIS MONTH)'!$H:$H,F4C01003!K494,Bom_Part_No,F4C01003!Q494)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368</v>
      </c>
      <c r="L495" s="51">
        <f>IF(D495="",99999,SUMIFS(Issue,'BOM (THIS MONTH)'!$F:$F,F4C01003!K495,Bom_Part_No,F4C01003!B495))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8400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MONTH)'!$H:$H,F4C01003!K495,Bom_Part_No,F4C01003!Q495)</f>
        <v>0</v>
      </c>
      <c r="Z495" s="46">
        <f>SUMIFS('BOM (THIS MONTH)'!$E:$E,'BOM (THIS MONTH)'!$H:$H,F4C01003!K495,Bom_Part_No,F4C01003!Q495)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368</v>
      </c>
      <c r="L496" s="51">
        <f>IF(D496="",99999,SUMIFS(Issue,'BOM (THIS MONTH)'!$F:$F,F4C01003!K496,Bom_Part_No,F4C01003!B496))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8400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MONTH)'!$H:$H,F4C01003!K496,Bom_Part_No,F4C01003!Q496)</f>
        <v>0</v>
      </c>
      <c r="Z496" s="46">
        <f>SUMIFS('BOM (THIS MONTH)'!$E:$E,'BOM (THIS MONTH)'!$H:$H,F4C01003!K496,Bom_Part_No,F4C01003!Q496)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368</v>
      </c>
      <c r="L497" s="51">
        <f>IF(D497="",99999,SUMIFS(Issue,'BOM (THIS MONTH)'!$F:$F,F4C01003!K497,Bom_Part_No,F4C01003!B497))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8400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MONTH)'!$H:$H,F4C01003!K497,Bom_Part_No,F4C01003!Q497)</f>
        <v>0</v>
      </c>
      <c r="Z497" s="46">
        <f>SUMIFS('BOM (THIS MONTH)'!$E:$E,'BOM (THIS MONTH)'!$H:$H,F4C01003!K497,Bom_Part_No,F4C01003!Q497)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368</v>
      </c>
      <c r="L498" s="51">
        <f>IF(D498="",99999,SUMIFS(Issue,'BOM (THIS MONTH)'!$F:$F,F4C01003!K498,Bom_Part_No,F4C01003!B498))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8400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MONTH)'!$H:$H,F4C01003!K498,Bom_Part_No,F4C01003!Q498)</f>
        <v>0</v>
      </c>
      <c r="Z498" s="46">
        <f>SUMIFS('BOM (THIS MONTH)'!$E:$E,'BOM (THIS MONTH)'!$H:$H,F4C01003!K498,Bom_Part_No,F4C01003!Q498)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368</v>
      </c>
      <c r="L499" s="51">
        <f>IF(D499="",99999,SUMIFS(Issue,'BOM (THIS MONTH)'!$F:$F,F4C01003!K499,Bom_Part_No,F4C01003!B499))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8400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MONTH)'!$H:$H,F4C01003!K499,Bom_Part_No,F4C01003!Q499)</f>
        <v>0</v>
      </c>
      <c r="Z499" s="46">
        <f>SUMIFS('BOM (THIS MONTH)'!$E:$E,'BOM (THIS MONTH)'!$H:$H,F4C01003!K499,Bom_Part_No,F4C01003!Q499)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368</v>
      </c>
      <c r="L500" s="51">
        <f>IF(D500="",99999,SUMIFS(Issue,'BOM (THIS MONTH)'!$F:$F,F4C01003!K500,Bom_Part_No,F4C01003!B500))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8400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MONTH)'!$H:$H,F4C01003!K500,Bom_Part_No,F4C01003!Q500)</f>
        <v>0</v>
      </c>
      <c r="Z500" s="46">
        <f>SUMIFS('BOM (THIS MONTH)'!$E:$E,'BOM (THIS MONTH)'!$H:$H,F4C01003!K500,Bom_Part_No,F4C01003!Q500)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368</v>
      </c>
      <c r="L501" s="51">
        <f>IF(D501="",99999,SUMIFS(Issue,'BOM (THIS MONTH)'!$F:$F,F4C01003!K501,Bom_Part_No,F4C01003!B501))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8400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MONTH)'!$H:$H,F4C01003!K501,Bom_Part_No,F4C01003!Q501)</f>
        <v>0</v>
      </c>
      <c r="Z501" s="46">
        <f>SUMIFS('BOM (THIS MONTH)'!$E:$E,'BOM (THIS MONTH)'!$H:$H,F4C01003!K501,Bom_Part_No,F4C01003!Q501)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368</v>
      </c>
      <c r="L502" s="51">
        <f>IF(D502="",99999,SUMIFS(Issue,'BOM (THIS MONTH)'!$F:$F,F4C01003!K502,Bom_Part_No,F4C01003!B502))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8400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MONTH)'!$H:$H,F4C01003!K502,Bom_Part_No,F4C01003!Q502)</f>
        <v>0</v>
      </c>
      <c r="Z502" s="46">
        <f>SUMIFS('BOM (THIS MONTH)'!$E:$E,'BOM (THIS MONTH)'!$H:$H,F4C01003!K502,Bom_Part_No,F4C01003!Q502)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368</v>
      </c>
      <c r="L503" s="51">
        <f>IF(D503="",99999,SUMIFS(Issue,'BOM (THIS MONTH)'!$F:$F,F4C01003!K503,Bom_Part_No,F4C01003!B503))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8400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MONTH)'!$H:$H,F4C01003!K503,Bom_Part_No,F4C01003!Q503)</f>
        <v>0</v>
      </c>
      <c r="Z503" s="46">
        <f>SUMIFS('BOM (THIS MONTH)'!$E:$E,'BOM (THIS MONTH)'!$H:$H,F4C01003!K503,Bom_Part_No,F4C01003!Q503)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368</v>
      </c>
      <c r="L504" s="51">
        <f>IF(D504="",99999,SUMIFS(Issue,'BOM (THIS MONTH)'!$F:$F,F4C01003!K504,Bom_Part_No,F4C01003!B504))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8400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MONTH)'!$H:$H,F4C01003!K504,Bom_Part_No,F4C01003!Q504)</f>
        <v>0</v>
      </c>
      <c r="Z504" s="46">
        <f>SUMIFS('BOM (THIS MONTH)'!$E:$E,'BOM (THIS MONTH)'!$H:$H,F4C01003!K504,Bom_Part_No,F4C01003!Q504)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368</v>
      </c>
      <c r="L505" s="51">
        <f>IF(D505="",99999,SUMIFS(Issue,'BOM (THIS MONTH)'!$F:$F,F4C01003!K505,Bom_Part_No,F4C01003!B505))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8400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MONTH)'!$H:$H,F4C01003!K505,Bom_Part_No,F4C01003!Q505)</f>
        <v>0</v>
      </c>
      <c r="Z505" s="46">
        <f>SUMIFS('BOM (THIS MONTH)'!$E:$E,'BOM (THIS MONTH)'!$H:$H,F4C01003!K505,Bom_Part_No,F4C01003!Q505)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368</v>
      </c>
      <c r="L506" s="51">
        <f>IF(D506="",99999,SUMIFS(Issue,'BOM (THIS MONTH)'!$F:$F,F4C01003!K506,Bom_Part_No,F4C01003!B506))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8400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MONTH)'!$H:$H,F4C01003!K506,Bom_Part_No,F4C01003!Q506)</f>
        <v>0</v>
      </c>
      <c r="Z506" s="46">
        <f>SUMIFS('BOM (THIS MONTH)'!$E:$E,'BOM (THIS MONTH)'!$H:$H,F4C01003!K506,Bom_Part_No,F4C01003!Q506)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368</v>
      </c>
      <c r="L507" s="51">
        <f>IF(D507="",99999,SUMIFS(Issue,'BOM (THIS MONTH)'!$F:$F,F4C01003!K507,Bom_Part_No,F4C01003!B507))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8400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MONTH)'!$H:$H,F4C01003!K507,Bom_Part_No,F4C01003!Q507)</f>
        <v>0</v>
      </c>
      <c r="Z507" s="46">
        <f>SUMIFS('BOM (THIS MONTH)'!$E:$E,'BOM (THIS MONTH)'!$H:$H,F4C01003!K507,Bom_Part_No,F4C01003!Q507)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368</v>
      </c>
      <c r="L508" s="51">
        <f>IF(D508="",99999,SUMIFS(Issue,'BOM (THIS MONTH)'!$F:$F,F4C01003!K508,Bom_Part_No,F4C01003!B508))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8400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MONTH)'!$H:$H,F4C01003!K508,Bom_Part_No,F4C01003!Q508)</f>
        <v>0</v>
      </c>
      <c r="Z508" s="46">
        <f>SUMIFS('BOM (THIS MONTH)'!$E:$E,'BOM (THIS MONTH)'!$H:$H,F4C01003!K508,Bom_Part_No,F4C01003!Q508)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368</v>
      </c>
      <c r="L509" s="51">
        <f>IF(D509="",99999,SUMIFS(Issue,'BOM (THIS MONTH)'!$F:$F,F4C01003!K509,Bom_Part_No,F4C01003!B509))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8400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MONTH)'!$H:$H,F4C01003!K509,Bom_Part_No,F4C01003!Q509)</f>
        <v>0</v>
      </c>
      <c r="Z509" s="46">
        <f>SUMIFS('BOM (THIS MONTH)'!$E:$E,'BOM (THIS MONTH)'!$H:$H,F4C01003!K509,Bom_Part_No,F4C01003!Q509)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368</v>
      </c>
      <c r="L510" s="51">
        <f>IF(D510="",99999,SUMIFS(Issue,'BOM (THIS MONTH)'!$F:$F,F4C01003!K510,Bom_Part_No,F4C01003!B510))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8400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MONTH)'!$H:$H,F4C01003!K510,Bom_Part_No,F4C01003!Q510)</f>
        <v>0</v>
      </c>
      <c r="Z510" s="46">
        <f>SUMIFS('BOM (THIS MONTH)'!$E:$E,'BOM (THIS MONTH)'!$H:$H,F4C01003!K510,Bom_Part_No,F4C01003!Q510)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368</v>
      </c>
      <c r="L511" s="51">
        <f>IF(D511="",99999,SUMIFS(Issue,'BOM (THIS MONTH)'!$F:$F,F4C01003!K511,Bom_Part_No,F4C01003!B511))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8400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MONTH)'!$H:$H,F4C01003!K511,Bom_Part_No,F4C01003!Q511)</f>
        <v>0</v>
      </c>
      <c r="Z511" s="46">
        <f>SUMIFS('BOM (THIS MONTH)'!$E:$E,'BOM (THIS MONTH)'!$H:$H,F4C01003!K511,Bom_Part_No,F4C01003!Q511)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368</v>
      </c>
      <c r="L512" s="51">
        <f>IF(D512="",99999,SUMIFS(Issue,'BOM (THIS MONTH)'!$F:$F,F4C01003!K512,Bom_Part_No,F4C01003!B512))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8400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MONTH)'!$H:$H,F4C01003!K512,Bom_Part_No,F4C01003!Q512)</f>
        <v>0</v>
      </c>
      <c r="Z512" s="46">
        <f>SUMIFS('BOM (THIS MONTH)'!$E:$E,'BOM (THIS MONTH)'!$H:$H,F4C01003!K512,Bom_Part_No,F4C01003!Q512)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368</v>
      </c>
      <c r="L513" s="51">
        <f>IF(D513="",99999,SUMIFS(Issue,'BOM (THIS MONTH)'!$F:$F,F4C01003!K513,Bom_Part_No,F4C01003!B513))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8400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MONTH)'!$H:$H,F4C01003!K513,Bom_Part_No,F4C01003!Q513)</f>
        <v>0</v>
      </c>
      <c r="Z513" s="46">
        <f>SUMIFS('BOM (THIS MONTH)'!$E:$E,'BOM (THIS MONTH)'!$H:$H,F4C01003!K513,Bom_Part_No,F4C01003!Q513)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368</v>
      </c>
      <c r="L514" s="51">
        <f>IF(D514="",99999,SUMIFS(Issue,'BOM (THIS MONTH)'!$F:$F,F4C01003!K514,Bom_Part_No,F4C01003!B514))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8400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MONTH)'!$H:$H,F4C01003!K514,Bom_Part_No,F4C01003!Q514)</f>
        <v>0</v>
      </c>
      <c r="Z514" s="46">
        <f>SUMIFS('BOM (THIS MONTH)'!$E:$E,'BOM (THIS MONTH)'!$H:$H,F4C01003!K514,Bom_Part_No,F4C01003!Q514)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368</v>
      </c>
      <c r="L515" s="51">
        <f>IF(D515="",99999,SUMIFS(Issue,'BOM (THIS MONTH)'!$F:$F,F4C01003!K515,Bom_Part_No,F4C01003!B515))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8400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MONTH)'!$H:$H,F4C01003!K515,Bom_Part_No,F4C01003!Q515)</f>
        <v>0</v>
      </c>
      <c r="Z515" s="46">
        <f>SUMIFS('BOM (THIS MONTH)'!$E:$E,'BOM (THIS MONTH)'!$H:$H,F4C01003!K515,Bom_Part_No,F4C01003!Q515)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368</v>
      </c>
      <c r="L516" s="51">
        <f>IF(D516="",99999,SUMIFS(Issue,'BOM (THIS MONTH)'!$F:$F,F4C01003!K516,Bom_Part_No,F4C01003!B516))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8400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MONTH)'!$H:$H,F4C01003!K516,Bom_Part_No,F4C01003!Q516)</f>
        <v>0</v>
      </c>
      <c r="Z516" s="46">
        <f>SUMIFS('BOM (THIS MONTH)'!$E:$E,'BOM (THIS MONTH)'!$H:$H,F4C01003!K516,Bom_Part_No,F4C01003!Q516)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368</v>
      </c>
      <c r="L517" s="51">
        <f>IF(D517="",99999,SUMIFS(Issue,'BOM (THIS MONTH)'!$F:$F,F4C01003!K517,Bom_Part_No,F4C01003!B517))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8400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MONTH)'!$H:$H,F4C01003!K517,Bom_Part_No,F4C01003!Q517)</f>
        <v>0</v>
      </c>
      <c r="Z517" s="46">
        <f>SUMIFS('BOM (THIS MONTH)'!$E:$E,'BOM (THIS MONTH)'!$H:$H,F4C01003!K517,Bom_Part_No,F4C01003!Q517)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368</v>
      </c>
      <c r="L518" s="51">
        <f>IF(D518="",99999,SUMIFS(Issue,'BOM (THIS MONTH)'!$F:$F,F4C01003!K518,Bom_Part_No,F4C01003!B518))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8400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MONTH)'!$H:$H,F4C01003!K518,Bom_Part_No,F4C01003!Q518)</f>
        <v>0</v>
      </c>
      <c r="Z518" s="46">
        <f>SUMIFS('BOM (THIS MONTH)'!$E:$E,'BOM (THIS MONTH)'!$H:$H,F4C01003!K518,Bom_Part_No,F4C01003!Q518)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368</v>
      </c>
      <c r="L519" s="51">
        <f>IF(D519="",99999,SUMIFS(Issue,'BOM (THIS MONTH)'!$F:$F,F4C01003!K519,Bom_Part_No,F4C01003!B519))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8400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MONTH)'!$H:$H,F4C01003!K519,Bom_Part_No,F4C01003!Q519)</f>
        <v>0</v>
      </c>
      <c r="Z519" s="46">
        <f>SUMIFS('BOM (THIS MONTH)'!$E:$E,'BOM (THIS MONTH)'!$H:$H,F4C01003!K519,Bom_Part_No,F4C01003!Q519)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368</v>
      </c>
      <c r="L520" s="51">
        <f>IF(D520="",99999,SUMIFS(Issue,'BOM (THIS MONTH)'!$F:$F,F4C01003!K520,Bom_Part_No,F4C01003!B520))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8400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MONTH)'!$H:$H,F4C01003!K520,Bom_Part_No,F4C01003!Q520)</f>
        <v>0</v>
      </c>
      <c r="Z520" s="46">
        <f>SUMIFS('BOM (THIS MONTH)'!$E:$E,'BOM (THIS MONTH)'!$H:$H,F4C01003!K520,Bom_Part_No,F4C01003!Q520)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368</v>
      </c>
      <c r="L521" s="51">
        <f>IF(D521="",99999,SUMIFS(Issue,'BOM (THIS MONTH)'!$F:$F,F4C01003!K521,Bom_Part_No,F4C01003!B521))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8400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MONTH)'!$H:$H,F4C01003!K521,Bom_Part_No,F4C01003!Q521)</f>
        <v>0</v>
      </c>
      <c r="Z521" s="46">
        <f>SUMIFS('BOM (THIS MONTH)'!$E:$E,'BOM (THIS MONTH)'!$H:$H,F4C01003!K521,Bom_Part_No,F4C01003!Q521)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368</v>
      </c>
      <c r="L522" s="51">
        <f>IF(D522="",99999,SUMIFS(Issue,'BOM (THIS MONTH)'!$F:$F,F4C01003!K522,Bom_Part_No,F4C01003!B522))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8400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MONTH)'!$H:$H,F4C01003!K522,Bom_Part_No,F4C01003!Q522)</f>
        <v>0</v>
      </c>
      <c r="Z522" s="46">
        <f>SUMIFS('BOM (THIS MONTH)'!$E:$E,'BOM (THIS MONTH)'!$H:$H,F4C01003!K522,Bom_Part_No,F4C01003!Q522)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368</v>
      </c>
      <c r="L523" s="51">
        <f>IF(D523="",99999,SUMIFS(Issue,'BOM (THIS MONTH)'!$F:$F,F4C01003!K523,Bom_Part_No,F4C01003!B523))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8400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MONTH)'!$H:$H,F4C01003!K523,Bom_Part_No,F4C01003!Q523)</f>
        <v>0</v>
      </c>
      <c r="Z523" s="46">
        <f>SUMIFS('BOM (THIS MONTH)'!$E:$E,'BOM (THIS MONTH)'!$H:$H,F4C01003!K523,Bom_Part_No,F4C01003!Q523)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368</v>
      </c>
      <c r="L524" s="51">
        <f>IF(D524="",99999,SUMIFS(Issue,'BOM (THIS MONTH)'!$F:$F,F4C01003!K524,Bom_Part_No,F4C01003!B524))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8400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MONTH)'!$H:$H,F4C01003!K524,Bom_Part_No,F4C01003!Q524)</f>
        <v>0</v>
      </c>
      <c r="Z524" s="46">
        <f>SUMIFS('BOM (THIS MONTH)'!$E:$E,'BOM (THIS MONTH)'!$H:$H,F4C01003!K524,Bom_Part_No,F4C01003!Q524)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368</v>
      </c>
      <c r="L525" s="51">
        <f>IF(D525="",99999,SUMIFS(Issue,'BOM (THIS MONTH)'!$F:$F,F4C01003!K525,Bom_Part_No,F4C01003!B525))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8400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MONTH)'!$H:$H,F4C01003!K525,Bom_Part_No,F4C01003!Q525)</f>
        <v>0</v>
      </c>
      <c r="Z525" s="46">
        <f>SUMIFS('BOM (THIS MONTH)'!$E:$E,'BOM (THIS MONTH)'!$H:$H,F4C01003!K525,Bom_Part_No,F4C01003!Q525)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368</v>
      </c>
      <c r="L526" s="51">
        <f>IF(D526="",99999,SUMIFS(Issue,'BOM (THIS MONTH)'!$F:$F,F4C01003!K526,Bom_Part_No,F4C01003!B526))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8400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MONTH)'!$H:$H,F4C01003!K526,Bom_Part_No,F4C01003!Q526)</f>
        <v>0</v>
      </c>
      <c r="Z526" s="46">
        <f>SUMIFS('BOM (THIS MONTH)'!$E:$E,'BOM (THIS MONTH)'!$H:$H,F4C01003!K526,Bom_Part_No,F4C01003!Q526)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368</v>
      </c>
      <c r="L527" s="51">
        <f>IF(D527="",99999,SUMIFS(Issue,'BOM (THIS MONTH)'!$F:$F,F4C01003!K527,Bom_Part_No,F4C01003!B527))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8400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MONTH)'!$H:$H,F4C01003!K527,Bom_Part_No,F4C01003!Q527)</f>
        <v>0</v>
      </c>
      <c r="Z527" s="46">
        <f>SUMIFS('BOM (THIS MONTH)'!$E:$E,'BOM (THIS MONTH)'!$H:$H,F4C01003!K527,Bom_Part_No,F4C01003!Q527)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368</v>
      </c>
      <c r="L528" s="51">
        <f>IF(D528="",99999,SUMIFS(Issue,'BOM (THIS MONTH)'!$F:$F,F4C01003!K528,Bom_Part_No,F4C01003!B528))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8400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MONTH)'!$H:$H,F4C01003!K528,Bom_Part_No,F4C01003!Q528)</f>
        <v>0</v>
      </c>
      <c r="Z528" s="46">
        <f>SUMIFS('BOM (THIS MONTH)'!$E:$E,'BOM (THIS MONTH)'!$H:$H,F4C01003!K528,Bom_Part_No,F4C01003!Q528)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368</v>
      </c>
      <c r="L529" s="51">
        <f>IF(D529="",99999,SUMIFS(Issue,'BOM (THIS MONTH)'!$F:$F,F4C01003!K529,Bom_Part_No,F4C01003!B529))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8400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MONTH)'!$H:$H,F4C01003!K529,Bom_Part_No,F4C01003!Q529)</f>
        <v>0</v>
      </c>
      <c r="Z529" s="46">
        <f>SUMIFS('BOM (THIS MONTH)'!$E:$E,'BOM (THIS MONTH)'!$H:$H,F4C01003!K529,Bom_Part_No,F4C01003!Q529)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368</v>
      </c>
      <c r="L530" s="51">
        <f>IF(D530="",99999,SUMIFS(Issue,'BOM (THIS MONTH)'!$F:$F,F4C01003!K530,Bom_Part_No,F4C01003!B530))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8400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MONTH)'!$H:$H,F4C01003!K530,Bom_Part_No,F4C01003!Q530)</f>
        <v>0</v>
      </c>
      <c r="Z530" s="46">
        <f>SUMIFS('BOM (THIS MONTH)'!$E:$E,'BOM (THIS MONTH)'!$H:$H,F4C01003!K530,Bom_Part_No,F4C01003!Q530)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368</v>
      </c>
      <c r="L531" s="51">
        <f>IF(D531="",99999,SUMIFS(Issue,'BOM (THIS MONTH)'!$F:$F,F4C01003!K531,Bom_Part_No,F4C01003!B531))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8400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MONTH)'!$H:$H,F4C01003!K531,Bom_Part_No,F4C01003!Q531)</f>
        <v>0</v>
      </c>
      <c r="Z531" s="46">
        <f>SUMIFS('BOM (THIS MONTH)'!$E:$E,'BOM (THIS MONTH)'!$H:$H,F4C01003!K531,Bom_Part_No,F4C01003!Q531)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368</v>
      </c>
      <c r="L532" s="51">
        <f>IF(D532="",99999,SUMIFS(Issue,'BOM (THIS MONTH)'!$F:$F,F4C01003!K532,Bom_Part_No,F4C01003!B532))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8400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MONTH)'!$H:$H,F4C01003!K532,Bom_Part_No,F4C01003!Q532)</f>
        <v>0</v>
      </c>
      <c r="Z532" s="46">
        <f>SUMIFS('BOM (THIS MONTH)'!$E:$E,'BOM (THIS MONTH)'!$H:$H,F4C01003!K532,Bom_Part_No,F4C01003!Q532)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368</v>
      </c>
      <c r="L533" s="51">
        <f>IF(D533="",99999,SUMIFS(Issue,'BOM (THIS MONTH)'!$F:$F,F4C01003!K533,Bom_Part_No,F4C01003!B533))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8400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MONTH)'!$H:$H,F4C01003!K533,Bom_Part_No,F4C01003!Q533)</f>
        <v>0</v>
      </c>
      <c r="Z533" s="46">
        <f>SUMIFS('BOM (THIS MONTH)'!$E:$E,'BOM (THIS MONTH)'!$H:$H,F4C01003!K533,Bom_Part_No,F4C01003!Q533)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368</v>
      </c>
      <c r="L534" s="51">
        <f>IF(D534="",99999,SUMIFS(Issue,'BOM (THIS MONTH)'!$F:$F,F4C01003!K534,Bom_Part_No,F4C01003!B534))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8400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MONTH)'!$H:$H,F4C01003!K534,Bom_Part_No,F4C01003!Q534)</f>
        <v>0</v>
      </c>
      <c r="Z534" s="46">
        <f>SUMIFS('BOM (THIS MONTH)'!$E:$E,'BOM (THIS MONTH)'!$H:$H,F4C01003!K534,Bom_Part_No,F4C01003!Q534)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368</v>
      </c>
      <c r="L535" s="51">
        <f>IF(D535="",99999,SUMIFS(Issue,'BOM (THIS MONTH)'!$F:$F,F4C01003!K535,Bom_Part_No,F4C01003!B535))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8400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MONTH)'!$H:$H,F4C01003!K535,Bom_Part_No,F4C01003!Q535)</f>
        <v>0</v>
      </c>
      <c r="Z535" s="46">
        <f>SUMIFS('BOM (THIS MONTH)'!$E:$E,'BOM (THIS MONTH)'!$H:$H,F4C01003!K535,Bom_Part_No,F4C01003!Q535)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368</v>
      </c>
      <c r="L536" s="51">
        <f>IF(D536="",99999,SUMIFS(Issue,'BOM (THIS MONTH)'!$F:$F,F4C01003!K536,Bom_Part_No,F4C01003!B536))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8400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MONTH)'!$H:$H,F4C01003!K536,Bom_Part_No,F4C01003!Q536)</f>
        <v>0</v>
      </c>
      <c r="Z536" s="46">
        <f>SUMIFS('BOM (THIS MONTH)'!$E:$E,'BOM (THIS MONTH)'!$H:$H,F4C01003!K536,Bom_Part_No,F4C01003!Q536)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368</v>
      </c>
      <c r="L537" s="51">
        <f>IF(D537="",99999,SUMIFS(Issue,'BOM (THIS MONTH)'!$F:$F,F4C01003!K537,Bom_Part_No,F4C01003!B537))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8400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MONTH)'!$H:$H,F4C01003!K537,Bom_Part_No,F4C01003!Q537)</f>
        <v>0</v>
      </c>
      <c r="Z537" s="46">
        <f>SUMIFS('BOM (THIS MONTH)'!$E:$E,'BOM (THIS MONTH)'!$H:$H,F4C01003!K537,Bom_Part_No,F4C01003!Q537)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368</v>
      </c>
      <c r="L538" s="51">
        <f>IF(D538="",99999,SUMIFS(Issue,'BOM (THIS MONTH)'!$F:$F,F4C01003!K538,Bom_Part_No,F4C01003!B538))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8400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MONTH)'!$H:$H,F4C01003!K538,Bom_Part_No,F4C01003!Q538)</f>
        <v>0</v>
      </c>
      <c r="Z538" s="46">
        <f>SUMIFS('BOM (THIS MONTH)'!$E:$E,'BOM (THIS MONTH)'!$H:$H,F4C01003!K538,Bom_Part_No,F4C01003!Q538)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368</v>
      </c>
      <c r="L539" s="51">
        <f>IF(D539="",99999,SUMIFS(Issue,'BOM (THIS MONTH)'!$F:$F,F4C01003!K539,Bom_Part_No,F4C01003!B539))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8400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MONTH)'!$H:$H,F4C01003!K539,Bom_Part_No,F4C01003!Q539)</f>
        <v>0</v>
      </c>
      <c r="Z539" s="46">
        <f>SUMIFS('BOM (THIS MONTH)'!$E:$E,'BOM (THIS MONTH)'!$H:$H,F4C01003!K539,Bom_Part_No,F4C01003!Q539)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368</v>
      </c>
      <c r="L540" s="51">
        <f>IF(D540="",99999,SUMIFS(Issue,'BOM (THIS MONTH)'!$F:$F,F4C01003!K540,Bom_Part_No,F4C01003!B540))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8400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MONTH)'!$H:$H,F4C01003!K540,Bom_Part_No,F4C01003!Q540)</f>
        <v>0</v>
      </c>
      <c r="Z540" s="46">
        <f>SUMIFS('BOM (THIS MONTH)'!$E:$E,'BOM (THIS MONTH)'!$H:$H,F4C01003!K540,Bom_Part_No,F4C01003!Q540)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368</v>
      </c>
      <c r="L541" s="51">
        <f>IF(D541="",99999,SUMIFS(Issue,'BOM (THIS MONTH)'!$F:$F,F4C01003!K541,Bom_Part_No,F4C01003!B541))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8400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MONTH)'!$H:$H,F4C01003!K541,Bom_Part_No,F4C01003!Q541)</f>
        <v>0</v>
      </c>
      <c r="Z541" s="46">
        <f>SUMIFS('BOM (THIS MONTH)'!$E:$E,'BOM (THIS MONTH)'!$H:$H,F4C01003!K541,Bom_Part_No,F4C01003!Q541)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368</v>
      </c>
      <c r="L542" s="51">
        <f>IF(D542="",99999,SUMIFS(Issue,'BOM (THIS MONTH)'!$F:$F,F4C01003!K542,Bom_Part_No,F4C01003!B542))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8400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MONTH)'!$H:$H,F4C01003!K542,Bom_Part_No,F4C01003!Q542)</f>
        <v>0</v>
      </c>
      <c r="Z542" s="46">
        <f>SUMIFS('BOM (THIS MONTH)'!$E:$E,'BOM (THIS MONTH)'!$H:$H,F4C01003!K542,Bom_Part_No,F4C01003!Q542)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368</v>
      </c>
      <c r="L543" s="51">
        <f>IF(D543="",99999,SUMIFS(Issue,'BOM (THIS MONTH)'!$F:$F,F4C01003!K543,Bom_Part_No,F4C01003!B543))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8400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MONTH)'!$H:$H,F4C01003!K543,Bom_Part_No,F4C01003!Q543)</f>
        <v>0</v>
      </c>
      <c r="Z543" s="46">
        <f>SUMIFS('BOM (THIS MONTH)'!$E:$E,'BOM (THIS MONTH)'!$H:$H,F4C01003!K543,Bom_Part_No,F4C01003!Q543)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368</v>
      </c>
      <c r="L544" s="51">
        <f>IF(D544="",99999,SUMIFS(Issue,'BOM (THIS MONTH)'!$F:$F,F4C01003!K544,Bom_Part_No,F4C01003!B544))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8400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MONTH)'!$H:$H,F4C01003!K544,Bom_Part_No,F4C01003!Q544)</f>
        <v>0</v>
      </c>
      <c r="Z544" s="46">
        <f>SUMIFS('BOM (THIS MONTH)'!$E:$E,'BOM (THIS MONTH)'!$H:$H,F4C01003!K544,Bom_Part_No,F4C01003!Q544)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368</v>
      </c>
      <c r="L545" s="51">
        <f>IF(D545="",99999,SUMIFS(Issue,'BOM (THIS MONTH)'!$F:$F,F4C01003!K545,Bom_Part_No,F4C01003!B545))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8400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MONTH)'!$H:$H,F4C01003!K545,Bom_Part_No,F4C01003!Q545)</f>
        <v>0</v>
      </c>
      <c r="Z545" s="46">
        <f>SUMIFS('BOM (THIS MONTH)'!$E:$E,'BOM (THIS MONTH)'!$H:$H,F4C01003!K545,Bom_Part_No,F4C01003!Q545)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368</v>
      </c>
      <c r="L546" s="51">
        <f>IF(D546="",99999,SUMIFS(Issue,'BOM (THIS MONTH)'!$F:$F,F4C01003!K546,Bom_Part_No,F4C01003!B546))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8400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MONTH)'!$H:$H,F4C01003!K546,Bom_Part_No,F4C01003!Q546)</f>
        <v>0</v>
      </c>
      <c r="Z546" s="46">
        <f>SUMIFS('BOM (THIS MONTH)'!$E:$E,'BOM (THIS MONTH)'!$H:$H,F4C01003!K546,Bom_Part_No,F4C01003!Q546)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368</v>
      </c>
      <c r="L547" s="51">
        <f>IF(D547="",99999,SUMIFS(Issue,'BOM (THIS MONTH)'!$F:$F,F4C01003!K547,Bom_Part_No,F4C01003!B547))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8400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MONTH)'!$H:$H,F4C01003!K547,Bom_Part_No,F4C01003!Q547)</f>
        <v>0</v>
      </c>
      <c r="Z547" s="46">
        <f>SUMIFS('BOM (THIS MONTH)'!$E:$E,'BOM (THIS MONTH)'!$H:$H,F4C01003!K547,Bom_Part_No,F4C01003!Q547)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368</v>
      </c>
      <c r="L548" s="51">
        <f>IF(D548="",99999,SUMIFS(Issue,'BOM (THIS MONTH)'!$F:$F,F4C01003!K548,Bom_Part_No,F4C01003!B548))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8400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MONTH)'!$H:$H,F4C01003!K548,Bom_Part_No,F4C01003!Q548)</f>
        <v>0</v>
      </c>
      <c r="Z548" s="46">
        <f>SUMIFS('BOM (THIS MONTH)'!$E:$E,'BOM (THIS MONTH)'!$H:$H,F4C01003!K548,Bom_Part_No,F4C01003!Q548)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368</v>
      </c>
      <c r="L549" s="51">
        <f>IF(D549="",99999,SUMIFS(Issue,'BOM (THIS MONTH)'!$F:$F,F4C01003!K549,Bom_Part_No,F4C01003!B549))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8400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MONTH)'!$H:$H,F4C01003!K549,Bom_Part_No,F4C01003!Q549)</f>
        <v>0</v>
      </c>
      <c r="Z549" s="46">
        <f>SUMIFS('BOM (THIS MONTH)'!$E:$E,'BOM (THIS MONTH)'!$H:$H,F4C01003!K549,Bom_Part_No,F4C01003!Q549)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368</v>
      </c>
      <c r="L550" s="51">
        <f>IF(D550="",99999,SUMIFS(Issue,'BOM (THIS MONTH)'!$F:$F,F4C01003!K550,Bom_Part_No,F4C01003!B550))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8400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MONTH)'!$H:$H,F4C01003!K550,Bom_Part_No,F4C01003!Q550)</f>
        <v>0</v>
      </c>
      <c r="Z550" s="46">
        <f>SUMIFS('BOM (THIS MONTH)'!$E:$E,'BOM (THIS MONTH)'!$H:$H,F4C01003!K550,Bom_Part_No,F4C01003!Q550)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368</v>
      </c>
      <c r="L551" s="51">
        <f>IF(D551="",99999,SUMIFS(Issue,'BOM (THIS MONTH)'!$F:$F,F4C01003!K551,Bom_Part_No,F4C01003!B551))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8400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MONTH)'!$H:$H,F4C01003!K551,Bom_Part_No,F4C01003!Q551)</f>
        <v>0</v>
      </c>
      <c r="Z551" s="46">
        <f>SUMIFS('BOM (THIS MONTH)'!$E:$E,'BOM (THIS MONTH)'!$H:$H,F4C01003!K551,Bom_Part_No,F4C01003!Q551)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368</v>
      </c>
      <c r="L552" s="51">
        <f>IF(D552="",99999,SUMIFS(Issue,'BOM (THIS MONTH)'!$F:$F,F4C01003!K552,Bom_Part_No,F4C01003!B552))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8400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MONTH)'!$H:$H,F4C01003!K552,Bom_Part_No,F4C01003!Q552)</f>
        <v>0</v>
      </c>
      <c r="Z552" s="46">
        <f>SUMIFS('BOM (THIS MONTH)'!$E:$E,'BOM (THIS MONTH)'!$H:$H,F4C01003!K552,Bom_Part_No,F4C01003!Q552)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368</v>
      </c>
      <c r="L553" s="51">
        <f>IF(D553="",99999,SUMIFS(Issue,'BOM (THIS MONTH)'!$F:$F,F4C01003!K553,Bom_Part_No,F4C01003!B553))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8400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MONTH)'!$H:$H,F4C01003!K553,Bom_Part_No,F4C01003!Q553)</f>
        <v>0</v>
      </c>
      <c r="Z553" s="46">
        <f>SUMIFS('BOM (THIS MONTH)'!$E:$E,'BOM (THIS MONTH)'!$H:$H,F4C01003!K553,Bom_Part_No,F4C01003!Q553)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368</v>
      </c>
      <c r="L554" s="51">
        <f>IF(D554="",99999,SUMIFS(Issue,'BOM (THIS MONTH)'!$F:$F,F4C01003!K554,Bom_Part_No,F4C01003!B554))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8400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MONTH)'!$H:$H,F4C01003!K554,Bom_Part_No,F4C01003!Q554)</f>
        <v>0</v>
      </c>
      <c r="Z554" s="46">
        <f>SUMIFS('BOM (THIS MONTH)'!$E:$E,'BOM (THIS MONTH)'!$H:$H,F4C01003!K554,Bom_Part_No,F4C01003!Q554)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368</v>
      </c>
      <c r="L555" s="51">
        <f>IF(D555="",99999,SUMIFS(Issue,'BOM (THIS MONTH)'!$F:$F,F4C01003!K555,Bom_Part_No,F4C01003!B555))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8400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MONTH)'!$H:$H,F4C01003!K555,Bom_Part_No,F4C01003!Q555)</f>
        <v>0</v>
      </c>
      <c r="Z555" s="46">
        <f>SUMIFS('BOM (THIS MONTH)'!$E:$E,'BOM (THIS MONTH)'!$H:$H,F4C01003!K555,Bom_Part_No,F4C01003!Q555)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368</v>
      </c>
      <c r="L556" s="51">
        <f>IF(D556="",99999,SUMIFS(Issue,'BOM (THIS MONTH)'!$F:$F,F4C01003!K556,Bom_Part_No,F4C01003!B556))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8400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MONTH)'!$H:$H,F4C01003!K556,Bom_Part_No,F4C01003!Q556)</f>
        <v>0</v>
      </c>
      <c r="Z556" s="46">
        <f>SUMIFS('BOM (THIS MONTH)'!$E:$E,'BOM (THIS MONTH)'!$H:$H,F4C01003!K556,Bom_Part_No,F4C01003!Q556)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368</v>
      </c>
      <c r="L557" s="51">
        <f>IF(D557="",99999,SUMIFS(Issue,'BOM (THIS MONTH)'!$F:$F,F4C01003!K557,Bom_Part_No,F4C01003!B557))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8400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MONTH)'!$H:$H,F4C01003!K557,Bom_Part_No,F4C01003!Q557)</f>
        <v>0</v>
      </c>
      <c r="Z557" s="46">
        <f>SUMIFS('BOM (THIS MONTH)'!$E:$E,'BOM (THIS MONTH)'!$H:$H,F4C01003!K557,Bom_Part_No,F4C01003!Q557)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368</v>
      </c>
      <c r="L558" s="51">
        <f>IF(D558="",99999,SUMIFS(Issue,'BOM (THIS MONTH)'!$F:$F,F4C01003!K558,Bom_Part_No,F4C01003!B558))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8400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MONTH)'!$H:$H,F4C01003!K558,Bom_Part_No,F4C01003!Q558)</f>
        <v>0</v>
      </c>
      <c r="Z558" s="46">
        <f>SUMIFS('BOM (THIS MONTH)'!$E:$E,'BOM (THIS MONTH)'!$H:$H,F4C01003!K558,Bom_Part_No,F4C01003!Q558)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368</v>
      </c>
      <c r="L559" s="51">
        <f>IF(D559="",99999,SUMIFS(Issue,'BOM (THIS MONTH)'!$F:$F,F4C01003!K559,Bom_Part_No,F4C01003!B559))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8400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MONTH)'!$H:$H,F4C01003!K559,Bom_Part_No,F4C01003!Q559)</f>
        <v>0</v>
      </c>
      <c r="Z559" s="46">
        <f>SUMIFS('BOM (THIS MONTH)'!$E:$E,'BOM (THIS MONTH)'!$H:$H,F4C01003!K559,Bom_Part_No,F4C01003!Q559)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368</v>
      </c>
      <c r="L560" s="51">
        <f>IF(D560="",99999,SUMIFS(Issue,'BOM (THIS MONTH)'!$F:$F,F4C01003!K560,Bom_Part_No,F4C01003!B560))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8400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MONTH)'!$H:$H,F4C01003!K560,Bom_Part_No,F4C01003!Q560)</f>
        <v>0</v>
      </c>
      <c r="Z560" s="46">
        <f>SUMIFS('BOM (THIS MONTH)'!$E:$E,'BOM (THIS MONTH)'!$H:$H,F4C01003!K560,Bom_Part_No,F4C01003!Q560)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368</v>
      </c>
      <c r="L561" s="51">
        <f>IF(D561="",99999,SUMIFS(Issue,'BOM (THIS MONTH)'!$F:$F,F4C01003!K561,Bom_Part_No,F4C01003!B561))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8400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MONTH)'!$H:$H,F4C01003!K561,Bom_Part_No,F4C01003!Q561)</f>
        <v>0</v>
      </c>
      <c r="Z561" s="46">
        <f>SUMIFS('BOM (THIS MONTH)'!$E:$E,'BOM (THIS MONTH)'!$H:$H,F4C01003!K561,Bom_Part_No,F4C01003!Q561)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368</v>
      </c>
      <c r="L562" s="51">
        <f>IF(D562="",99999,SUMIFS(Issue,'BOM (THIS MONTH)'!$F:$F,F4C01003!K562,Bom_Part_No,F4C01003!B562))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8400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MONTH)'!$H:$H,F4C01003!K562,Bom_Part_No,F4C01003!Q562)</f>
        <v>0</v>
      </c>
      <c r="Z562" s="46">
        <f>SUMIFS('BOM (THIS MONTH)'!$E:$E,'BOM (THIS MONTH)'!$H:$H,F4C01003!K562,Bom_Part_No,F4C01003!Q562)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368</v>
      </c>
      <c r="L563" s="51">
        <f>IF(D563="",99999,SUMIFS(Issue,'BOM (THIS MONTH)'!$F:$F,F4C01003!K563,Bom_Part_No,F4C01003!B563))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8400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MONTH)'!$H:$H,F4C01003!K563,Bom_Part_No,F4C01003!Q563)</f>
        <v>0</v>
      </c>
      <c r="Z563" s="46">
        <f>SUMIFS('BOM (THIS MONTH)'!$E:$E,'BOM (THIS MONTH)'!$H:$H,F4C01003!K563,Bom_Part_No,F4C01003!Q563)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368</v>
      </c>
      <c r="L564" s="51">
        <f>IF(D564="",99999,SUMIFS(Issue,'BOM (THIS MONTH)'!$F:$F,F4C01003!K564,Bom_Part_No,F4C01003!B564))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8400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MONTH)'!$H:$H,F4C01003!K564,Bom_Part_No,F4C01003!Q564)</f>
        <v>0</v>
      </c>
      <c r="Z564" s="46">
        <f>SUMIFS('BOM (THIS MONTH)'!$E:$E,'BOM (THIS MONTH)'!$H:$H,F4C01003!K564,Bom_Part_No,F4C01003!Q564)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368</v>
      </c>
      <c r="L565" s="51">
        <f>IF(D565="",99999,SUMIFS(Issue,'BOM (THIS MONTH)'!$F:$F,F4C01003!K565,Bom_Part_No,F4C01003!B565))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8400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MONTH)'!$H:$H,F4C01003!K565,Bom_Part_No,F4C01003!Q565)</f>
        <v>0</v>
      </c>
      <c r="Z565" s="46">
        <f>SUMIFS('BOM (THIS MONTH)'!$E:$E,'BOM (THIS MONTH)'!$H:$H,F4C01003!K565,Bom_Part_No,F4C01003!Q565)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368</v>
      </c>
      <c r="L566" s="51">
        <f>IF(D566="",99999,SUMIFS(Issue,'BOM (THIS MONTH)'!$F:$F,F4C01003!K566,Bom_Part_No,F4C01003!B566))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8400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MONTH)'!$H:$H,F4C01003!K566,Bom_Part_No,F4C01003!Q566)</f>
        <v>0</v>
      </c>
      <c r="Z566" s="46">
        <f>SUMIFS('BOM (THIS MONTH)'!$E:$E,'BOM (THIS MONTH)'!$H:$H,F4C01003!K566,Bom_Part_No,F4C01003!Q566)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368</v>
      </c>
      <c r="L567" s="51">
        <f>IF(D567="",99999,SUMIFS(Issue,'BOM (THIS MONTH)'!$F:$F,F4C01003!K567,Bom_Part_No,F4C01003!B567))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8400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MONTH)'!$H:$H,F4C01003!K567,Bom_Part_No,F4C01003!Q567)</f>
        <v>0</v>
      </c>
      <c r="Z567" s="46">
        <f>SUMIFS('BOM (THIS MONTH)'!$E:$E,'BOM (THIS MONTH)'!$H:$H,F4C01003!K567,Bom_Part_No,F4C01003!Q567)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368</v>
      </c>
      <c r="L568" s="51">
        <f>IF(D568="",99999,SUMIFS(Issue,'BOM (THIS MONTH)'!$F:$F,F4C01003!K568,Bom_Part_No,F4C01003!B568))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8400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MONTH)'!$H:$H,F4C01003!K568,Bom_Part_No,F4C01003!Q568)</f>
        <v>0</v>
      </c>
      <c r="Z568" s="46">
        <f>SUMIFS('BOM (THIS MONTH)'!$E:$E,'BOM (THIS MONTH)'!$H:$H,F4C01003!K568,Bom_Part_No,F4C01003!Q568)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368</v>
      </c>
      <c r="L569" s="51">
        <f>IF(D569="",99999,SUMIFS(Issue,'BOM (THIS MONTH)'!$F:$F,F4C01003!K569,Bom_Part_No,F4C01003!B569))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8400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MONTH)'!$H:$H,F4C01003!K569,Bom_Part_No,F4C01003!Q569)</f>
        <v>0</v>
      </c>
      <c r="Z569" s="46">
        <f>SUMIFS('BOM (THIS MONTH)'!$E:$E,'BOM (THIS MONTH)'!$H:$H,F4C01003!K569,Bom_Part_No,F4C01003!Q569)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368</v>
      </c>
      <c r="L570" s="51">
        <f>IF(D570="",99999,SUMIFS(Issue,'BOM (THIS MONTH)'!$F:$F,F4C01003!K570,Bom_Part_No,F4C01003!B570))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8400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MONTH)'!$H:$H,F4C01003!K570,Bom_Part_No,F4C01003!Q570)</f>
        <v>0</v>
      </c>
      <c r="Z570" s="46">
        <f>SUMIFS('BOM (THIS MONTH)'!$E:$E,'BOM (THIS MONTH)'!$H:$H,F4C01003!K570,Bom_Part_No,F4C01003!Q570)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368</v>
      </c>
      <c r="L571" s="51">
        <f>IF(D571="",99999,SUMIFS(Issue,'BOM (THIS MONTH)'!$F:$F,F4C01003!K571,Bom_Part_No,F4C01003!B571))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8400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MONTH)'!$H:$H,F4C01003!K571,Bom_Part_No,F4C01003!Q571)</f>
        <v>0</v>
      </c>
      <c r="Z571" s="46">
        <f>SUMIFS('BOM (THIS MONTH)'!$E:$E,'BOM (THIS MONTH)'!$H:$H,F4C01003!K571,Bom_Part_No,F4C01003!Q571)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368</v>
      </c>
      <c r="L572" s="51">
        <f>IF(D572="",99999,SUMIFS(Issue,'BOM (THIS MONTH)'!$F:$F,F4C01003!K572,Bom_Part_No,F4C01003!B572))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8400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MONTH)'!$H:$H,F4C01003!K572,Bom_Part_No,F4C01003!Q572)</f>
        <v>0</v>
      </c>
      <c r="Z572" s="46">
        <f>SUMIFS('BOM (THIS MONTH)'!$E:$E,'BOM (THIS MONTH)'!$H:$H,F4C01003!K572,Bom_Part_No,F4C01003!Q572)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368</v>
      </c>
      <c r="L573" s="51">
        <f>IF(D573="",99999,SUMIFS(Issue,'BOM (THIS MONTH)'!$F:$F,F4C01003!K573,Bom_Part_No,F4C01003!B573))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8400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MONTH)'!$H:$H,F4C01003!K573,Bom_Part_No,F4C01003!Q573)</f>
        <v>0</v>
      </c>
      <c r="Z573" s="46">
        <f>SUMIFS('BOM (THIS MONTH)'!$E:$E,'BOM (THIS MONTH)'!$H:$H,F4C01003!K573,Bom_Part_No,F4C01003!Q573)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368</v>
      </c>
      <c r="L574" s="51">
        <f>IF(D574="",99999,SUMIFS(Issue,'BOM (THIS MONTH)'!$F:$F,F4C01003!K574,Bom_Part_No,F4C01003!B574))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8400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MONTH)'!$H:$H,F4C01003!K574,Bom_Part_No,F4C01003!Q574)</f>
        <v>0</v>
      </c>
      <c r="Z574" s="46">
        <f>SUMIFS('BOM (THIS MONTH)'!$E:$E,'BOM (THIS MONTH)'!$H:$H,F4C01003!K574,Bom_Part_No,F4C01003!Q574)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368</v>
      </c>
      <c r="L575" s="51">
        <f>IF(D575="",99999,SUMIFS(Issue,'BOM (THIS MONTH)'!$F:$F,F4C01003!K575,Bom_Part_No,F4C01003!B575))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8400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MONTH)'!$H:$H,F4C01003!K575,Bom_Part_No,F4C01003!Q575)</f>
        <v>0</v>
      </c>
      <c r="Z575" s="46">
        <f>SUMIFS('BOM (THIS MONTH)'!$E:$E,'BOM (THIS MONTH)'!$H:$H,F4C01003!K575,Bom_Part_No,F4C01003!Q575)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368</v>
      </c>
      <c r="L576" s="51">
        <f>IF(D576="",99999,SUMIFS(Issue,'BOM (THIS MONTH)'!$F:$F,F4C01003!K576,Bom_Part_No,F4C01003!B576))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8400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MONTH)'!$H:$H,F4C01003!K576,Bom_Part_No,F4C01003!Q576)</f>
        <v>0</v>
      </c>
      <c r="Z576" s="46">
        <f>SUMIFS('BOM (THIS MONTH)'!$E:$E,'BOM (THIS MONTH)'!$H:$H,F4C01003!K576,Bom_Part_No,F4C01003!Q576)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368</v>
      </c>
      <c r="L577" s="51">
        <f>IF(D577="",99999,SUMIFS(Issue,'BOM (THIS MONTH)'!$F:$F,F4C01003!K577,Bom_Part_No,F4C01003!B577))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8400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MONTH)'!$H:$H,F4C01003!K577,Bom_Part_No,F4C01003!Q577)</f>
        <v>0</v>
      </c>
      <c r="Z577" s="46">
        <f>SUMIFS('BOM (THIS MONTH)'!$E:$E,'BOM (THIS MONTH)'!$H:$H,F4C01003!K577,Bom_Part_No,F4C01003!Q577)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368</v>
      </c>
      <c r="L578" s="51">
        <f>IF(D578="",99999,SUMIFS(Issue,'BOM (THIS MONTH)'!$F:$F,F4C01003!K578,Bom_Part_No,F4C01003!B578))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8400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MONTH)'!$H:$H,F4C01003!K578,Bom_Part_No,F4C01003!Q578)</f>
        <v>0</v>
      </c>
      <c r="Z578" s="46">
        <f>SUMIFS('BOM (THIS MONTH)'!$E:$E,'BOM (THIS MONTH)'!$H:$H,F4C01003!K578,Bom_Part_No,F4C01003!Q578)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368</v>
      </c>
      <c r="L579" s="51">
        <f>IF(D579="",99999,SUMIFS(Issue,'BOM (THIS MONTH)'!$F:$F,F4C01003!K579,Bom_Part_No,F4C01003!B579))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8400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MONTH)'!$H:$H,F4C01003!K579,Bom_Part_No,F4C01003!Q579)</f>
        <v>0</v>
      </c>
      <c r="Z579" s="46">
        <f>SUMIFS('BOM (THIS MONTH)'!$E:$E,'BOM (THIS MONTH)'!$H:$H,F4C01003!K579,Bom_Part_No,F4C01003!Q579)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368</v>
      </c>
      <c r="L580" s="51">
        <f>IF(D580="",99999,SUMIFS(Issue,'BOM (THIS MONTH)'!$F:$F,F4C01003!K580,Bom_Part_No,F4C01003!B580))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8400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MONTH)'!$H:$H,F4C01003!K580,Bom_Part_No,F4C01003!Q580)</f>
        <v>0</v>
      </c>
      <c r="Z580" s="46">
        <f>SUMIFS('BOM (THIS MONTH)'!$E:$E,'BOM (THIS MONTH)'!$H:$H,F4C01003!K580,Bom_Part_No,F4C01003!Q580)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368</v>
      </c>
      <c r="L581" s="51">
        <f>IF(D581="",99999,SUMIFS(Issue,'BOM (THIS MONTH)'!$F:$F,F4C01003!K581,Bom_Part_No,F4C01003!B581))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8400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MONTH)'!$H:$H,F4C01003!K581,Bom_Part_No,F4C01003!Q581)</f>
        <v>0</v>
      </c>
      <c r="Z581" s="46">
        <f>SUMIFS('BOM (THIS MONTH)'!$E:$E,'BOM (THIS MONTH)'!$H:$H,F4C01003!K581,Bom_Part_No,F4C01003!Q581)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368</v>
      </c>
      <c r="L582" s="51">
        <f>IF(D582="",99999,SUMIFS(Issue,'BOM (THIS MONTH)'!$F:$F,F4C01003!K582,Bom_Part_No,F4C01003!B582))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8400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MONTH)'!$H:$H,F4C01003!K582,Bom_Part_No,F4C01003!Q582)</f>
        <v>0</v>
      </c>
      <c r="Z582" s="46">
        <f>SUMIFS('BOM (THIS MONTH)'!$E:$E,'BOM (THIS MONTH)'!$H:$H,F4C01003!K582,Bom_Part_No,F4C01003!Q582)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368</v>
      </c>
      <c r="L583" s="51">
        <f>IF(D583="",99999,SUMIFS(Issue,'BOM (THIS MONTH)'!$F:$F,F4C01003!K583,Bom_Part_No,F4C01003!B583))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8400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MONTH)'!$H:$H,F4C01003!K583,Bom_Part_No,F4C01003!Q583)</f>
        <v>0</v>
      </c>
      <c r="Z583" s="46">
        <f>SUMIFS('BOM (THIS MONTH)'!$E:$E,'BOM (THIS MONTH)'!$H:$H,F4C01003!K583,Bom_Part_No,F4C01003!Q583)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368</v>
      </c>
      <c r="L584" s="51">
        <f>IF(D584="",99999,SUMIFS(Issue,'BOM (THIS MONTH)'!$F:$F,F4C01003!K584,Bom_Part_No,F4C01003!B584))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8400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MONTH)'!$H:$H,F4C01003!K584,Bom_Part_No,F4C01003!Q584)</f>
        <v>0</v>
      </c>
      <c r="Z584" s="46">
        <f>SUMIFS('BOM (THIS MONTH)'!$E:$E,'BOM (THIS MONTH)'!$H:$H,F4C01003!K584,Bom_Part_No,F4C01003!Q584)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368</v>
      </c>
      <c r="L585" s="51">
        <f>IF(D585="",99999,SUMIFS(Issue,'BOM (THIS MONTH)'!$F:$F,F4C01003!K585,Bom_Part_No,F4C01003!B585))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8400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MONTH)'!$H:$H,F4C01003!K585,Bom_Part_No,F4C01003!Q585)</f>
        <v>0</v>
      </c>
      <c r="Z585" s="46">
        <f>SUMIFS('BOM (THIS MONTH)'!$E:$E,'BOM (THIS MONTH)'!$H:$H,F4C01003!K585,Bom_Part_No,F4C01003!Q585)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368</v>
      </c>
      <c r="L586" s="51">
        <f>IF(D586="",99999,SUMIFS(Issue,'BOM (THIS MONTH)'!$F:$F,F4C01003!K586,Bom_Part_No,F4C01003!B586))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8400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MONTH)'!$H:$H,F4C01003!K586,Bom_Part_No,F4C01003!Q586)</f>
        <v>0</v>
      </c>
      <c r="Z586" s="46">
        <f>SUMIFS('BOM (THIS MONTH)'!$E:$E,'BOM (THIS MONTH)'!$H:$H,F4C01003!K586,Bom_Part_No,F4C01003!Q586)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368</v>
      </c>
      <c r="L587" s="51">
        <f>IF(D587="",99999,SUMIFS(Issue,'BOM (THIS MONTH)'!$F:$F,F4C01003!K587,Bom_Part_No,F4C01003!B587))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8400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MONTH)'!$H:$H,F4C01003!K587,Bom_Part_No,F4C01003!Q587)</f>
        <v>0</v>
      </c>
      <c r="Z587" s="46">
        <f>SUMIFS('BOM (THIS MONTH)'!$E:$E,'BOM (THIS MONTH)'!$H:$H,F4C01003!K587,Bom_Part_No,F4C01003!Q587)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368</v>
      </c>
      <c r="L588" s="51">
        <f>IF(D588="",99999,SUMIFS(Issue,'BOM (THIS MONTH)'!$F:$F,F4C01003!K588,Bom_Part_No,F4C01003!B588))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8400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MONTH)'!$H:$H,F4C01003!K588,Bom_Part_No,F4C01003!Q588)</f>
        <v>0</v>
      </c>
      <c r="Z588" s="46">
        <f>SUMIFS('BOM (THIS MONTH)'!$E:$E,'BOM (THIS MONTH)'!$H:$H,F4C01003!K588,Bom_Part_No,F4C01003!Q588)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368</v>
      </c>
      <c r="L589" s="51">
        <f>IF(D589="",99999,SUMIFS(Issue,'BOM (THIS MONTH)'!$F:$F,F4C01003!K589,Bom_Part_No,F4C01003!B589))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8400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MONTH)'!$H:$H,F4C01003!K589,Bom_Part_No,F4C01003!Q589)</f>
        <v>0</v>
      </c>
      <c r="Z589" s="46">
        <f>SUMIFS('BOM (THIS MONTH)'!$E:$E,'BOM (THIS MONTH)'!$H:$H,F4C01003!K589,Bom_Part_No,F4C01003!Q589)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368</v>
      </c>
      <c r="L590" s="51">
        <f>IF(D590="",99999,SUMIFS(Issue,'BOM (THIS MONTH)'!$F:$F,F4C01003!K590,Bom_Part_No,F4C01003!B590))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8400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MONTH)'!$H:$H,F4C01003!K590,Bom_Part_No,F4C01003!Q590)</f>
        <v>0</v>
      </c>
      <c r="Z590" s="46">
        <f>SUMIFS('BOM (THIS MONTH)'!$E:$E,'BOM (THIS MONTH)'!$H:$H,F4C01003!K590,Bom_Part_No,F4C01003!Q590)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368</v>
      </c>
      <c r="L591" s="51">
        <f>IF(D591="",99999,SUMIFS(Issue,'BOM (THIS MONTH)'!$F:$F,F4C01003!K591,Bom_Part_No,F4C01003!B591))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8400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MONTH)'!$H:$H,F4C01003!K591,Bom_Part_No,F4C01003!Q591)</f>
        <v>0</v>
      </c>
      <c r="Z591" s="46">
        <f>SUMIFS('BOM (THIS MONTH)'!$E:$E,'BOM (THIS MONTH)'!$H:$H,F4C01003!K591,Bom_Part_No,F4C01003!Q591)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368</v>
      </c>
      <c r="L592" s="51">
        <f>IF(D592="",99999,SUMIFS(Issue,'BOM (THIS MONTH)'!$F:$F,F4C01003!K592,Bom_Part_No,F4C01003!B592))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8400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MONTH)'!$H:$H,F4C01003!K592,Bom_Part_No,F4C01003!Q592)</f>
        <v>0</v>
      </c>
      <c r="Z592" s="46">
        <f>SUMIFS('BOM (THIS MONTH)'!$E:$E,'BOM (THIS MONTH)'!$H:$H,F4C01003!K592,Bom_Part_No,F4C01003!Q592)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368</v>
      </c>
      <c r="L593" s="51">
        <f>IF(D593="",99999,SUMIFS(Issue,'BOM (THIS MONTH)'!$F:$F,F4C01003!K593,Bom_Part_No,F4C01003!B593))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8400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MONTH)'!$H:$H,F4C01003!K593,Bom_Part_No,F4C01003!Q593)</f>
        <v>0</v>
      </c>
      <c r="Z593" s="46">
        <f>SUMIFS('BOM (THIS MONTH)'!$E:$E,'BOM (THIS MONTH)'!$H:$H,F4C01003!K593,Bom_Part_No,F4C01003!Q593)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368</v>
      </c>
      <c r="L594" s="51">
        <f>IF(D594="",99999,SUMIFS(Issue,'BOM (THIS MONTH)'!$F:$F,F4C01003!K594,Bom_Part_No,F4C01003!B594))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8400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MONTH)'!$H:$H,F4C01003!K594,Bom_Part_No,F4C01003!Q594)</f>
        <v>0</v>
      </c>
      <c r="Z594" s="46">
        <f>SUMIFS('BOM (THIS MONTH)'!$E:$E,'BOM (THIS MONTH)'!$H:$H,F4C01003!K594,Bom_Part_No,F4C01003!Q594)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368</v>
      </c>
      <c r="L595" s="51">
        <f>IF(D595="",99999,SUMIFS(Issue,'BOM (THIS MONTH)'!$F:$F,F4C01003!K595,Bom_Part_No,F4C01003!B595))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8400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MONTH)'!$H:$H,F4C01003!K595,Bom_Part_No,F4C01003!Q595)</f>
        <v>0</v>
      </c>
      <c r="Z595" s="46">
        <f>SUMIFS('BOM (THIS MONTH)'!$E:$E,'BOM (THIS MONTH)'!$H:$H,F4C01003!K595,Bom_Part_No,F4C01003!Q595)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368</v>
      </c>
      <c r="L596" s="51">
        <f>IF(D596="",99999,SUMIFS(Issue,'BOM (THIS MONTH)'!$F:$F,F4C01003!K596,Bom_Part_No,F4C01003!B596))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8400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MONTH)'!$H:$H,F4C01003!K596,Bom_Part_No,F4C01003!Q596)</f>
        <v>0</v>
      </c>
      <c r="Z596" s="46">
        <f>SUMIFS('BOM (THIS MONTH)'!$E:$E,'BOM (THIS MONTH)'!$H:$H,F4C01003!K596,Bom_Part_No,F4C01003!Q596)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368</v>
      </c>
      <c r="L597" s="51">
        <f>IF(D597="",99999,SUMIFS(Issue,'BOM (THIS MONTH)'!$F:$F,F4C01003!K597,Bom_Part_No,F4C01003!B597))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8400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MONTH)'!$H:$H,F4C01003!K597,Bom_Part_No,F4C01003!Q597)</f>
        <v>0</v>
      </c>
      <c r="Z597" s="46">
        <f>SUMIFS('BOM (THIS MONTH)'!$E:$E,'BOM (THIS MONTH)'!$H:$H,F4C01003!K597,Bom_Part_No,F4C01003!Q597)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368</v>
      </c>
      <c r="L598" s="51">
        <f>IF(D598="",99999,SUMIFS(Issue,'BOM (THIS MONTH)'!$F:$F,F4C01003!K598,Bom_Part_No,F4C01003!B598))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8400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MONTH)'!$H:$H,F4C01003!K598,Bom_Part_No,F4C01003!Q598)</f>
        <v>0</v>
      </c>
      <c r="Z598" s="46">
        <f>SUMIFS('BOM (THIS MONTH)'!$E:$E,'BOM (THIS MONTH)'!$H:$H,F4C01003!K598,Bom_Part_No,F4C01003!Q598)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368</v>
      </c>
      <c r="L599" s="51">
        <f>IF(D599="",99999,SUMIFS(Issue,'BOM (THIS MONTH)'!$F:$F,F4C01003!K599,Bom_Part_No,F4C01003!B599))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8400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MONTH)'!$H:$H,F4C01003!K599,Bom_Part_No,F4C01003!Q599)</f>
        <v>0</v>
      </c>
      <c r="Z599" s="46">
        <f>SUMIFS('BOM (THIS MONTH)'!$E:$E,'BOM (THIS MONTH)'!$H:$H,F4C01003!K599,Bom_Part_No,F4C01003!Q599)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368</v>
      </c>
      <c r="L600" s="51">
        <f>IF(D600="",99999,SUMIFS(Issue,'BOM (THIS MONTH)'!$F:$F,F4C01003!K600,Bom_Part_No,F4C01003!B600))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8400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MONTH)'!$H:$H,F4C01003!K600,Bom_Part_No,F4C01003!Q600)</f>
        <v>0</v>
      </c>
      <c r="Z600" s="46">
        <f>SUMIFS('BOM (THIS MONTH)'!$E:$E,'BOM (THIS MONTH)'!$H:$H,F4C01003!K600,Bom_Part_No,F4C01003!Q600)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368</v>
      </c>
      <c r="L601" s="51">
        <f>IF(D601="",99999,SUMIFS(Issue,'BOM (THIS MONTH)'!$F:$F,F4C01003!K601,Bom_Part_No,F4C01003!B601))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8400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MONTH)'!$H:$H,F4C01003!K601,Bom_Part_No,F4C01003!Q601)</f>
        <v>0</v>
      </c>
      <c r="Z601" s="46">
        <f>SUMIFS('BOM (THIS MONTH)'!$E:$E,'BOM (THIS MONTH)'!$H:$H,F4C01003!K601,Bom_Part_No,F4C01003!Q601)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368</v>
      </c>
      <c r="L602" s="51">
        <f>IF(D602="",99999,SUMIFS(Issue,'BOM (THIS MONTH)'!$F:$F,F4C01003!K602,Bom_Part_No,F4C01003!B602))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8400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MONTH)'!$H:$H,F4C01003!K602,Bom_Part_No,F4C01003!Q602)</f>
        <v>0</v>
      </c>
      <c r="Z602" s="46">
        <f>SUMIFS('BOM (THIS MONTH)'!$E:$E,'BOM (THIS MONTH)'!$H:$H,F4C01003!K602,Bom_Part_No,F4C01003!Q602)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368</v>
      </c>
      <c r="L603" s="51">
        <f>IF(D603="",99999,SUMIFS(Issue,'BOM (THIS MONTH)'!$F:$F,F4C01003!K603,Bom_Part_No,F4C01003!B603))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8400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MONTH)'!$H:$H,F4C01003!K603,Bom_Part_No,F4C01003!Q603)</f>
        <v>0</v>
      </c>
      <c r="Z603" s="46">
        <f>SUMIFS('BOM (THIS MONTH)'!$E:$E,'BOM (THIS MONTH)'!$H:$H,F4C01003!K603,Bom_Part_No,F4C01003!Q603)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368</v>
      </c>
      <c r="L604" s="51">
        <f>IF(D604="",99999,SUMIFS(Issue,'BOM (THIS MONTH)'!$F:$F,F4C01003!K604,Bom_Part_No,F4C01003!B604))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8400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MONTH)'!$H:$H,F4C01003!K604,Bom_Part_No,F4C01003!Q604)</f>
        <v>0</v>
      </c>
      <c r="Z604" s="46">
        <f>SUMIFS('BOM (THIS MONTH)'!$E:$E,'BOM (THIS MONTH)'!$H:$H,F4C01003!K604,Bom_Part_No,F4C01003!Q604)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368</v>
      </c>
      <c r="L605" s="51">
        <f>IF(D605="",99999,SUMIFS(Issue,'BOM (THIS MONTH)'!$F:$F,F4C01003!K605,Bom_Part_No,F4C01003!B605))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8400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MONTH)'!$H:$H,F4C01003!K605,Bom_Part_No,F4C01003!Q605)</f>
        <v>0</v>
      </c>
      <c r="Z605" s="46">
        <f>SUMIFS('BOM (THIS MONTH)'!$E:$E,'BOM (THIS MONTH)'!$H:$H,F4C01003!K605,Bom_Part_No,F4C01003!Q605)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368</v>
      </c>
      <c r="L606" s="51">
        <f>IF(D606="",99999,SUMIFS(Issue,'BOM (THIS MONTH)'!$F:$F,F4C01003!K606,Bom_Part_No,F4C01003!B606))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8400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MONTH)'!$H:$H,F4C01003!K606,Bom_Part_No,F4C01003!Q606)</f>
        <v>0</v>
      </c>
      <c r="Z606" s="46">
        <f>SUMIFS('BOM (THIS MONTH)'!$E:$E,'BOM (THIS MONTH)'!$H:$H,F4C01003!K606,Bom_Part_No,F4C01003!Q606)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368</v>
      </c>
      <c r="L607" s="51">
        <f>IF(D607="",99999,SUMIFS(Issue,'BOM (THIS MONTH)'!$F:$F,F4C01003!K607,Bom_Part_No,F4C01003!B607))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8400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MONTH)'!$H:$H,F4C01003!K607,Bom_Part_No,F4C01003!Q607)</f>
        <v>0</v>
      </c>
      <c r="Z607" s="46">
        <f>SUMIFS('BOM (THIS MONTH)'!$E:$E,'BOM (THIS MONTH)'!$H:$H,F4C01003!K607,Bom_Part_No,F4C01003!Q607)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368</v>
      </c>
      <c r="L608" s="51">
        <f>IF(D608="",99999,SUMIFS(Issue,'BOM (THIS MONTH)'!$F:$F,F4C01003!K608,Bom_Part_No,F4C01003!B608))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8400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MONTH)'!$H:$H,F4C01003!K608,Bom_Part_No,F4C01003!Q608)</f>
        <v>0</v>
      </c>
      <c r="Z608" s="46">
        <f>SUMIFS('BOM (THIS MONTH)'!$E:$E,'BOM (THIS MONTH)'!$H:$H,F4C01003!K608,Bom_Part_No,F4C01003!Q608)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368</v>
      </c>
      <c r="L609" s="51">
        <f>IF(D609="",99999,SUMIFS(Issue,'BOM (THIS MONTH)'!$F:$F,F4C01003!K609,Bom_Part_No,F4C01003!B609))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8400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MONTH)'!$H:$H,F4C01003!K609,Bom_Part_No,F4C01003!Q609)</f>
        <v>0</v>
      </c>
      <c r="Z609" s="46">
        <f>SUMIFS('BOM (THIS MONTH)'!$E:$E,'BOM (THIS MONTH)'!$H:$H,F4C01003!K609,Bom_Part_No,F4C01003!Q609)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368</v>
      </c>
      <c r="L610" s="51">
        <f>IF(D610="",99999,SUMIFS(Issue,'BOM (THIS MONTH)'!$F:$F,F4C01003!K610,Bom_Part_No,F4C01003!B610))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8400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MONTH)'!$H:$H,F4C01003!K610,Bom_Part_No,F4C01003!Q610)</f>
        <v>0</v>
      </c>
      <c r="Z610" s="46">
        <f>SUMIFS('BOM (THIS MONTH)'!$E:$E,'BOM (THIS MONTH)'!$H:$H,F4C01003!K610,Bom_Part_No,F4C01003!Q610)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368</v>
      </c>
      <c r="L611" s="51">
        <f>IF(D611="",99999,SUMIFS(Issue,'BOM (THIS MONTH)'!$F:$F,F4C01003!K611,Bom_Part_No,F4C01003!B611))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8400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MONTH)'!$H:$H,F4C01003!K611,Bom_Part_No,F4C01003!Q611)</f>
        <v>0</v>
      </c>
      <c r="Z611" s="46">
        <f>SUMIFS('BOM (THIS MONTH)'!$E:$E,'BOM (THIS MONTH)'!$H:$H,F4C01003!K611,Bom_Part_No,F4C01003!Q611)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368</v>
      </c>
      <c r="L612" s="51">
        <f>IF(D612="",99999,SUMIFS(Issue,'BOM (THIS MONTH)'!$F:$F,F4C01003!K612,Bom_Part_No,F4C01003!B612))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8400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MONTH)'!$H:$H,F4C01003!K612,Bom_Part_No,F4C01003!Q612)</f>
        <v>0</v>
      </c>
      <c r="Z612" s="46">
        <f>SUMIFS('BOM (THIS MONTH)'!$E:$E,'BOM (THIS MONTH)'!$H:$H,F4C01003!K612,Bom_Part_No,F4C01003!Q612)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368</v>
      </c>
      <c r="L613" s="51">
        <f>IF(D613="",99999,SUMIFS(Issue,'BOM (THIS MONTH)'!$F:$F,F4C01003!K613,Bom_Part_No,F4C01003!B613))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8400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MONTH)'!$H:$H,F4C01003!K613,Bom_Part_No,F4C01003!Q613)</f>
        <v>0</v>
      </c>
      <c r="Z613" s="46">
        <f>SUMIFS('BOM (THIS MONTH)'!$E:$E,'BOM (THIS MONTH)'!$H:$H,F4C01003!K613,Bom_Part_No,F4C01003!Q613)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368</v>
      </c>
      <c r="L614" s="51">
        <f>IF(D614="",99999,SUMIFS(Issue,'BOM (THIS MONTH)'!$F:$F,F4C01003!K614,Bom_Part_No,F4C01003!B614))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8400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MONTH)'!$H:$H,F4C01003!K614,Bom_Part_No,F4C01003!Q614)</f>
        <v>0</v>
      </c>
      <c r="Z614" s="46">
        <f>SUMIFS('BOM (THIS MONTH)'!$E:$E,'BOM (THIS MONTH)'!$H:$H,F4C01003!K614,Bom_Part_No,F4C01003!Q614)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368</v>
      </c>
      <c r="L615" s="51">
        <f>IF(D615="",99999,SUMIFS(Issue,'BOM (THIS MONTH)'!$F:$F,F4C01003!K615,Bom_Part_No,F4C01003!B615))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8400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MONTH)'!$H:$H,F4C01003!K615,Bom_Part_No,F4C01003!Q615)</f>
        <v>0</v>
      </c>
      <c r="Z615" s="46">
        <f>SUMIFS('BOM (THIS MONTH)'!$E:$E,'BOM (THIS MONTH)'!$H:$H,F4C01003!K615,Bom_Part_No,F4C01003!Q615)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368</v>
      </c>
      <c r="L616" s="51">
        <f>IF(D616="",99999,SUMIFS(Issue,'BOM (THIS MONTH)'!$F:$F,F4C01003!K616,Bom_Part_No,F4C01003!B616))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8400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MONTH)'!$H:$H,F4C01003!K616,Bom_Part_No,F4C01003!Q616)</f>
        <v>0</v>
      </c>
      <c r="Z616" s="46">
        <f>SUMIFS('BOM (THIS MONTH)'!$E:$E,'BOM (THIS MONTH)'!$H:$H,F4C01003!K616,Bom_Part_No,F4C01003!Q616)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368</v>
      </c>
      <c r="L617" s="51">
        <f>IF(D617="",99999,SUMIFS(Issue,'BOM (THIS MONTH)'!$F:$F,F4C01003!K617,Bom_Part_No,F4C01003!B617))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8400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MONTH)'!$H:$H,F4C01003!K617,Bom_Part_No,F4C01003!Q617)</f>
        <v>0</v>
      </c>
      <c r="Z617" s="46">
        <f>SUMIFS('BOM (THIS MONTH)'!$E:$E,'BOM (THIS MONTH)'!$H:$H,F4C01003!K617,Bom_Part_No,F4C01003!Q617)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368</v>
      </c>
      <c r="L618" s="51">
        <f>IF(D618="",99999,SUMIFS(Issue,'BOM (THIS MONTH)'!$F:$F,F4C01003!K618,Bom_Part_No,F4C01003!B618))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8400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MONTH)'!$H:$H,F4C01003!K618,Bom_Part_No,F4C01003!Q618)</f>
        <v>0</v>
      </c>
      <c r="Z618" s="46">
        <f>SUMIFS('BOM (THIS MONTH)'!$E:$E,'BOM (THIS MONTH)'!$H:$H,F4C01003!K618,Bom_Part_No,F4C01003!Q618)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368</v>
      </c>
      <c r="L619" s="51">
        <f>IF(D619="",99999,SUMIFS(Issue,'BOM (THIS MONTH)'!$F:$F,F4C01003!K619,Bom_Part_No,F4C01003!B619))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8400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MONTH)'!$H:$H,F4C01003!K619,Bom_Part_No,F4C01003!Q619)</f>
        <v>0</v>
      </c>
      <c r="Z619" s="46">
        <f>SUMIFS('BOM (THIS MONTH)'!$E:$E,'BOM (THIS MONTH)'!$H:$H,F4C01003!K619,Bom_Part_No,F4C01003!Q619)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368</v>
      </c>
      <c r="L620" s="51">
        <f>IF(D620="",99999,SUMIFS(Issue,'BOM (THIS MONTH)'!$F:$F,F4C01003!K620,Bom_Part_No,F4C01003!B620))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8400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MONTH)'!$H:$H,F4C01003!K620,Bom_Part_No,F4C01003!Q620)</f>
        <v>0</v>
      </c>
      <c r="Z620" s="46">
        <f>SUMIFS('BOM (THIS MONTH)'!$E:$E,'BOM (THIS MONTH)'!$H:$H,F4C01003!K620,Bom_Part_No,F4C01003!Q620)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368</v>
      </c>
      <c r="L621" s="51">
        <f>IF(D621="",99999,SUMIFS(Issue,'BOM (THIS MONTH)'!$F:$F,F4C01003!K621,Bom_Part_No,F4C01003!B621))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8400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MONTH)'!$H:$H,F4C01003!K621,Bom_Part_No,F4C01003!Q621)</f>
        <v>0</v>
      </c>
      <c r="Z621" s="46">
        <f>SUMIFS('BOM (THIS MONTH)'!$E:$E,'BOM (THIS MONTH)'!$H:$H,F4C01003!K621,Bom_Part_No,F4C01003!Q621)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368</v>
      </c>
      <c r="L622" s="51">
        <f>IF(D622="",99999,SUMIFS(Issue,'BOM (THIS MONTH)'!$F:$F,F4C01003!K622,Bom_Part_No,F4C01003!B622))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8400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MONTH)'!$H:$H,F4C01003!K622,Bom_Part_No,F4C01003!Q622)</f>
        <v>0</v>
      </c>
      <c r="Z622" s="46">
        <f>SUMIFS('BOM (THIS MONTH)'!$E:$E,'BOM (THIS MONTH)'!$H:$H,F4C01003!K622,Bom_Part_No,F4C01003!Q622)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368</v>
      </c>
      <c r="L623" s="51">
        <f>IF(D623="",99999,SUMIFS(Issue,'BOM (THIS MONTH)'!$F:$F,F4C01003!K623,Bom_Part_No,F4C01003!B623))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8400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MONTH)'!$H:$H,F4C01003!K623,Bom_Part_No,F4C01003!Q623)</f>
        <v>0</v>
      </c>
      <c r="Z623" s="46">
        <f>SUMIFS('BOM (THIS MONTH)'!$E:$E,'BOM (THIS MONTH)'!$H:$H,F4C01003!K623,Bom_Part_No,F4C01003!Q623)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368</v>
      </c>
      <c r="L624" s="51">
        <f>IF(D624="",99999,SUMIFS(Issue,'BOM (THIS MONTH)'!$F:$F,F4C01003!K624,Bom_Part_No,F4C01003!B624))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8400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MONTH)'!$H:$H,F4C01003!K624,Bom_Part_No,F4C01003!Q624)</f>
        <v>0</v>
      </c>
      <c r="Z624" s="46">
        <f>SUMIFS('BOM (THIS MONTH)'!$E:$E,'BOM (THIS MONTH)'!$H:$H,F4C01003!K624,Bom_Part_No,F4C01003!Q624)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368</v>
      </c>
      <c r="L625" s="51">
        <f>IF(D625="",99999,SUMIFS(Issue,'BOM (THIS MONTH)'!$F:$F,F4C01003!K625,Bom_Part_No,F4C01003!B625))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8400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MONTH)'!$H:$H,F4C01003!K625,Bom_Part_No,F4C01003!Q625)</f>
        <v>0</v>
      </c>
      <c r="Z625" s="46">
        <f>SUMIFS('BOM (THIS MONTH)'!$E:$E,'BOM (THIS MONTH)'!$H:$H,F4C01003!K625,Bom_Part_No,F4C01003!Q625)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368</v>
      </c>
      <c r="L626" s="51">
        <f>IF(D626="",99999,SUMIFS(Issue,'BOM (THIS MONTH)'!$F:$F,F4C01003!K626,Bom_Part_No,F4C01003!B626))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8400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MONTH)'!$H:$H,F4C01003!K626,Bom_Part_No,F4C01003!Q626)</f>
        <v>0</v>
      </c>
      <c r="Z626" s="46">
        <f>SUMIFS('BOM (THIS MONTH)'!$E:$E,'BOM (THIS MONTH)'!$H:$H,F4C01003!K626,Bom_Part_No,F4C01003!Q626)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368</v>
      </c>
      <c r="L627" s="51">
        <f>IF(D627="",99999,SUMIFS(Issue,'BOM (THIS MONTH)'!$F:$F,F4C01003!K627,Bom_Part_No,F4C01003!B627))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8400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MONTH)'!$H:$H,F4C01003!K627,Bom_Part_No,F4C01003!Q627)</f>
        <v>0</v>
      </c>
      <c r="Z627" s="46">
        <f>SUMIFS('BOM (THIS MONTH)'!$E:$E,'BOM (THIS MONTH)'!$H:$H,F4C01003!K627,Bom_Part_No,F4C01003!Q627)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368</v>
      </c>
      <c r="L628" s="51">
        <f>IF(D628="",99999,SUMIFS(Issue,'BOM (THIS MONTH)'!$F:$F,F4C01003!K628,Bom_Part_No,F4C01003!B628))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8400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MONTH)'!$H:$H,F4C01003!K628,Bom_Part_No,F4C01003!Q628)</f>
        <v>0</v>
      </c>
      <c r="Z628" s="46">
        <f>SUMIFS('BOM (THIS MONTH)'!$E:$E,'BOM (THIS MONTH)'!$H:$H,F4C01003!K628,Bom_Part_No,F4C01003!Q628)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368</v>
      </c>
      <c r="L629" s="51">
        <f>IF(D629="",99999,SUMIFS(Issue,'BOM (THIS MONTH)'!$F:$F,F4C01003!K629,Bom_Part_No,F4C01003!B629))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8400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MONTH)'!$H:$H,F4C01003!K629,Bom_Part_No,F4C01003!Q629)</f>
        <v>0</v>
      </c>
      <c r="Z629" s="46">
        <f>SUMIFS('BOM (THIS MONTH)'!$E:$E,'BOM (THIS MONTH)'!$H:$H,F4C01003!K629,Bom_Part_No,F4C01003!Q629)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368</v>
      </c>
      <c r="L630" s="51">
        <f>IF(D630="",99999,SUMIFS(Issue,'BOM (THIS MONTH)'!$F:$F,F4C01003!K630,Bom_Part_No,F4C01003!B630))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8400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MONTH)'!$H:$H,F4C01003!K630,Bom_Part_No,F4C01003!Q630)</f>
        <v>0</v>
      </c>
      <c r="Z630" s="46">
        <f>SUMIFS('BOM (THIS MONTH)'!$E:$E,'BOM (THIS MONTH)'!$H:$H,F4C01003!K630,Bom_Part_No,F4C01003!Q630)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368</v>
      </c>
      <c r="L631" s="51">
        <f>IF(D631="",99999,SUMIFS(Issue,'BOM (THIS MONTH)'!$F:$F,F4C01003!K631,Bom_Part_No,F4C01003!B631))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8400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MONTH)'!$H:$H,F4C01003!K631,Bom_Part_No,F4C01003!Q631)</f>
        <v>0</v>
      </c>
      <c r="Z631" s="46">
        <f>SUMIFS('BOM (THIS MONTH)'!$E:$E,'BOM (THIS MONTH)'!$H:$H,F4C01003!K631,Bom_Part_No,F4C01003!Q631)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368</v>
      </c>
      <c r="L632" s="51">
        <f>IF(D632="",99999,SUMIFS(Issue,'BOM (THIS MONTH)'!$F:$F,F4C01003!K632,Bom_Part_No,F4C01003!B632))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8400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MONTH)'!$H:$H,F4C01003!K632,Bom_Part_No,F4C01003!Q632)</f>
        <v>0</v>
      </c>
      <c r="Z632" s="46">
        <f>SUMIFS('BOM (THIS MONTH)'!$E:$E,'BOM (THIS MONTH)'!$H:$H,F4C01003!K632,Bom_Part_No,F4C01003!Q632)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368</v>
      </c>
      <c r="L633" s="51">
        <f>IF(D633="",99999,SUMIFS(Issue,'BOM (THIS MONTH)'!$F:$F,F4C01003!K633,Bom_Part_No,F4C01003!B633))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8400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MONTH)'!$H:$H,F4C01003!K633,Bom_Part_No,F4C01003!Q633)</f>
        <v>0</v>
      </c>
      <c r="Z633" s="46">
        <f>SUMIFS('BOM (THIS MONTH)'!$E:$E,'BOM (THIS MONTH)'!$H:$H,F4C01003!K633,Bom_Part_No,F4C01003!Q633)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368</v>
      </c>
      <c r="L634" s="51">
        <f>IF(D634="",99999,SUMIFS(Issue,'BOM (THIS MONTH)'!$F:$F,F4C01003!K634,Bom_Part_No,F4C01003!B634))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8400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MONTH)'!$H:$H,F4C01003!K634,Bom_Part_No,F4C01003!Q634)</f>
        <v>0</v>
      </c>
      <c r="Z634" s="46">
        <f>SUMIFS('BOM (THIS MONTH)'!$E:$E,'BOM (THIS MONTH)'!$H:$H,F4C01003!K634,Bom_Part_No,F4C01003!Q634)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368</v>
      </c>
      <c r="L635" s="51">
        <f>IF(D635="",99999,SUMIFS(Issue,'BOM (THIS MONTH)'!$F:$F,F4C01003!K635,Bom_Part_No,F4C01003!B635))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8400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MONTH)'!$H:$H,F4C01003!K635,Bom_Part_No,F4C01003!Q635)</f>
        <v>0</v>
      </c>
      <c r="Z635" s="46">
        <f>SUMIFS('BOM (THIS MONTH)'!$E:$E,'BOM (THIS MONTH)'!$H:$H,F4C01003!K635,Bom_Part_No,F4C01003!Q635)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368</v>
      </c>
      <c r="L636" s="51">
        <f>IF(D636="",99999,SUMIFS(Issue,'BOM (THIS MONTH)'!$F:$F,F4C01003!K636,Bom_Part_No,F4C01003!B636))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8400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MONTH)'!$H:$H,F4C01003!K636,Bom_Part_No,F4C01003!Q636)</f>
        <v>0</v>
      </c>
      <c r="Z636" s="46">
        <f>SUMIFS('BOM (THIS MONTH)'!$E:$E,'BOM (THIS MONTH)'!$H:$H,F4C01003!K636,Bom_Part_No,F4C01003!Q636)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368</v>
      </c>
      <c r="L637" s="51">
        <f>IF(D637="",99999,SUMIFS(Issue,'BOM (THIS MONTH)'!$F:$F,F4C01003!K637,Bom_Part_No,F4C01003!B637))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8400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MONTH)'!$H:$H,F4C01003!K637,Bom_Part_No,F4C01003!Q637)</f>
        <v>0</v>
      </c>
      <c r="Z637" s="46">
        <f>SUMIFS('BOM (THIS MONTH)'!$E:$E,'BOM (THIS MONTH)'!$H:$H,F4C01003!K637,Bom_Part_No,F4C01003!Q637)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368</v>
      </c>
      <c r="L638" s="51">
        <f>IF(D638="",99999,SUMIFS(Issue,'BOM (THIS MONTH)'!$F:$F,F4C01003!K638,Bom_Part_No,F4C01003!B638))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8400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MONTH)'!$H:$H,F4C01003!K638,Bom_Part_No,F4C01003!Q638)</f>
        <v>0</v>
      </c>
      <c r="Z638" s="46">
        <f>SUMIFS('BOM (THIS MONTH)'!$E:$E,'BOM (THIS MONTH)'!$H:$H,F4C01003!K638,Bom_Part_No,F4C01003!Q638)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368</v>
      </c>
      <c r="L639" s="51">
        <f>IF(D639="",99999,SUMIFS(Issue,'BOM (THIS MONTH)'!$F:$F,F4C01003!K639,Bom_Part_No,F4C01003!B639))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8400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MONTH)'!$H:$H,F4C01003!K639,Bom_Part_No,F4C01003!Q639)</f>
        <v>0</v>
      </c>
      <c r="Z639" s="46">
        <f>SUMIFS('BOM (THIS MONTH)'!$E:$E,'BOM (THIS MONTH)'!$H:$H,F4C01003!K639,Bom_Part_No,F4C01003!Q639)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368</v>
      </c>
      <c r="L640" s="51">
        <f>IF(D640="",99999,SUMIFS(Issue,'BOM (THIS MONTH)'!$F:$F,F4C01003!K640,Bom_Part_No,F4C01003!B640))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8400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MONTH)'!$H:$H,F4C01003!K640,Bom_Part_No,F4C01003!Q640)</f>
        <v>0</v>
      </c>
      <c r="Z640" s="46">
        <f>SUMIFS('BOM (THIS MONTH)'!$E:$E,'BOM (THIS MONTH)'!$H:$H,F4C01003!K640,Bom_Part_No,F4C01003!Q640)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368</v>
      </c>
      <c r="L641" s="51">
        <f>IF(D641="",99999,SUMIFS(Issue,'BOM (THIS MONTH)'!$F:$F,F4C01003!K641,Bom_Part_No,F4C01003!B641))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8400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MONTH)'!$H:$H,F4C01003!K641,Bom_Part_No,F4C01003!Q641)</f>
        <v>0</v>
      </c>
      <c r="Z641" s="46">
        <f>SUMIFS('BOM (THIS MONTH)'!$E:$E,'BOM (THIS MONTH)'!$H:$H,F4C01003!K641,Bom_Part_No,F4C01003!Q641)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368</v>
      </c>
      <c r="L642" s="51">
        <f>IF(D642="",99999,SUMIFS(Issue,'BOM (THIS MONTH)'!$F:$F,F4C01003!K642,Bom_Part_No,F4C01003!B642))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8400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MONTH)'!$H:$H,F4C01003!K642,Bom_Part_No,F4C01003!Q642)</f>
        <v>0</v>
      </c>
      <c r="Z642" s="46">
        <f>SUMIFS('BOM (THIS MONTH)'!$E:$E,'BOM (THIS MONTH)'!$H:$H,F4C01003!K642,Bom_Part_No,F4C01003!Q642)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368</v>
      </c>
      <c r="L643" s="51">
        <f>IF(D643="",99999,SUMIFS(Issue,'BOM (THIS MONTH)'!$F:$F,F4C01003!K643,Bom_Part_No,F4C01003!B643))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8400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MONTH)'!$H:$H,F4C01003!K643,Bom_Part_No,F4C01003!Q643)</f>
        <v>0</v>
      </c>
      <c r="Z643" s="46">
        <f>SUMIFS('BOM (THIS MONTH)'!$E:$E,'BOM (THIS MONTH)'!$H:$H,F4C01003!K643,Bom_Part_No,F4C01003!Q643)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368</v>
      </c>
      <c r="L644" s="51">
        <f>IF(D644="",99999,SUMIFS(Issue,'BOM (THIS MONTH)'!$F:$F,F4C01003!K644,Bom_Part_No,F4C01003!B644))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8400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MONTH)'!$H:$H,F4C01003!K644,Bom_Part_No,F4C01003!Q644)</f>
        <v>0</v>
      </c>
      <c r="Z644" s="46">
        <f>SUMIFS('BOM (THIS MONTH)'!$E:$E,'BOM (THIS MONTH)'!$H:$H,F4C01003!K644,Bom_Part_No,F4C01003!Q644)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368</v>
      </c>
      <c r="L645" s="51">
        <f>IF(D645="",99999,SUMIFS(Issue,'BOM (THIS MONTH)'!$F:$F,F4C01003!K645,Bom_Part_No,F4C01003!B645))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8400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MONTH)'!$H:$H,F4C01003!K645,Bom_Part_No,F4C01003!Q645)</f>
        <v>0</v>
      </c>
      <c r="Z645" s="46">
        <f>SUMIFS('BOM (THIS MONTH)'!$E:$E,'BOM (THIS MONTH)'!$H:$H,F4C01003!K645,Bom_Part_No,F4C01003!Q645)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368</v>
      </c>
      <c r="L646" s="51">
        <f>IF(D646="",99999,SUMIFS(Issue,'BOM (THIS MONTH)'!$F:$F,F4C01003!K646,Bom_Part_No,F4C01003!B646))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8400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MONTH)'!$H:$H,F4C01003!K646,Bom_Part_No,F4C01003!Q646)</f>
        <v>0</v>
      </c>
      <c r="Z646" s="46">
        <f>SUMIFS('BOM (THIS MONTH)'!$E:$E,'BOM (THIS MONTH)'!$H:$H,F4C01003!K646,Bom_Part_No,F4C01003!Q646)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368</v>
      </c>
      <c r="L647" s="51">
        <f>IF(D647="",99999,SUMIFS(Issue,'BOM (THIS MONTH)'!$F:$F,F4C01003!K647,Bom_Part_No,F4C01003!B647))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8400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MONTH)'!$H:$H,F4C01003!K647,Bom_Part_No,F4C01003!Q647)</f>
        <v>0</v>
      </c>
      <c r="Z647" s="46">
        <f>SUMIFS('BOM (THIS MONTH)'!$E:$E,'BOM (THIS MONTH)'!$H:$H,F4C01003!K647,Bom_Part_No,F4C01003!Q647)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368</v>
      </c>
      <c r="L648" s="51">
        <f>IF(D648="",99999,SUMIFS(Issue,'BOM (THIS MONTH)'!$F:$F,F4C01003!K648,Bom_Part_No,F4C01003!B648))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8400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MONTH)'!$H:$H,F4C01003!K648,Bom_Part_No,F4C01003!Q648)</f>
        <v>0</v>
      </c>
      <c r="Z648" s="46">
        <f>SUMIFS('BOM (THIS MONTH)'!$E:$E,'BOM (THIS MONTH)'!$H:$H,F4C01003!K648,Bom_Part_No,F4C01003!Q648)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368</v>
      </c>
      <c r="L649" s="51">
        <f>IF(D649="",99999,SUMIFS(Issue,'BOM (THIS MONTH)'!$F:$F,F4C01003!K649,Bom_Part_No,F4C01003!B649))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8400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MONTH)'!$H:$H,F4C01003!K649,Bom_Part_No,F4C01003!Q649)</f>
        <v>0</v>
      </c>
      <c r="Z649" s="46">
        <f>SUMIFS('BOM (THIS MONTH)'!$E:$E,'BOM (THIS MONTH)'!$H:$H,F4C01003!K649,Bom_Part_No,F4C01003!Q649)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368</v>
      </c>
      <c r="L650" s="51">
        <f>IF(D650="",99999,SUMIFS(Issue,'BOM (THIS MONTH)'!$F:$F,F4C01003!K650,Bom_Part_No,F4C01003!B650))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8400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MONTH)'!$H:$H,F4C01003!K650,Bom_Part_No,F4C01003!Q650)</f>
        <v>0</v>
      </c>
      <c r="Z650" s="46">
        <f>SUMIFS('BOM (THIS MONTH)'!$E:$E,'BOM (THIS MONTH)'!$H:$H,F4C01003!K650,Bom_Part_No,F4C01003!Q650)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368</v>
      </c>
      <c r="L651" s="51">
        <f>IF(D651="",99999,SUMIFS(Issue,'BOM (THIS MONTH)'!$F:$F,F4C01003!K651,Bom_Part_No,F4C01003!B651))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8400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MONTH)'!$H:$H,F4C01003!K651,Bom_Part_No,F4C01003!Q651)</f>
        <v>0</v>
      </c>
      <c r="Z651" s="46">
        <f>SUMIFS('BOM (THIS MONTH)'!$E:$E,'BOM (THIS MONTH)'!$H:$H,F4C01003!K651,Bom_Part_No,F4C01003!Q651)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368</v>
      </c>
      <c r="L652" s="51">
        <f>IF(D652="",99999,SUMIFS(Issue,'BOM (THIS MONTH)'!$F:$F,F4C01003!K652,Bom_Part_No,F4C01003!B652))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8400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MONTH)'!$H:$H,F4C01003!K652,Bom_Part_No,F4C01003!Q652)</f>
        <v>0</v>
      </c>
      <c r="Z652" s="46">
        <f>SUMIFS('BOM (THIS MONTH)'!$E:$E,'BOM (THIS MONTH)'!$H:$H,F4C01003!K652,Bom_Part_No,F4C01003!Q652)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368</v>
      </c>
      <c r="L653" s="51">
        <f>IF(D653="",99999,SUMIFS(Issue,'BOM (THIS MONTH)'!$F:$F,F4C01003!K653,Bom_Part_No,F4C01003!B653))</f>
        <v>99999</v>
      </c>
      <c r="Q653" s="49"/>
    </row>
    <row r="654" spans="11:29" ht="13.35" customHeight="1">
      <c r="K654" s="51" t="s">
        <v>368</v>
      </c>
      <c r="L654" s="51">
        <f>IF(D654="",99999,SUMIFS(Issue,'BOM (THIS MONTH)'!$F:$F,F4C01003!K654,Bom_Part_No,F4C01003!B654))</f>
        <v>99999</v>
      </c>
      <c r="Q654" s="49"/>
    </row>
    <row r="655" spans="11:29" ht="13.35" customHeight="1">
      <c r="K655" s="51" t="s">
        <v>368</v>
      </c>
      <c r="L655" s="51">
        <f>IF(D655="",99999,SUMIFS(Issue,'BOM (THIS MONTH)'!$F:$F,F4C01003!K655,Bom_Part_No,F4C01003!B655))</f>
        <v>99999</v>
      </c>
      <c r="Q655" s="49"/>
    </row>
    <row r="656" spans="11:29" ht="13.35" customHeight="1">
      <c r="K656" s="51" t="s">
        <v>368</v>
      </c>
      <c r="L656" s="51">
        <f>IF(D656="",99999,SUMIFS(Issue,'BOM (THIS MONTH)'!$F:$F,F4C01003!K656,Bom_Part_No,F4C01003!B656))</f>
        <v>99999</v>
      </c>
      <c r="Q656" s="49"/>
    </row>
    <row r="657" spans="11:17" ht="13.35" customHeight="1">
      <c r="K657" s="51" t="s">
        <v>368</v>
      </c>
      <c r="L657" s="51">
        <f>IF(D657="",99999,SUMIFS(Issue,'BOM (THIS MONTH)'!$F:$F,F4C01003!K657,Bom_Part_No,F4C01003!B657))</f>
        <v>99999</v>
      </c>
      <c r="Q657" s="49"/>
    </row>
    <row r="658" spans="11:17" ht="13.35" customHeight="1">
      <c r="K658" s="51" t="s">
        <v>368</v>
      </c>
      <c r="L658" s="51">
        <f>IF(D658="",99999,SUMIFS(Issue,'BOM (THIS MONTH)'!$F:$F,F4C01003!K658,Bom_Part_No,F4C01003!B658))</f>
        <v>99999</v>
      </c>
      <c r="Q658" s="49"/>
    </row>
    <row r="659" spans="11:17" ht="13.35" customHeight="1">
      <c r="K659" s="51" t="s">
        <v>368</v>
      </c>
      <c r="L659" s="51">
        <f>IF(D659="",99999,SUMIFS(Issue,'BOM (THIS MONTH)'!$F:$F,F4C01003!K659,Bom_Part_No,F4C01003!B659))</f>
        <v>99999</v>
      </c>
      <c r="Q659" s="49"/>
    </row>
    <row r="660" spans="11:17" ht="13.35" customHeight="1">
      <c r="K660" s="51" t="s">
        <v>368</v>
      </c>
      <c r="L660" s="51">
        <f>IF(D660="",99999,SUMIFS(Issue,'BOM (THIS MONTH)'!$F:$F,F4C01003!K660,Bom_Part_No,F4C01003!B660))</f>
        <v>99999</v>
      </c>
      <c r="Q660" s="49"/>
    </row>
    <row r="661" spans="11:17" ht="13.35" customHeight="1">
      <c r="K661" s="51" t="s">
        <v>368</v>
      </c>
      <c r="L661" s="51">
        <f>IF(D661="",99999,SUMIFS(Issue,'BOM (THIS MONTH)'!$F:$F,F4C01003!K661,Bom_Part_No,F4C01003!B661))</f>
        <v>99999</v>
      </c>
      <c r="Q661" s="49"/>
    </row>
    <row r="662" spans="11:17" ht="13.35" customHeight="1">
      <c r="K662" s="51" t="s">
        <v>368</v>
      </c>
      <c r="L662" s="51">
        <f>IF(D662="",99999,SUMIFS(Issue,'BOM (THIS MONTH)'!$F:$F,F4C01003!K662,Bom_Part_No,F4C01003!B662))</f>
        <v>99999</v>
      </c>
      <c r="Q662" s="49"/>
    </row>
    <row r="663" spans="11:17" ht="13.35" customHeight="1">
      <c r="K663" s="51" t="s">
        <v>368</v>
      </c>
      <c r="L663" s="51">
        <f>IF(D663="",99999,SUMIFS(Issue,'BOM (THIS MONTH)'!$F:$F,F4C01003!K663,Bom_Part_No,F4C01003!B663))</f>
        <v>99999</v>
      </c>
      <c r="Q663" s="49"/>
    </row>
    <row r="664" spans="11:17" ht="13.35" customHeight="1">
      <c r="K664" s="51" t="s">
        <v>368</v>
      </c>
      <c r="L664" s="51">
        <f>IF(D664="",99999,SUMIFS(Issue,'BOM (THIS MONTH)'!$F:$F,F4C01003!K664,Bom_Part_No,F4C01003!B664))</f>
        <v>99999</v>
      </c>
      <c r="Q664" s="49"/>
    </row>
    <row r="665" spans="11:17" ht="13.35" customHeight="1">
      <c r="K665" s="51" t="s">
        <v>368</v>
      </c>
      <c r="L665" s="51">
        <f>IF(D665="",99999,SUMIFS(Issue,'BOM (THIS MONTH)'!$F:$F,F4C01003!K665,Bom_Part_No,F4C01003!B665))</f>
        <v>99999</v>
      </c>
      <c r="Q665" s="49"/>
    </row>
    <row r="666" spans="11:17" ht="13.35" customHeight="1">
      <c r="K666" s="51" t="s">
        <v>368</v>
      </c>
      <c r="L666" s="51">
        <f>IF(D666="",99999,SUMIFS(Issue,'BOM (THIS MONTH)'!$F:$F,F4C01003!K666,Bom_Part_No,F4C01003!B666))</f>
        <v>99999</v>
      </c>
      <c r="Q666" s="49"/>
    </row>
    <row r="667" spans="11:17" ht="13.35" customHeight="1">
      <c r="K667" s="51" t="s">
        <v>368</v>
      </c>
      <c r="L667" s="51">
        <f>IF(D667="",99999,SUMIFS(Issue,'BOM (THIS MONTH)'!$F:$F,F4C01003!K667,Bom_Part_No,F4C01003!B667))</f>
        <v>99999</v>
      </c>
      <c r="Q667" s="49"/>
    </row>
    <row r="668" spans="11:17" ht="13.35" customHeight="1">
      <c r="K668" s="51" t="s">
        <v>368</v>
      </c>
      <c r="L668" s="51">
        <f>IF(D668="",99999,SUMIFS(Issue,'BOM (THIS MONTH)'!$F:$F,F4C01003!K668,Bom_Part_No,F4C01003!B668))</f>
        <v>99999</v>
      </c>
      <c r="Q668" s="49"/>
    </row>
    <row r="669" spans="11:17" ht="13.35" customHeight="1">
      <c r="K669" s="51" t="s">
        <v>368</v>
      </c>
      <c r="L669" s="51">
        <f>IF(D669="",99999,SUMIFS(Issue,'BOM (THIS MONTH)'!$F:$F,F4C01003!K669,Bom_Part_No,F4C01003!B669))</f>
        <v>99999</v>
      </c>
      <c r="Q669" s="49"/>
    </row>
    <row r="670" spans="11:17" ht="13.35" customHeight="1">
      <c r="K670" s="51" t="s">
        <v>368</v>
      </c>
      <c r="L670" s="51">
        <f>IF(D670="",99999,SUMIFS(Issue,'BOM (THIS MONTH)'!$F:$F,F4C01003!K670,Bom_Part_No,F4C01003!B670))</f>
        <v>99999</v>
      </c>
      <c r="Q670" s="49"/>
    </row>
    <row r="671" spans="11:17" ht="13.35" customHeight="1">
      <c r="K671" s="51" t="s">
        <v>368</v>
      </c>
      <c r="L671" s="51">
        <f>IF(D671="",99999,SUMIFS(Issue,'BOM (THIS MONTH)'!$F:$F,F4C01003!K671,Bom_Part_No,F4C01003!B671))</f>
        <v>99999</v>
      </c>
      <c r="Q671" s="49"/>
    </row>
    <row r="672" spans="11:17" ht="13.35" customHeight="1">
      <c r="K672" s="51" t="s">
        <v>368</v>
      </c>
      <c r="L672" s="51">
        <f>IF(D672="",99999,SUMIFS(Issue,'BOM (THIS MONTH)'!$F:$F,F4C01003!K672,Bom_Part_No,F4C01003!B672))</f>
        <v>99999</v>
      </c>
      <c r="Q672" s="49"/>
    </row>
    <row r="673" spans="11:17" ht="13.35" customHeight="1">
      <c r="K673" s="51" t="s">
        <v>368</v>
      </c>
      <c r="L673" s="51">
        <f>IF(D673="",99999,SUMIFS(Issue,'BOM (THIS MONTH)'!$F:$F,F4C01003!K673,Bom_Part_No,F4C01003!B673))</f>
        <v>99999</v>
      </c>
      <c r="Q673" s="49"/>
    </row>
    <row r="674" spans="11:17" ht="13.35" customHeight="1">
      <c r="K674" s="51" t="s">
        <v>368</v>
      </c>
      <c r="L674" s="51">
        <f>IF(D674="",99999,SUMIFS(Issue,'BOM (THIS MONTH)'!$F:$F,F4C01003!K674,Bom_Part_No,F4C01003!B674))</f>
        <v>99999</v>
      </c>
      <c r="Q674" s="49"/>
    </row>
    <row r="675" spans="11:17" ht="13.35" customHeight="1">
      <c r="K675" s="51" t="s">
        <v>368</v>
      </c>
      <c r="L675" s="51">
        <f>IF(D675="",99999,SUMIFS(Issue,'BOM (THIS MONTH)'!$F:$F,F4C01003!K675,Bom_Part_No,F4C01003!B675))</f>
        <v>99999</v>
      </c>
      <c r="Q675" s="49"/>
    </row>
    <row r="676" spans="11:17" ht="13.35" customHeight="1">
      <c r="K676" s="51" t="s">
        <v>368</v>
      </c>
      <c r="L676" s="51">
        <f>IF(D676="",99999,SUMIFS(Issue,'BOM (THIS MONTH)'!$F:$F,F4C01003!K676,Bom_Part_No,F4C01003!B676))</f>
        <v>99999</v>
      </c>
      <c r="Q676" s="49"/>
    </row>
    <row r="677" spans="11:17" ht="13.35" customHeight="1">
      <c r="K677" s="51" t="s">
        <v>368</v>
      </c>
      <c r="L677" s="51">
        <f>IF(D677="",99999,SUMIFS(Issue,'BOM (THIS MONTH)'!$F:$F,F4C01003!K677,Bom_Part_No,F4C01003!B677))</f>
        <v>99999</v>
      </c>
      <c r="Q677" s="49"/>
    </row>
    <row r="678" spans="11:17" ht="13.35" customHeight="1">
      <c r="K678" s="51" t="s">
        <v>368</v>
      </c>
      <c r="L678" s="51">
        <f>IF(D678="",99999,SUMIFS(Issue,'BOM (THIS MONTH)'!$F:$F,F4C01003!K678,Bom_Part_No,F4C01003!B678))</f>
        <v>99999</v>
      </c>
      <c r="Q678" s="49"/>
    </row>
    <row r="679" spans="11:17" ht="13.35" customHeight="1">
      <c r="K679" s="51" t="s">
        <v>368</v>
      </c>
      <c r="L679" s="51">
        <f>IF(D679="",99999,SUMIFS(Issue,'BOM (THIS MONTH)'!$F:$F,F4C01003!K679,Bom_Part_No,F4C01003!B679))</f>
        <v>99999</v>
      </c>
      <c r="Q679" s="49"/>
    </row>
    <row r="680" spans="11:17" ht="13.35" customHeight="1">
      <c r="K680" s="51" t="s">
        <v>368</v>
      </c>
      <c r="L680" s="51">
        <f>IF(D680="",99999,SUMIFS(Issue,'BOM (THIS MONTH)'!$F:$F,F4C01003!K680,Bom_Part_No,F4C01003!B680))</f>
        <v>99999</v>
      </c>
      <c r="Q680" s="49"/>
    </row>
    <row r="681" spans="11:17" ht="13.35" customHeight="1">
      <c r="K681" s="51" t="s">
        <v>368</v>
      </c>
      <c r="L681" s="51">
        <f>IF(D681="",99999,SUMIFS(Issue,'BOM (THIS MONTH)'!$F:$F,F4C01003!K681,Bom_Part_No,F4C01003!B681))</f>
        <v>99999</v>
      </c>
      <c r="Q681" s="49"/>
    </row>
    <row r="682" spans="11:17" ht="13.35" customHeight="1">
      <c r="K682" s="51" t="s">
        <v>368</v>
      </c>
      <c r="L682" s="51">
        <f>IF(D682="",99999,SUMIFS(Issue,'BOM (THIS MONTH)'!$F:$F,F4C01003!K682,Bom_Part_No,F4C01003!B682))</f>
        <v>99999</v>
      </c>
      <c r="Q682" s="49"/>
    </row>
    <row r="683" spans="11:17" ht="13.35" customHeight="1">
      <c r="K683" s="51" t="s">
        <v>368</v>
      </c>
      <c r="L683" s="51">
        <f>IF(D683="",99999,SUMIFS(Issue,'BOM (THIS MONTH)'!$F:$F,F4C01003!K683,Bom_Part_No,F4C01003!B683))</f>
        <v>99999</v>
      </c>
      <c r="Q683" s="49"/>
    </row>
    <row r="684" spans="11:17" ht="13.35" customHeight="1">
      <c r="K684" s="51" t="s">
        <v>368</v>
      </c>
      <c r="L684" s="51">
        <f>IF(D684="",99999,SUMIFS(Issue,'BOM (THIS MONTH)'!$F:$F,F4C01003!K684,Bom_Part_No,F4C01003!B684))</f>
        <v>99999</v>
      </c>
      <c r="Q684" s="49"/>
    </row>
    <row r="685" spans="11:17" ht="13.35" customHeight="1">
      <c r="K685" s="51" t="s">
        <v>368</v>
      </c>
      <c r="L685" s="51">
        <f>IF(D685="",99999,SUMIFS(Issue,'BOM (THIS MONTH)'!$F:$F,F4C01003!K685,Bom_Part_No,F4C01003!B685))</f>
        <v>99999</v>
      </c>
      <c r="Q685" s="49"/>
    </row>
    <row r="686" spans="11:17" ht="13.35" customHeight="1">
      <c r="K686" s="51" t="s">
        <v>368</v>
      </c>
      <c r="L686" s="51">
        <f>IF(D686="",99999,SUMIFS(Issue,'BOM (THIS MONTH)'!$F:$F,F4C01003!K686,Bom_Part_No,F4C01003!B686))</f>
        <v>99999</v>
      </c>
      <c r="Q686" s="49"/>
    </row>
    <row r="687" spans="11:17" ht="13.35" customHeight="1">
      <c r="K687" s="51" t="s">
        <v>368</v>
      </c>
      <c r="L687" s="51">
        <f>IF(D687="",99999,SUMIFS(Issue,'BOM (THIS MONTH)'!$F:$F,F4C01003!K687,Bom_Part_No,F4C01003!B687))</f>
        <v>99999</v>
      </c>
      <c r="Q687" s="49"/>
    </row>
    <row r="688" spans="11:17" ht="13.35" customHeight="1">
      <c r="K688" s="51" t="s">
        <v>368</v>
      </c>
      <c r="L688" s="51">
        <f>IF(D688="",99999,SUMIFS(Issue,'BOM (THIS MONTH)'!$F:$F,F4C01003!K688,Bom_Part_No,F4C01003!B688))</f>
        <v>99999</v>
      </c>
      <c r="Q688" s="49"/>
    </row>
    <row r="689" spans="11:17" ht="13.35" customHeight="1">
      <c r="K689" s="51" t="s">
        <v>368</v>
      </c>
      <c r="L689" s="51">
        <f>IF(D689="",99999,SUMIFS(Issue,'BOM (THIS MONTH)'!$F:$F,F4C01003!K689,Bom_Part_No,F4C01003!B689))</f>
        <v>99999</v>
      </c>
      <c r="Q689" s="49"/>
    </row>
    <row r="690" spans="11:17" ht="13.35" customHeight="1">
      <c r="K690" s="51" t="s">
        <v>368</v>
      </c>
      <c r="L690" s="51">
        <f>IF(D690="",99999,SUMIFS(Issue,'BOM (THIS MONTH)'!$F:$F,F4C01003!K690,Bom_Part_No,F4C01003!B690))</f>
        <v>99999</v>
      </c>
      <c r="Q690" s="49"/>
    </row>
    <row r="691" spans="11:17" ht="13.35" customHeight="1">
      <c r="K691" s="51" t="s">
        <v>368</v>
      </c>
      <c r="L691" s="51">
        <f>IF(D691="",99999,SUMIFS(Issue,'BOM (THIS MONTH)'!$F:$F,F4C01003!K691,Bom_Part_No,F4C01003!B691))</f>
        <v>99999</v>
      </c>
      <c r="Q691" s="49"/>
    </row>
    <row r="692" spans="11:17" ht="13.35" customHeight="1">
      <c r="K692" s="51" t="s">
        <v>368</v>
      </c>
      <c r="L692" s="51">
        <f>IF(D692="",99999,SUMIFS(Issue,'BOM (THIS MONTH)'!$F:$F,F4C01003!K692,Bom_Part_No,F4C01003!B692))</f>
        <v>99999</v>
      </c>
      <c r="Q692" s="49"/>
    </row>
    <row r="693" spans="11:17" ht="13.35" customHeight="1">
      <c r="K693" s="51" t="s">
        <v>368</v>
      </c>
      <c r="L693" s="51">
        <f>IF(D693="",99999,SUMIFS(Issue,'BOM (THIS MONTH)'!$F:$F,F4C01003!K693,Bom_Part_No,F4C01003!B693))</f>
        <v>99999</v>
      </c>
      <c r="Q693" s="49"/>
    </row>
    <row r="694" spans="11:17" ht="13.35" customHeight="1">
      <c r="K694" s="51" t="s">
        <v>368</v>
      </c>
      <c r="L694" s="51">
        <f>IF(D694="",99999,SUMIFS(Issue,'BOM (THIS MONTH)'!$F:$F,F4C01003!K694,Bom_Part_No,F4C01003!B694))</f>
        <v>99999</v>
      </c>
      <c r="Q694" s="49"/>
    </row>
    <row r="695" spans="11:17" ht="13.35" customHeight="1">
      <c r="K695" s="51" t="s">
        <v>368</v>
      </c>
      <c r="L695" s="51">
        <f>IF(D695="",99999,SUMIFS(Issue,'BOM (THIS MONTH)'!$F:$F,F4C01003!K695,Bom_Part_No,F4C01003!B695))</f>
        <v>99999</v>
      </c>
      <c r="Q695" s="49"/>
    </row>
    <row r="696" spans="11:17" ht="13.35" customHeight="1">
      <c r="K696" s="51" t="s">
        <v>368</v>
      </c>
      <c r="L696" s="51">
        <f>IF(D696="",99999,SUMIFS(Issue,'BOM (THIS MONTH)'!$F:$F,F4C01003!K696,Bom_Part_No,F4C01003!B696))</f>
        <v>99999</v>
      </c>
      <c r="Q696" s="49"/>
    </row>
    <row r="697" spans="11:17" ht="13.35" customHeight="1">
      <c r="K697" s="51" t="s">
        <v>368</v>
      </c>
      <c r="L697" s="51">
        <f>IF(D697="",99999,SUMIFS(Issue,'BOM (THIS MONTH)'!$F:$F,F4C01003!K697,Bom_Part_No,F4C01003!B697))</f>
        <v>99999</v>
      </c>
      <c r="Q697" s="49"/>
    </row>
    <row r="698" spans="11:17" ht="13.35" customHeight="1">
      <c r="K698" s="51" t="s">
        <v>368</v>
      </c>
      <c r="L698" s="51">
        <f>IF(D698="",99999,SUMIFS(Issue,'BOM (THIS MONTH)'!$F:$F,F4C01003!K698,Bom_Part_No,F4C01003!B698))</f>
        <v>99999</v>
      </c>
      <c r="Q698" s="49"/>
    </row>
    <row r="699" spans="11:17" ht="13.35" customHeight="1">
      <c r="K699" s="51" t="s">
        <v>368</v>
      </c>
      <c r="L699" s="51">
        <f>IF(D699="",99999,SUMIFS(Issue,'BOM (THIS MONTH)'!$F:$F,F4C01003!K699,Bom_Part_No,F4C01003!B699))</f>
        <v>99999</v>
      </c>
      <c r="Q699" s="49"/>
    </row>
    <row r="700" spans="11:17" ht="13.35" customHeight="1">
      <c r="K700" s="51" t="s">
        <v>368</v>
      </c>
      <c r="L700" s="51">
        <f>IF(D700="",99999,SUMIFS(Issue,'BOM (THIS MONTH)'!$F:$F,F4C01003!K700,Bom_Part_No,F4C01003!B700))</f>
        <v>99999</v>
      </c>
      <c r="Q700" s="49"/>
    </row>
    <row r="701" spans="11:17" ht="13.35" customHeight="1">
      <c r="K701" s="51" t="s">
        <v>368</v>
      </c>
      <c r="L701" s="51">
        <f>IF(D701="",99999,SUMIFS(Issue,'BOM (THIS MONTH)'!$F:$F,F4C01003!K701,Bom_Part_No,F4C01003!B701))</f>
        <v>99999</v>
      </c>
      <c r="Q701" s="49"/>
    </row>
    <row r="702" spans="11:17" ht="13.35" customHeight="1">
      <c r="K702" s="51" t="s">
        <v>368</v>
      </c>
      <c r="L702" s="51">
        <f>IF(D702="",99999,SUMIFS(Issue,'BOM (THIS MONTH)'!$F:$F,F4C01003!K702,Bom_Part_No,F4C01003!B702))</f>
        <v>99999</v>
      </c>
      <c r="Q702" s="49"/>
    </row>
    <row r="703" spans="11:17" ht="13.35" customHeight="1">
      <c r="K703" s="51" t="s">
        <v>368</v>
      </c>
      <c r="L703" s="51">
        <f>IF(D703="",99999,SUMIFS(Issue,'BOM (THIS MONTH)'!$F:$F,F4C01003!K703,Bom_Part_No,F4C01003!B703))</f>
        <v>99999</v>
      </c>
      <c r="Q703" s="49"/>
    </row>
    <row r="704" spans="11:17" ht="13.35" customHeight="1">
      <c r="K704" s="51" t="s">
        <v>368</v>
      </c>
      <c r="L704" s="51">
        <f>IF(D704="",99999,SUMIFS(Issue,'BOM (THIS MONTH)'!$F:$F,F4C01003!K704,Bom_Part_No,F4C01003!B704))</f>
        <v>99999</v>
      </c>
      <c r="Q704" s="49"/>
    </row>
    <row r="705" spans="11:17" ht="13.35" customHeight="1">
      <c r="K705" s="51" t="s">
        <v>368</v>
      </c>
      <c r="L705" s="51">
        <f>IF(D705="",99999,SUMIFS(Issue,'BOM (THIS MONTH)'!$F:$F,F4C01003!K705,Bom_Part_No,F4C01003!B705))</f>
        <v>99999</v>
      </c>
      <c r="Q705" s="49"/>
    </row>
    <row r="706" spans="11:17" ht="13.35" customHeight="1">
      <c r="K706" s="51" t="s">
        <v>368</v>
      </c>
      <c r="L706" s="51">
        <f>IF(D706="",99999,SUMIFS(Issue,'BOM (THIS MONTH)'!$F:$F,F4C01003!K706,Bom_Part_No,F4C01003!B706))</f>
        <v>99999</v>
      </c>
      <c r="Q706" s="49"/>
    </row>
    <row r="707" spans="11:17" ht="13.35" customHeight="1">
      <c r="K707" s="51" t="s">
        <v>368</v>
      </c>
      <c r="L707" s="51">
        <f>IF(D707="",99999,SUMIFS(Issue,'BOM (THIS MONTH)'!$F:$F,F4C01003!K707,Bom_Part_No,F4C01003!B707))</f>
        <v>99999</v>
      </c>
      <c r="Q707" s="49"/>
    </row>
    <row r="708" spans="11:17" ht="13.35" customHeight="1">
      <c r="K708" s="51" t="s">
        <v>368</v>
      </c>
      <c r="L708" s="51">
        <f>IF(D708="",99999,SUMIFS(Issue,'BOM (THIS MONTH)'!$F:$F,F4C01003!K708,Bom_Part_No,F4C01003!B708))</f>
        <v>99999</v>
      </c>
      <c r="Q708" s="49"/>
    </row>
    <row r="709" spans="11:17" ht="13.35" customHeight="1">
      <c r="K709" s="51" t="s">
        <v>368</v>
      </c>
      <c r="L709" s="51">
        <f>IF(D709="",99999,SUMIFS(Issue,'BOM (THIS MONTH)'!$F:$F,F4C01003!K709,Bom_Part_No,F4C01003!B709))</f>
        <v>99999</v>
      </c>
      <c r="Q709" s="49"/>
    </row>
    <row r="710" spans="11:17" ht="13.35" customHeight="1">
      <c r="K710" s="51" t="s">
        <v>368</v>
      </c>
      <c r="L710" s="51">
        <f>IF(D710="",99999,SUMIFS(Issue,'BOM (THIS MONTH)'!$F:$F,F4C01003!K710,Bom_Part_No,F4C01003!B710))</f>
        <v>99999</v>
      </c>
      <c r="Q710" s="49"/>
    </row>
    <row r="711" spans="11:17" ht="13.35" customHeight="1">
      <c r="K711" s="51" t="s">
        <v>368</v>
      </c>
      <c r="L711" s="51">
        <f>IF(D711="",99999,SUMIFS(Issue,'BOM (THIS MONTH)'!$F:$F,F4C01003!K711,Bom_Part_No,F4C01003!B711))</f>
        <v>99999</v>
      </c>
      <c r="Q711" s="49"/>
    </row>
    <row r="712" spans="11:17" ht="13.35" customHeight="1">
      <c r="K712" s="51" t="s">
        <v>368</v>
      </c>
      <c r="L712" s="51">
        <f>IF(D712="",99999,SUMIFS(Issue,'BOM (THIS MONTH)'!$F:$F,F4C01003!K712,Bom_Part_No,F4C01003!B712))</f>
        <v>99999</v>
      </c>
      <c r="Q712" s="49"/>
    </row>
    <row r="713" spans="11:17" ht="13.35" customHeight="1">
      <c r="K713" s="51" t="s">
        <v>368</v>
      </c>
      <c r="L713" s="51">
        <f>IF(D713="",99999,SUMIFS(Issue,'BOM (THIS MONTH)'!$F:$F,F4C01003!K713,Bom_Part_No,F4C01003!B713))</f>
        <v>99999</v>
      </c>
      <c r="Q713" s="49"/>
    </row>
    <row r="714" spans="11:17" ht="13.35" customHeight="1">
      <c r="K714" s="51" t="s">
        <v>368</v>
      </c>
      <c r="L714" s="51">
        <f>IF(D714="",99999,SUMIFS(Issue,'BOM (THIS MONTH)'!$F:$F,F4C01003!K714,Bom_Part_No,F4C01003!B714))</f>
        <v>99999</v>
      </c>
      <c r="Q714" s="49"/>
    </row>
    <row r="715" spans="11:17" ht="13.35" customHeight="1">
      <c r="K715" s="51" t="s">
        <v>368</v>
      </c>
      <c r="L715" s="51">
        <f>IF(D715="",99999,SUMIFS(Issue,'BOM (THIS MONTH)'!$F:$F,F4C01003!K715,Bom_Part_No,F4C01003!B715))</f>
        <v>99999</v>
      </c>
      <c r="Q715" s="49"/>
    </row>
    <row r="716" spans="11:17" ht="13.35" customHeight="1">
      <c r="K716" s="51" t="s">
        <v>368</v>
      </c>
      <c r="L716" s="51">
        <f>IF(D716="",99999,SUMIFS(Issue,'BOM (THIS MONTH)'!$F:$F,F4C01003!K716,Bom_Part_No,F4C01003!B716))</f>
        <v>99999</v>
      </c>
      <c r="Q716" s="49"/>
    </row>
    <row r="717" spans="11:17" ht="13.35" customHeight="1">
      <c r="K717" s="51" t="s">
        <v>368</v>
      </c>
      <c r="L717" s="51">
        <f>IF(D717="",99999,SUMIFS(Issue,'BOM (THIS MONTH)'!$F:$F,F4C01003!K717,Bom_Part_No,F4C01003!B717))</f>
        <v>99999</v>
      </c>
      <c r="Q717" s="49"/>
    </row>
    <row r="718" spans="11:17" ht="13.35" customHeight="1">
      <c r="K718" s="51" t="s">
        <v>368</v>
      </c>
      <c r="L718" s="51">
        <f>IF(D718="",99999,SUMIFS(Issue,'BOM (THIS MONTH)'!$F:$F,F4C01003!K718,Bom_Part_No,F4C01003!B718))</f>
        <v>99999</v>
      </c>
      <c r="Q718" s="49"/>
    </row>
    <row r="719" spans="11:17" ht="13.35" customHeight="1">
      <c r="K719" s="51" t="s">
        <v>368</v>
      </c>
      <c r="L719" s="51">
        <f>IF(D719="",99999,SUMIFS(Issue,'BOM (THIS MONTH)'!$F:$F,F4C01003!K719,Bom_Part_No,F4C01003!B719))</f>
        <v>99999</v>
      </c>
      <c r="Q719" s="49"/>
    </row>
    <row r="720" spans="11:17" ht="13.35" customHeight="1">
      <c r="K720" s="51" t="s">
        <v>368</v>
      </c>
      <c r="L720" s="51">
        <f>IF(D720="",99999,SUMIFS(Issue,'BOM (THIS MONTH)'!$F:$F,F4C01003!K720,Bom_Part_No,F4C01003!B720))</f>
        <v>99999</v>
      </c>
      <c r="Q720" s="49"/>
    </row>
    <row r="721" spans="11:17" ht="13.35" customHeight="1">
      <c r="K721" s="51" t="s">
        <v>368</v>
      </c>
      <c r="L721" s="51">
        <f>IF(D721="",99999,SUMIFS(Issue,'BOM (THIS MONTH)'!$F:$F,F4C01003!K721,Bom_Part_No,F4C01003!B721))</f>
        <v>99999</v>
      </c>
      <c r="Q721" s="49"/>
    </row>
    <row r="722" spans="11:17" ht="13.35" customHeight="1">
      <c r="K722" s="51" t="s">
        <v>368</v>
      </c>
      <c r="L722" s="51">
        <f>IF(D722="",99999,SUMIFS(Issue,'BOM (THIS MONTH)'!$F:$F,F4C01003!K722,Bom_Part_No,F4C01003!B722))</f>
        <v>99999</v>
      </c>
      <c r="Q722" s="49"/>
    </row>
    <row r="723" spans="11:17" ht="13.35" customHeight="1">
      <c r="K723" s="51" t="s">
        <v>368</v>
      </c>
      <c r="L723" s="51">
        <f>IF(D723="",99999,SUMIFS(Issue,'BOM (THIS MONTH)'!$F:$F,F4C01003!K723,Bom_Part_No,F4C01003!B723))</f>
        <v>99999</v>
      </c>
      <c r="Q723" s="49"/>
    </row>
    <row r="724" spans="11:17" ht="13.35" customHeight="1">
      <c r="K724" s="51" t="s">
        <v>368</v>
      </c>
      <c r="L724" s="51">
        <f>IF(D724="",99999,SUMIFS(Issue,'BOM (THIS MONTH)'!$F:$F,F4C01003!K724,Bom_Part_No,F4C01003!B724))</f>
        <v>99999</v>
      </c>
      <c r="Q724" s="49"/>
    </row>
    <row r="725" spans="11:17" ht="13.35" customHeight="1">
      <c r="K725" s="51" t="s">
        <v>368</v>
      </c>
      <c r="L725" s="51">
        <f>IF(D725="",99999,SUMIFS(Issue,'BOM (THIS MONTH)'!$F:$F,F4C01003!K725,Bom_Part_No,F4C01003!B725))</f>
        <v>99999</v>
      </c>
      <c r="Q725" s="49"/>
    </row>
    <row r="726" spans="11:17" ht="13.35" customHeight="1">
      <c r="K726" s="51" t="s">
        <v>368</v>
      </c>
      <c r="L726" s="51">
        <f>IF(D726="",99999,SUMIFS(Issue,'BOM (THIS MONTH)'!$F:$F,F4C01003!K726,Bom_Part_No,F4C01003!B726))</f>
        <v>99999</v>
      </c>
      <c r="Q726" s="49"/>
    </row>
    <row r="727" spans="11:17" ht="13.35" customHeight="1">
      <c r="K727" s="51" t="s">
        <v>368</v>
      </c>
      <c r="L727" s="51">
        <f>IF(D727="",99999,SUMIFS(Issue,'BOM (THIS MONTH)'!$F:$F,F4C01003!K727,Bom_Part_No,F4C01003!B727))</f>
        <v>99999</v>
      </c>
      <c r="Q727" s="49"/>
    </row>
    <row r="728" spans="11:17" ht="13.35" customHeight="1">
      <c r="K728" s="51" t="s">
        <v>368</v>
      </c>
      <c r="L728" s="51">
        <f>IF(D728="",99999,SUMIFS(Issue,'BOM (THIS MONTH)'!$F:$F,F4C01003!K728,Bom_Part_No,F4C01003!B728))</f>
        <v>99999</v>
      </c>
      <c r="Q728" s="49"/>
    </row>
    <row r="729" spans="11:17" ht="13.35" customHeight="1">
      <c r="K729" s="51" t="s">
        <v>368</v>
      </c>
      <c r="L729" s="51">
        <f>IF(D729="",99999,SUMIFS(Issue,'BOM (THIS MONTH)'!$F:$F,F4C01003!K729,Bom_Part_No,F4C01003!B729))</f>
        <v>99999</v>
      </c>
      <c r="Q729" s="49"/>
    </row>
    <row r="730" spans="11:17" ht="13.35" customHeight="1">
      <c r="K730" s="51" t="s">
        <v>368</v>
      </c>
      <c r="L730" s="51">
        <f>IF(D730="",99999,SUMIFS(Issue,'BOM (THIS MONTH)'!$F:$F,F4C01003!K730,Bom_Part_No,F4C01003!B730))</f>
        <v>99999</v>
      </c>
      <c r="Q730" s="49"/>
    </row>
    <row r="731" spans="11:17" ht="13.35" customHeight="1">
      <c r="K731" s="51" t="s">
        <v>368</v>
      </c>
      <c r="L731" s="51">
        <f>IF(D731="",99999,SUMIFS(Issue,'BOM (THIS MONTH)'!$F:$F,F4C01003!K731,Bom_Part_No,F4C01003!B731))</f>
        <v>99999</v>
      </c>
      <c r="Q731" s="49"/>
    </row>
    <row r="732" spans="11:17" ht="13.35" customHeight="1">
      <c r="K732" s="51" t="s">
        <v>368</v>
      </c>
      <c r="L732" s="51">
        <f>IF(D732="",99999,SUMIFS(Issue,'BOM (THIS MONTH)'!$F:$F,F4C01003!K732,Bom_Part_No,F4C01003!B732))</f>
        <v>99999</v>
      </c>
      <c r="Q732" s="49"/>
    </row>
    <row r="733" spans="11:17" ht="13.35" customHeight="1">
      <c r="K733" s="51" t="s">
        <v>368</v>
      </c>
      <c r="L733" s="51">
        <f>IF(D733="",99999,SUMIFS(Issue,'BOM (THIS MONTH)'!$F:$F,F4C01003!K733,Bom_Part_No,F4C01003!B733))</f>
        <v>99999</v>
      </c>
      <c r="Q733" s="49"/>
    </row>
    <row r="734" spans="11:17" ht="13.35" customHeight="1">
      <c r="K734" s="51" t="s">
        <v>368</v>
      </c>
      <c r="L734" s="51">
        <f>IF(D734="",99999,SUMIFS(Issue,'BOM (THIS MONTH)'!$F:$F,F4C01003!K734,Bom_Part_No,F4C01003!B734))</f>
        <v>99999</v>
      </c>
      <c r="Q734" s="49"/>
    </row>
    <row r="735" spans="11:17" ht="13.35" customHeight="1">
      <c r="K735" s="51" t="s">
        <v>368</v>
      </c>
      <c r="L735" s="51">
        <f>IF(D735="",99999,SUMIFS(Issue,'BOM (THIS MONTH)'!$F:$F,F4C01003!K735,Bom_Part_No,F4C01003!B735))</f>
        <v>99999</v>
      </c>
      <c r="Q735" s="49"/>
    </row>
    <row r="736" spans="11:17" ht="13.35" customHeight="1">
      <c r="K736" s="51" t="s">
        <v>368</v>
      </c>
      <c r="L736" s="51">
        <f>IF(D736="",99999,SUMIFS(Issue,'BOM (THIS MONTH)'!$F:$F,F4C01003!K736,Bom_Part_No,F4C01003!B736))</f>
        <v>99999</v>
      </c>
      <c r="Q736" s="49"/>
    </row>
    <row r="737" spans="11:17" ht="13.35" customHeight="1">
      <c r="K737" s="51" t="s">
        <v>368</v>
      </c>
      <c r="L737" s="51">
        <f>IF(D737="",99999,SUMIFS(Issue,'BOM (THIS MONTH)'!$F:$F,F4C01003!K737,Bom_Part_No,F4C01003!B737))</f>
        <v>99999</v>
      </c>
      <c r="Q737" s="49"/>
    </row>
    <row r="738" spans="11:17" ht="13.35" customHeight="1">
      <c r="K738" s="51" t="s">
        <v>368</v>
      </c>
      <c r="L738" s="51">
        <f>IF(D738="",99999,SUMIFS(Issue,'BOM (THIS MONTH)'!$F:$F,F4C01003!K738,Bom_Part_No,F4C01003!B738))</f>
        <v>99999</v>
      </c>
      <c r="Q738" s="49"/>
    </row>
    <row r="739" spans="11:17" ht="13.35" customHeight="1">
      <c r="K739" s="51" t="s">
        <v>368</v>
      </c>
      <c r="L739" s="51">
        <f>IF(D739="",99999,SUMIFS(Issue,'BOM (THIS MONTH)'!$F:$F,F4C01003!K739,Bom_Part_No,F4C01003!B739))</f>
        <v>99999</v>
      </c>
      <c r="Q739" s="49"/>
    </row>
    <row r="740" spans="11:17" ht="13.35" customHeight="1">
      <c r="K740" s="51" t="s">
        <v>368</v>
      </c>
      <c r="L740" s="51">
        <f>IF(D740="",99999,SUMIFS(Issue,'BOM (THIS MONTH)'!$F:$F,F4C01003!K740,Bom_Part_No,F4C01003!B740))</f>
        <v>99999</v>
      </c>
      <c r="Q740" s="49"/>
    </row>
    <row r="741" spans="11:17" ht="13.35" customHeight="1">
      <c r="K741" s="51" t="s">
        <v>368</v>
      </c>
      <c r="L741" s="51">
        <f>IF(D741="",99999,SUMIFS(Issue,'BOM (THIS MONTH)'!$F:$F,F4C01003!K741,Bom_Part_No,F4C01003!B741))</f>
        <v>99999</v>
      </c>
      <c r="Q741" s="49"/>
    </row>
    <row r="742" spans="11:17" ht="13.35" customHeight="1">
      <c r="K742" s="51" t="s">
        <v>368</v>
      </c>
      <c r="L742" s="51">
        <f>IF(D742="",99999,SUMIFS(Issue,'BOM (THIS MONTH)'!$F:$F,F4C01003!K742,Bom_Part_No,F4C01003!B742))</f>
        <v>99999</v>
      </c>
      <c r="Q742" s="49"/>
    </row>
    <row r="743" spans="11:17" ht="13.35" customHeight="1">
      <c r="K743" s="51" t="s">
        <v>368</v>
      </c>
      <c r="L743" s="51">
        <f>IF(D743="",99999,SUMIFS(Issue,'BOM (THIS MONTH)'!$F:$F,F4C01003!K743,Bom_Part_No,F4C01003!B743))</f>
        <v>99999</v>
      </c>
      <c r="Q743" s="49"/>
    </row>
    <row r="744" spans="11:17" ht="13.35" customHeight="1">
      <c r="K744" s="51" t="s">
        <v>368</v>
      </c>
      <c r="L744" s="51">
        <f>IF(D744="",99999,SUMIFS(Issue,'BOM (THIS MONTH)'!$F:$F,F4C01003!K744,Bom_Part_No,F4C01003!B744))</f>
        <v>99999</v>
      </c>
      <c r="Q744" s="49"/>
    </row>
    <row r="745" spans="11:17" ht="13.35" customHeight="1">
      <c r="K745" s="51" t="s">
        <v>368</v>
      </c>
      <c r="L745" s="51">
        <f>IF(D745="",99999,SUMIFS(Issue,'BOM (THIS MONTH)'!$F:$F,F4C01003!K745,Bom_Part_No,F4C01003!B745))</f>
        <v>99999</v>
      </c>
      <c r="Q745" s="49"/>
    </row>
    <row r="746" spans="11:17" ht="13.35" customHeight="1">
      <c r="K746" s="51" t="s">
        <v>368</v>
      </c>
      <c r="L746" s="51">
        <f>IF(D746="",99999,SUMIFS(Issue,'BOM (THIS MONTH)'!$F:$F,F4C01003!K746,Bom_Part_No,F4C01003!B746))</f>
        <v>99999</v>
      </c>
      <c r="Q746" s="49"/>
    </row>
    <row r="747" spans="11:17" ht="13.35" customHeight="1">
      <c r="K747" s="51" t="s">
        <v>368</v>
      </c>
      <c r="L747" s="51">
        <f>IF(D747="",99999,SUMIFS(Issue,'BOM (THIS MONTH)'!$F:$F,F4C01003!K747,Bom_Part_No,F4C01003!B747))</f>
        <v>99999</v>
      </c>
      <c r="Q747" s="49"/>
    </row>
    <row r="748" spans="11:17" ht="13.35" customHeight="1">
      <c r="K748" s="51" t="s">
        <v>368</v>
      </c>
      <c r="L748" s="51">
        <f>IF(D748="",99999,SUMIFS(Issue,'BOM (THIS MONTH)'!$F:$F,F4C01003!K748,Bom_Part_No,F4C01003!B748))</f>
        <v>99999</v>
      </c>
      <c r="Q748" s="49"/>
    </row>
    <row r="749" spans="11:17" ht="13.35" customHeight="1">
      <c r="K749" s="51" t="s">
        <v>368</v>
      </c>
      <c r="L749" s="51">
        <f>IF(D749="",99999,SUMIFS(Issue,'BOM (THIS MONTH)'!$F:$F,F4C01003!K749,Bom_Part_No,F4C01003!B749))</f>
        <v>99999</v>
      </c>
      <c r="Q749" s="49"/>
    </row>
    <row r="750" spans="11:17" ht="13.35" customHeight="1">
      <c r="K750" s="51" t="s">
        <v>368</v>
      </c>
      <c r="L750" s="51">
        <f>IF(D750="",99999,SUMIFS(Issue,'BOM (THIS MONTH)'!$F:$F,F4C01003!K750,Bom_Part_No,F4C01003!B750))</f>
        <v>99999</v>
      </c>
      <c r="Q750" s="49"/>
    </row>
    <row r="751" spans="11:17" ht="13.35" customHeight="1">
      <c r="K751" s="51" t="s">
        <v>368</v>
      </c>
      <c r="L751" s="51">
        <f>IF(D751="",99999,SUMIFS(Issue,'BOM (THIS MONTH)'!$F:$F,F4C01003!K751,Bom_Part_No,F4C01003!B751))</f>
        <v>99999</v>
      </c>
      <c r="Q751" s="49"/>
    </row>
    <row r="752" spans="11:17" ht="13.35" customHeight="1">
      <c r="K752" s="51" t="s">
        <v>368</v>
      </c>
      <c r="L752" s="51">
        <f>IF(D752="",99999,SUMIFS(Issue,'BOM (THIS MONTH)'!$F:$F,F4C01003!K752,Bom_Part_No,F4C01003!B752))</f>
        <v>99999</v>
      </c>
      <c r="Q752" s="49"/>
    </row>
    <row r="753" spans="11:17" ht="13.35" customHeight="1">
      <c r="K753" s="51" t="s">
        <v>368</v>
      </c>
      <c r="L753" s="51">
        <f>IF(D753="",99999,SUMIFS(Issue,'BOM (THIS MONTH)'!$F:$F,F4C01003!K753,Bom_Part_No,F4C01003!B753))</f>
        <v>99999</v>
      </c>
      <c r="Q753" s="49"/>
    </row>
    <row r="754" spans="11:17" ht="13.35" customHeight="1">
      <c r="K754" s="51" t="s">
        <v>368</v>
      </c>
      <c r="L754" s="51">
        <f>IF(D754="",99999,SUMIFS(Issue,'BOM (THIS MONTH)'!$F:$F,F4C01003!K754,Bom_Part_No,F4C01003!B754))</f>
        <v>99999</v>
      </c>
      <c r="Q754" s="49"/>
    </row>
    <row r="755" spans="11:17" ht="13.35" customHeight="1">
      <c r="K755" s="51" t="s">
        <v>368</v>
      </c>
      <c r="L755" s="51">
        <f>IF(D755="",99999,SUMIFS(Issue,'BOM (THIS MONTH)'!$F:$F,F4C01003!K755,Bom_Part_No,F4C01003!B755))</f>
        <v>99999</v>
      </c>
      <c r="Q755" s="49"/>
    </row>
    <row r="756" spans="11:17" ht="13.35" customHeight="1">
      <c r="K756" s="51" t="s">
        <v>368</v>
      </c>
      <c r="L756" s="51">
        <f>IF(D756="",99999,SUMIFS(Issue,'BOM (THIS MONTH)'!$F:$F,F4C01003!K756,Bom_Part_No,F4C01003!B756))</f>
        <v>99999</v>
      </c>
      <c r="Q756" s="49"/>
    </row>
    <row r="757" spans="11:17" ht="13.35" customHeight="1">
      <c r="K757" s="51" t="s">
        <v>368</v>
      </c>
      <c r="L757" s="51">
        <f>IF(D757="",99999,SUMIFS(Issue,'BOM (THIS MONTH)'!$F:$F,F4C01003!K757,Bom_Part_No,F4C01003!B757))</f>
        <v>99999</v>
      </c>
      <c r="Q757" s="49"/>
    </row>
    <row r="758" spans="11:17" ht="13.35" customHeight="1">
      <c r="K758" s="51" t="s">
        <v>368</v>
      </c>
      <c r="L758" s="51">
        <f>IF(D758="",99999,SUMIFS(Issue,'BOM (THIS MONTH)'!$F:$F,F4C01003!K758,Bom_Part_No,F4C01003!B758))</f>
        <v>99999</v>
      </c>
      <c r="Q758" s="49"/>
    </row>
    <row r="759" spans="11:17" ht="13.35" customHeight="1">
      <c r="K759" s="51" t="s">
        <v>368</v>
      </c>
      <c r="L759" s="51">
        <f>IF(D759="",99999,SUMIFS(Issue,'BOM (THIS MONTH)'!$F:$F,F4C01003!K759,Bom_Part_No,F4C01003!B759))</f>
        <v>99999</v>
      </c>
      <c r="Q759" s="49"/>
    </row>
    <row r="760" spans="11:17" ht="13.35" customHeight="1">
      <c r="K760" s="51" t="s">
        <v>368</v>
      </c>
      <c r="L760" s="51">
        <f>IF(D760="",99999,SUMIFS(Issue,'BOM (THIS MONTH)'!$F:$F,F4C01003!K760,Bom_Part_No,F4C01003!B760))</f>
        <v>99999</v>
      </c>
      <c r="Q760" s="49"/>
    </row>
    <row r="761" spans="11:17" ht="13.35" customHeight="1">
      <c r="K761" s="51" t="s">
        <v>368</v>
      </c>
      <c r="L761" s="51">
        <f>IF(D761="",99999,SUMIFS(Issue,'BOM (THIS MONTH)'!$F:$F,F4C01003!K761,Bom_Part_No,F4C01003!B761))</f>
        <v>99999</v>
      </c>
      <c r="Q761" s="49"/>
    </row>
    <row r="762" spans="11:17" ht="13.35" customHeight="1">
      <c r="K762" s="51" t="s">
        <v>368</v>
      </c>
      <c r="L762" s="51">
        <f>IF(D762="",99999,SUMIFS(Issue,'BOM (THIS MONTH)'!$F:$F,F4C01003!K762,Bom_Part_No,F4C01003!B762))</f>
        <v>99999</v>
      </c>
      <c r="Q762" s="49"/>
    </row>
    <row r="763" spans="11:17" ht="13.35" customHeight="1">
      <c r="K763" s="51" t="s">
        <v>368</v>
      </c>
      <c r="L763" s="51">
        <f>IF(D763="",99999,SUMIFS(Issue,'BOM (THIS MONTH)'!$F:$F,F4C01003!K763,Bom_Part_No,F4C01003!B763))</f>
        <v>99999</v>
      </c>
      <c r="Q763" s="49"/>
    </row>
    <row r="764" spans="11:17" ht="13.35" customHeight="1">
      <c r="K764" s="51" t="s">
        <v>368</v>
      </c>
      <c r="L764" s="51">
        <f>IF(D764="",99999,SUMIFS(Issue,'BOM (THIS MONTH)'!$F:$F,F4C01003!K764,Bom_Part_No,F4C01003!B764))</f>
        <v>99999</v>
      </c>
      <c r="Q764" s="49"/>
    </row>
    <row r="765" spans="11:17" ht="13.35" customHeight="1">
      <c r="K765" s="51" t="s">
        <v>368</v>
      </c>
      <c r="L765" s="51">
        <f>IF(D765="",99999,SUMIFS(Issue,'BOM (THIS MONTH)'!$F:$F,F4C01003!K765,Bom_Part_No,F4C01003!B765))</f>
        <v>99999</v>
      </c>
      <c r="Q765" s="49"/>
    </row>
    <row r="766" spans="11:17" ht="13.35" customHeight="1">
      <c r="K766" s="51" t="s">
        <v>368</v>
      </c>
      <c r="L766" s="51">
        <f>IF(D766="",99999,SUMIFS(Issue,'BOM (THIS MONTH)'!$F:$F,F4C01003!K766,Bom_Part_No,F4C01003!B766))</f>
        <v>99999</v>
      </c>
      <c r="Q766" s="49"/>
    </row>
    <row r="767" spans="11:17" ht="13.35" customHeight="1">
      <c r="K767" s="51" t="s">
        <v>368</v>
      </c>
      <c r="L767" s="51">
        <f>IF(D767="",99999,SUMIFS(Issue,'BOM (THIS MONTH)'!$F:$F,F4C01003!K767,Bom_Part_No,F4C01003!B767))</f>
        <v>99999</v>
      </c>
      <c r="Q767" s="49"/>
    </row>
    <row r="768" spans="11:17" ht="13.35" customHeight="1">
      <c r="K768" s="51" t="s">
        <v>368</v>
      </c>
      <c r="L768" s="51">
        <f>IF(D768="",99999,SUMIFS(Issue,'BOM (THIS MONTH)'!$F:$F,F4C01003!K768,Bom_Part_No,F4C01003!B768))</f>
        <v>99999</v>
      </c>
      <c r="Q768" s="49"/>
    </row>
    <row r="769" spans="11:17" ht="13.35" customHeight="1">
      <c r="K769" s="51" t="s">
        <v>368</v>
      </c>
      <c r="L769" s="51">
        <f>IF(D769="",99999,SUMIFS(Issue,'BOM (THIS MONTH)'!$F:$F,F4C01003!K769,Bom_Part_No,F4C01003!B769))</f>
        <v>99999</v>
      </c>
      <c r="Q769" s="49"/>
    </row>
    <row r="770" spans="11:17" ht="13.35" customHeight="1">
      <c r="K770" s="51" t="s">
        <v>368</v>
      </c>
      <c r="L770" s="51">
        <f>IF(D770="",99999,SUMIFS(Issue,'BOM (THIS MONTH)'!$F:$F,F4C01003!K770,Bom_Part_No,F4C01003!B770))</f>
        <v>99999</v>
      </c>
      <c r="Q770" s="49"/>
    </row>
    <row r="771" spans="11:17" ht="13.35" customHeight="1">
      <c r="K771" s="51" t="s">
        <v>368</v>
      </c>
      <c r="L771" s="51">
        <f>IF(D771="",99999,SUMIFS(Issue,'BOM (THIS MONTH)'!$F:$F,F4C01003!K771,Bom_Part_No,F4C01003!B771))</f>
        <v>99999</v>
      </c>
      <c r="Q771" s="49"/>
    </row>
    <row r="772" spans="11:17" ht="13.35" customHeight="1">
      <c r="K772" s="51" t="s">
        <v>368</v>
      </c>
      <c r="L772" s="51">
        <f>IF(D772="",99999,SUMIFS(Issue,'BOM (THIS MONTH)'!$F:$F,F4C01003!K772,Bom_Part_No,F4C01003!B772))</f>
        <v>99999</v>
      </c>
      <c r="Q772" s="49"/>
    </row>
    <row r="773" spans="11:17" ht="13.35" customHeight="1">
      <c r="K773" s="51" t="s">
        <v>368</v>
      </c>
      <c r="L773" s="51">
        <f>IF(D773="",99999,SUMIFS(Issue,'BOM (THIS MONTH)'!$F:$F,F4C01003!K773,Bom_Part_No,F4C01003!B773))</f>
        <v>99999</v>
      </c>
      <c r="Q773" s="49"/>
    </row>
    <row r="774" spans="11:17" ht="13.35" customHeight="1">
      <c r="K774" s="51" t="s">
        <v>368</v>
      </c>
      <c r="L774" s="51">
        <f>IF(D774="",99999,SUMIFS(Issue,'BOM (THIS MONTH)'!$F:$F,F4C01003!K774,Bom_Part_No,F4C01003!B774))</f>
        <v>99999</v>
      </c>
      <c r="Q774" s="49"/>
    </row>
    <row r="775" spans="11:17" ht="13.35" customHeight="1">
      <c r="K775" s="51" t="s">
        <v>368</v>
      </c>
      <c r="L775" s="51">
        <f>IF(D775="",99999,SUMIFS(Issue,'BOM (THIS MONTH)'!$F:$F,F4C01003!K775,Bom_Part_No,F4C01003!B775))</f>
        <v>99999</v>
      </c>
      <c r="Q775" s="49"/>
    </row>
    <row r="776" spans="11:17" ht="13.35" customHeight="1">
      <c r="K776" s="51" t="s">
        <v>368</v>
      </c>
      <c r="L776" s="51">
        <f>IF(D776="",99999,SUMIFS(Issue,'BOM (THIS MONTH)'!$F:$F,F4C01003!K776,Bom_Part_No,F4C01003!B776))</f>
        <v>99999</v>
      </c>
      <c r="Q776" s="49"/>
    </row>
    <row r="777" spans="11:17" ht="13.35" customHeight="1">
      <c r="K777" s="51" t="s">
        <v>368</v>
      </c>
      <c r="L777" s="51">
        <f>IF(D777="",99999,SUMIFS(Issue,'BOM (THIS MONTH)'!$F:$F,F4C01003!K777,Bom_Part_No,F4C01003!B777))</f>
        <v>99999</v>
      </c>
      <c r="Q777" s="49"/>
    </row>
    <row r="778" spans="11:17" ht="13.35" customHeight="1">
      <c r="K778" s="51" t="s">
        <v>368</v>
      </c>
      <c r="L778" s="51">
        <f>IF(D778="",99999,SUMIFS(Issue,'BOM (THIS MONTH)'!$F:$F,F4C01003!K778,Bom_Part_No,F4C01003!B778))</f>
        <v>99999</v>
      </c>
      <c r="Q778" s="49"/>
    </row>
    <row r="779" spans="11:17" ht="13.35" customHeight="1">
      <c r="K779" s="51" t="s">
        <v>368</v>
      </c>
      <c r="L779" s="51">
        <f>IF(D779="",99999,SUMIFS(Issue,'BOM (THIS MONTH)'!$F:$F,F4C01003!K779,Bom_Part_No,F4C01003!B779))</f>
        <v>99999</v>
      </c>
      <c r="Q779" s="49"/>
    </row>
    <row r="780" spans="11:17" ht="13.35" customHeight="1">
      <c r="K780" s="51" t="s">
        <v>368</v>
      </c>
      <c r="L780" s="51">
        <f>IF(D780="",99999,SUMIFS(Issue,'BOM (THIS MONTH)'!$F:$F,F4C01003!K780,Bom_Part_No,F4C01003!B780))</f>
        <v>99999</v>
      </c>
      <c r="Q780" s="49"/>
    </row>
    <row r="781" spans="11:17" ht="13.35" customHeight="1">
      <c r="K781" s="51" t="s">
        <v>368</v>
      </c>
      <c r="L781" s="51">
        <f>IF(D781="",99999,SUMIFS(Issue,'BOM (THIS MONTH)'!$F:$F,F4C01003!K781,Bom_Part_No,F4C01003!B781))</f>
        <v>99999</v>
      </c>
      <c r="Q781" s="49"/>
    </row>
    <row r="782" spans="11:17" ht="13.35" customHeight="1">
      <c r="K782" s="51" t="s">
        <v>368</v>
      </c>
      <c r="L782" s="51">
        <f>IF(D782="",99999,SUMIFS(Issue,'BOM (THIS MONTH)'!$F:$F,F4C01003!K782,Bom_Part_No,F4C01003!B782))</f>
        <v>99999</v>
      </c>
      <c r="Q782" s="49"/>
    </row>
    <row r="783" spans="11:17" ht="13.35" customHeight="1">
      <c r="K783" s="51" t="s">
        <v>368</v>
      </c>
      <c r="L783" s="51">
        <f>IF(D783="",99999,SUMIFS(Issue,'BOM (THIS MONTH)'!$F:$F,F4C01003!K783,Bom_Part_No,F4C01003!B783))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14" priority="3" operator="equal">
      <formula>0</formula>
    </cfRule>
  </conditionalFormatting>
  <conditionalFormatting sqref="P9:P652">
    <cfRule type="cellIs" dxfId="13" priority="2" operator="notEqual">
      <formula>1</formula>
    </cfRule>
  </conditionalFormatting>
  <conditionalFormatting sqref="AB9:AC652">
    <cfRule type="cellIs" dxfId="12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zoomScale="77" zoomScaleNormal="77" workbookViewId="0">
      <selection sqref="A1:I1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6" t="s">
        <v>17</v>
      </c>
      <c r="B1" s="126"/>
      <c r="C1" s="126"/>
      <c r="D1" s="126"/>
      <c r="E1" s="126"/>
      <c r="F1" s="126"/>
      <c r="G1" s="126"/>
      <c r="H1" s="126"/>
      <c r="I1" s="126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382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374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375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383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04" t="s">
        <v>26</v>
      </c>
      <c r="F8" s="105"/>
      <c r="G8" s="127" t="s">
        <v>27</v>
      </c>
      <c r="H8" s="128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91" t="s">
        <v>349</v>
      </c>
      <c r="C9" s="92" t="s">
        <v>29</v>
      </c>
      <c r="D9" s="93">
        <v>6</v>
      </c>
      <c r="E9" s="94" t="s">
        <v>350</v>
      </c>
      <c r="F9" s="95"/>
      <c r="G9" s="96" t="s">
        <v>351</v>
      </c>
      <c r="H9" s="97"/>
      <c r="I9" s="98" t="s">
        <v>30</v>
      </c>
      <c r="K9" s="51" t="s">
        <v>376</v>
      </c>
      <c r="L9" s="51">
        <f>IF(D9="",99999,SUMIFS(Issue,'BOM (THIS MONTH)'!$F:$F,F4C04004!K9,Bom_Part_No,F4C04004!B9))</f>
        <v>0</v>
      </c>
      <c r="P9" s="45">
        <f t="shared" ref="P9:P72" si="0">COUNTIF($Q:$Q,Q9)</f>
        <v>1</v>
      </c>
      <c r="Q9" s="5" t="s">
        <v>349</v>
      </c>
      <c r="R9" s="46">
        <f>SUMIF(B:B,Q9,D:D)</f>
        <v>6</v>
      </c>
      <c r="S9" s="46">
        <v>1</v>
      </c>
      <c r="T9" s="46">
        <f>R9/S9</f>
        <v>6</v>
      </c>
      <c r="U9" s="46">
        <v>6400</v>
      </c>
      <c r="V9" s="46">
        <f>T9*U9</f>
        <v>38400</v>
      </c>
      <c r="X9" s="44">
        <f>(Y9/V9)*U9</f>
        <v>6400</v>
      </c>
      <c r="Y9" s="46">
        <f>SUMIFS('BOM (THIS MONTH)'!$F:$F,'BOM (THIS MONTH)'!$H:$H,F4C04004!K9,Bom_Part_No,F4C04004!Q9)</f>
        <v>38400</v>
      </c>
      <c r="Z9" s="46">
        <f>SUMIFS('BOM (THIS MONTH)'!$E:$E,'BOM (THIS MONTH)'!$H:$H,F4C04004!K9,Bom_Part_No,F4C04004!Q9)</f>
        <v>6</v>
      </c>
      <c r="AB9" s="47">
        <f>Y9-V9</f>
        <v>0</v>
      </c>
      <c r="AC9" s="47">
        <f>Z9-T9</f>
        <v>0</v>
      </c>
    </row>
    <row r="10" spans="1:29" ht="13.35" customHeight="1">
      <c r="A10" s="81">
        <v>210</v>
      </c>
      <c r="B10" s="88" t="s">
        <v>346</v>
      </c>
      <c r="C10" s="89" t="s">
        <v>29</v>
      </c>
      <c r="D10" s="82">
        <v>2</v>
      </c>
      <c r="E10" s="83" t="s">
        <v>347</v>
      </c>
      <c r="F10" s="84"/>
      <c r="G10" s="85" t="s">
        <v>334</v>
      </c>
      <c r="H10" s="86"/>
      <c r="I10" s="87" t="s">
        <v>30</v>
      </c>
      <c r="J10" s="51"/>
      <c r="K10" s="51" t="s">
        <v>376</v>
      </c>
      <c r="L10" s="51">
        <f>IF(D10="",99999,SUMIFS(Issue,'BOM (THIS MONTH)'!$F:$F,F4C04004!K10,Bom_Part_No,F4C04004!B10))</f>
        <v>0</v>
      </c>
      <c r="P10" s="45">
        <f t="shared" si="0"/>
        <v>1</v>
      </c>
      <c r="Q10" s="49" t="s">
        <v>346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6400</v>
      </c>
      <c r="V10" s="46">
        <f t="shared" ref="V10:V73" si="3">T10*U10</f>
        <v>12800</v>
      </c>
      <c r="W10" s="53"/>
      <c r="X10" s="44">
        <f t="shared" ref="X10:X73" si="4">(Y10/V10)*U10</f>
        <v>6400</v>
      </c>
      <c r="Y10" s="46">
        <f>SUMIFS('BOM (THIS MONTH)'!$F:$F,'BOM (THIS MONTH)'!$H:$H,F4C04004!K10,Bom_Part_No,F4C04004!Q10)</f>
        <v>12800</v>
      </c>
      <c r="Z10" s="46">
        <f>SUMIFS('BOM (THIS MONTH)'!$E:$E,'BOM (THIS MONTH)'!$H:$H,F4C04004!K10,Bom_Part_No,F4C04004!Q10)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6">
        <v>211</v>
      </c>
      <c r="B11" s="107" t="s">
        <v>353</v>
      </c>
      <c r="C11" s="108" t="s">
        <v>29</v>
      </c>
      <c r="D11" s="109">
        <v>1</v>
      </c>
      <c r="E11" s="110" t="s">
        <v>354</v>
      </c>
      <c r="F11" s="111"/>
      <c r="G11" s="112" t="s">
        <v>355</v>
      </c>
      <c r="H11" s="113"/>
      <c r="I11" s="114" t="s">
        <v>30</v>
      </c>
      <c r="J11" s="51"/>
      <c r="K11" s="51" t="s">
        <v>376</v>
      </c>
      <c r="L11" s="51">
        <f>IF(D11="",99999,SUMIFS(Issue,'BOM (THIS MONTH)'!$F:$F,F4C04004!K11,Bom_Part_No,F4C04004!B11))</f>
        <v>0</v>
      </c>
      <c r="P11" s="45">
        <f t="shared" si="0"/>
        <v>1</v>
      </c>
      <c r="Q11" s="49" t="s">
        <v>353</v>
      </c>
      <c r="R11" s="46">
        <f t="shared" si="1"/>
        <v>1</v>
      </c>
      <c r="S11" s="46">
        <v>1</v>
      </c>
      <c r="T11" s="46">
        <f t="shared" si="2"/>
        <v>1</v>
      </c>
      <c r="U11" s="46">
        <v>6400</v>
      </c>
      <c r="V11" s="46">
        <f t="shared" si="3"/>
        <v>6400</v>
      </c>
      <c r="W11" s="53"/>
      <c r="X11" s="44">
        <f t="shared" si="4"/>
        <v>6400</v>
      </c>
      <c r="Y11" s="46">
        <f>SUMIFS('BOM (THIS MONTH)'!$F:$F,'BOM (THIS MONTH)'!$H:$H,F4C04004!K11,Bom_Part_No,F4C04004!Q11)</f>
        <v>6400</v>
      </c>
      <c r="Z11" s="46">
        <f>SUMIFS('BOM (THIS MONTH)'!$E:$E,'BOM (THIS MONTH)'!$H:$H,F4C04004!K11,Bom_Part_No,F4C04004!Q11)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6">
        <v>310</v>
      </c>
      <c r="B12" s="115" t="s">
        <v>371</v>
      </c>
      <c r="C12" s="108" t="s">
        <v>29</v>
      </c>
      <c r="D12" s="109">
        <v>2</v>
      </c>
      <c r="E12" s="110" t="s">
        <v>352</v>
      </c>
      <c r="F12" s="111"/>
      <c r="G12" s="112" t="s">
        <v>335</v>
      </c>
      <c r="H12" s="113"/>
      <c r="I12" s="114" t="s">
        <v>30</v>
      </c>
      <c r="J12" s="51"/>
      <c r="K12" s="51" t="s">
        <v>376</v>
      </c>
      <c r="L12" s="51">
        <f>IF(D12="",99999,SUMIFS(Issue,'BOM (THIS MONTH)'!$F:$F,F4C04004!K12,Bom_Part_No,F4C04004!B12))</f>
        <v>0</v>
      </c>
      <c r="P12" s="45">
        <f t="shared" si="0"/>
        <v>1</v>
      </c>
      <c r="Q12" s="49" t="s">
        <v>371</v>
      </c>
      <c r="R12" s="46">
        <f t="shared" si="1"/>
        <v>2</v>
      </c>
      <c r="S12" s="46">
        <v>1</v>
      </c>
      <c r="T12" s="46">
        <f t="shared" si="2"/>
        <v>2</v>
      </c>
      <c r="U12" s="46">
        <v>6400</v>
      </c>
      <c r="V12" s="46">
        <f t="shared" si="3"/>
        <v>12800</v>
      </c>
      <c r="W12" s="53"/>
      <c r="X12" s="44">
        <f t="shared" si="4"/>
        <v>6400</v>
      </c>
      <c r="Y12" s="46">
        <f>SUMIFS('BOM (THIS MONTH)'!$F:$F,'BOM (THIS MONTH)'!$H:$H,F4C04004!K12,Bom_Part_No,F4C04004!Q12)</f>
        <v>12800</v>
      </c>
      <c r="Z12" s="46">
        <f>SUMIFS('BOM (THIS MONTH)'!$E:$E,'BOM (THIS MONTH)'!$H:$H,F4C04004!K12,Bom_Part_No,F4C04004!Q12)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6">
        <v>311</v>
      </c>
      <c r="B13" s="103" t="s">
        <v>338</v>
      </c>
      <c r="C13" s="108" t="s">
        <v>29</v>
      </c>
      <c r="D13" s="109">
        <v>2</v>
      </c>
      <c r="E13" s="110" t="s">
        <v>345</v>
      </c>
      <c r="F13" s="111"/>
      <c r="G13" s="112" t="s">
        <v>339</v>
      </c>
      <c r="H13" s="113"/>
      <c r="I13" s="114" t="s">
        <v>30</v>
      </c>
      <c r="J13" s="51"/>
      <c r="K13" s="51" t="s">
        <v>376</v>
      </c>
      <c r="L13" s="51">
        <f>IF(D13="",99999,SUMIFS(Issue,'BOM (THIS MONTH)'!$F:$F,F4C04004!K13,Bom_Part_No,F4C04004!B13))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6400</v>
      </c>
      <c r="V13" s="46">
        <f t="shared" si="3"/>
        <v>12800</v>
      </c>
      <c r="W13" s="53"/>
      <c r="X13" s="44">
        <f t="shared" si="4"/>
        <v>6400</v>
      </c>
      <c r="Y13" s="46">
        <f>SUMIFS('BOM (THIS MONTH)'!$F:$F,'BOM (THIS MONTH)'!$H:$H,F4C04004!K13,Bom_Part_No,F4C04004!Q13)</f>
        <v>12800</v>
      </c>
      <c r="Z13" s="46">
        <f>SUMIFS('BOM (THIS MONTH)'!$E:$E,'BOM (THIS MONTH)'!$H:$H,F4C04004!K13,Bom_Part_No,F4C04004!Q13)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6">
        <v>410</v>
      </c>
      <c r="B14" s="107" t="s">
        <v>6</v>
      </c>
      <c r="C14" s="108" t="s">
        <v>29</v>
      </c>
      <c r="D14" s="109">
        <v>3</v>
      </c>
      <c r="E14" s="110" t="s">
        <v>348</v>
      </c>
      <c r="F14" s="111"/>
      <c r="G14" s="112" t="s">
        <v>31</v>
      </c>
      <c r="H14" s="113"/>
      <c r="I14" s="114" t="s">
        <v>30</v>
      </c>
      <c r="J14" s="51"/>
      <c r="K14" s="51" t="s">
        <v>376</v>
      </c>
      <c r="L14" s="51">
        <f>IF(D14="",99999,SUMIFS(Issue,'BOM (THIS MONTH)'!$F:$F,F4C04004!K14,Bom_Part_No,F4C04004!B14))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6400</v>
      </c>
      <c r="V14" s="46">
        <f t="shared" si="3"/>
        <v>19200</v>
      </c>
      <c r="W14" s="53"/>
      <c r="X14" s="44">
        <f t="shared" si="4"/>
        <v>6400</v>
      </c>
      <c r="Y14" s="46">
        <f>SUMIFS('BOM (THIS MONTH)'!$F:$F,'BOM (THIS MONTH)'!$H:$H,F4C04004!K14,Bom_Part_No,F4C04004!Q14)</f>
        <v>19200</v>
      </c>
      <c r="Z14" s="46">
        <f>SUMIFS('BOM (THIS MONTH)'!$E:$E,'BOM (THIS MONTH)'!$H:$H,F4C04004!K14,Bom_Part_No,F4C04004!Q14)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356</v>
      </c>
      <c r="C15" s="89" t="s">
        <v>29</v>
      </c>
      <c r="D15" s="82">
        <v>1</v>
      </c>
      <c r="E15" s="83" t="s">
        <v>357</v>
      </c>
      <c r="F15" s="84"/>
      <c r="G15" s="85" t="s">
        <v>358</v>
      </c>
      <c r="H15" s="86"/>
      <c r="I15" s="87" t="s">
        <v>32</v>
      </c>
      <c r="J15" s="51"/>
      <c r="K15" s="51" t="s">
        <v>376</v>
      </c>
      <c r="L15" s="51">
        <f>IF(D15="",99999,SUMIFS(Issue,'BOM (THIS MONTH)'!$F:$F,F4C04004!K15,Bom_Part_No,F4C04004!B15))</f>
        <v>0</v>
      </c>
      <c r="P15" s="45">
        <f t="shared" si="0"/>
        <v>1</v>
      </c>
      <c r="Q15" s="49" t="s">
        <v>356</v>
      </c>
      <c r="R15" s="46">
        <f t="shared" si="1"/>
        <v>1</v>
      </c>
      <c r="S15" s="46">
        <v>1</v>
      </c>
      <c r="T15" s="46">
        <f t="shared" si="2"/>
        <v>1</v>
      </c>
      <c r="U15" s="46">
        <v>6400</v>
      </c>
      <c r="V15" s="46">
        <f t="shared" si="3"/>
        <v>6400</v>
      </c>
      <c r="W15" s="53"/>
      <c r="X15" s="44">
        <f t="shared" si="4"/>
        <v>6400</v>
      </c>
      <c r="Y15" s="46">
        <f>SUMIFS('BOM (THIS MONTH)'!$F:$F,'BOM (THIS MONTH)'!$H:$H,F4C04004!K15,Bom_Part_No,F4C04004!Q15)</f>
        <v>6400</v>
      </c>
      <c r="Z15" s="46">
        <f>SUMIFS('BOM (THIS MONTH)'!$E:$E,'BOM (THIS MONTH)'!$H:$H,F4C04004!K15,Bom_Part_No,F4C04004!Q15)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359</v>
      </c>
      <c r="C16" s="89" t="s">
        <v>29</v>
      </c>
      <c r="D16" s="82">
        <v>1</v>
      </c>
      <c r="E16" s="83" t="s">
        <v>360</v>
      </c>
      <c r="F16" s="84"/>
      <c r="G16" s="85" t="s">
        <v>361</v>
      </c>
      <c r="H16" s="86"/>
      <c r="I16" s="87" t="s">
        <v>362</v>
      </c>
      <c r="J16" s="51"/>
      <c r="K16" s="51" t="s">
        <v>376</v>
      </c>
      <c r="L16" s="51">
        <f>IF(D16="",99999,SUMIFS(Issue,'BOM (THIS MONTH)'!$F:$F,F4C04004!K16,Bom_Part_No,F4C04004!B16))</f>
        <v>0</v>
      </c>
      <c r="P16" s="45">
        <f t="shared" si="0"/>
        <v>1</v>
      </c>
      <c r="Q16" s="49" t="s">
        <v>359</v>
      </c>
      <c r="R16" s="46">
        <f t="shared" si="1"/>
        <v>1</v>
      </c>
      <c r="S16" s="46">
        <v>1</v>
      </c>
      <c r="T16" s="46">
        <f t="shared" si="2"/>
        <v>1</v>
      </c>
      <c r="U16" s="46">
        <v>6400</v>
      </c>
      <c r="V16" s="46">
        <f t="shared" si="3"/>
        <v>6400</v>
      </c>
      <c r="W16" s="53"/>
      <c r="X16" s="44">
        <f t="shared" si="4"/>
        <v>6400</v>
      </c>
      <c r="Y16" s="46">
        <f>SUMIFS('BOM (THIS MONTH)'!$F:$F,'BOM (THIS MONTH)'!$H:$H,F4C04004!K16,Bom_Part_No,F4C04004!Q16)</f>
        <v>6400</v>
      </c>
      <c r="Z16" s="46">
        <f>SUMIFS('BOM (THIS MONTH)'!$E:$E,'BOM (THIS MONTH)'!$H:$H,F4C04004!K16,Bom_Part_No,F4C04004!Q16)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9" t="s">
        <v>363</v>
      </c>
      <c r="F17" s="73"/>
      <c r="G17" s="74" t="s">
        <v>333</v>
      </c>
      <c r="H17" s="75"/>
      <c r="I17" s="76"/>
      <c r="J17" s="51"/>
      <c r="K17" s="51" t="s">
        <v>376</v>
      </c>
      <c r="L17" s="51">
        <f>IF(D17="",99999,SUMIFS(Issue,'BOM (THIS MONTH)'!$F:$F,F4C04004!K17,Bom_Part_No,F4C04004!B17))</f>
        <v>0</v>
      </c>
      <c r="P17" s="45">
        <f t="shared" si="0"/>
        <v>1</v>
      </c>
      <c r="Q17" s="49" t="s">
        <v>364</v>
      </c>
      <c r="R17" s="46">
        <f t="shared" si="1"/>
        <v>1</v>
      </c>
      <c r="S17" s="46">
        <v>1</v>
      </c>
      <c r="T17" s="46">
        <f t="shared" si="2"/>
        <v>1</v>
      </c>
      <c r="U17" s="46">
        <v>6400</v>
      </c>
      <c r="V17" s="46">
        <f t="shared" si="3"/>
        <v>6400</v>
      </c>
      <c r="W17" s="53"/>
      <c r="X17" s="44">
        <f t="shared" si="4"/>
        <v>6400</v>
      </c>
      <c r="Y17" s="46">
        <f>SUMIFS('BOM (THIS MONTH)'!$F:$F,'BOM (THIS MONTH)'!$H:$H,F4C04004!K17,Bom_Part_No,F4C04004!Q17)</f>
        <v>6400</v>
      </c>
      <c r="Z17" s="46">
        <f>SUMIFS('BOM (THIS MONTH)'!$E:$E,'BOM (THIS MONTH)'!$H:$H,F4C04004!K17,Bom_Part_No,F4C04004!Q17)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376</v>
      </c>
      <c r="L18" s="51">
        <f>IF(D18="",99999,SUMIFS(Issue,'BOM (THIS MONTH)'!$F:$F,F4C04004!K18,Bom_Part_No,F4C04004!B18))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6400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MONTH)'!$H:$H,F4C04004!K18,Bom_Part_No,F4C04004!Q18)</f>
        <v>0</v>
      </c>
      <c r="Z18" s="46">
        <f>SUMIFS('BOM (THIS MONTH)'!$E:$E,'BOM (THIS MONTH)'!$H:$H,F4C04004!K18,Bom_Part_No,F4C04004!Q18)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376</v>
      </c>
      <c r="L19" s="51">
        <f>IF(D19="",99999,SUMIFS(Issue,'BOM (THIS MONTH)'!$F:$F,F4C04004!K19,Bom_Part_No,F4C04004!B19))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6400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MONTH)'!$H:$H,F4C04004!K19,Bom_Part_No,F4C04004!Q19)</f>
        <v>0</v>
      </c>
      <c r="Z19" s="46">
        <f>SUMIFS('BOM (THIS MONTH)'!$E:$E,'BOM (THIS MONTH)'!$H:$H,F4C04004!K19,Bom_Part_No,F4C04004!Q19)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9" t="s">
        <v>364</v>
      </c>
      <c r="D20" s="54">
        <v>1</v>
      </c>
      <c r="J20" s="51"/>
      <c r="K20" s="51" t="s">
        <v>376</v>
      </c>
      <c r="L20" s="51">
        <f>IF(D20="",99999,SUMIFS(Issue,'BOM (THIS MONTH)'!$F:$F,F4C04004!K20,Bom_Part_No,F4C04004!B20))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6400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MONTH)'!$H:$H,F4C04004!K20,Bom_Part_No,F4C04004!Q20)</f>
        <v>0</v>
      </c>
      <c r="Z20" s="46">
        <f>SUMIFS('BOM (THIS MONTH)'!$E:$E,'BOM (THIS MONTH)'!$H:$H,F4C04004!K20,Bom_Part_No,F4C04004!Q20)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376</v>
      </c>
      <c r="L21" s="51">
        <f>IF(D21="",99999,SUMIFS(Issue,'BOM (THIS MONTH)'!$F:$F,F4C04004!K21,Bom_Part_No,F4C04004!B21))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6400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MONTH)'!$H:$H,F4C04004!K21,Bom_Part_No,F4C04004!Q21)</f>
        <v>0</v>
      </c>
      <c r="Z21" s="46">
        <f>SUMIFS('BOM (THIS MONTH)'!$E:$E,'BOM (THIS MONTH)'!$H:$H,F4C04004!K21,Bom_Part_No,F4C04004!Q21)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376</v>
      </c>
      <c r="L22" s="51">
        <f>IF(D22="",99999,SUMIFS(Issue,'BOM (THIS MONTH)'!$F:$F,F4C04004!K22,Bom_Part_No,F4C04004!B22))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6400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MONTH)'!$H:$H,F4C04004!K22,Bom_Part_No,F4C04004!Q22)</f>
        <v>0</v>
      </c>
      <c r="Z22" s="46">
        <f>SUMIFS('BOM (THIS MONTH)'!$E:$E,'BOM (THIS MONTH)'!$H:$H,F4C04004!K22,Bom_Part_No,F4C04004!Q22)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376</v>
      </c>
      <c r="L23" s="51">
        <f>IF(D23="",99999,SUMIFS(Issue,'BOM (THIS MONTH)'!$F:$F,F4C04004!K23,Bom_Part_No,F4C04004!B23))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6400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MONTH)'!$H:$H,F4C04004!K23,Bom_Part_No,F4C04004!Q23)</f>
        <v>0</v>
      </c>
      <c r="Z23" s="46">
        <f>SUMIFS('BOM (THIS MONTH)'!$E:$E,'BOM (THIS MONTH)'!$H:$H,F4C04004!K23,Bom_Part_No,F4C04004!Q23)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376</v>
      </c>
      <c r="L24" s="51">
        <f>IF(D24="",99999,SUMIFS(Issue,'BOM (THIS MONTH)'!$F:$F,F4C04004!K24,Bom_Part_No,F4C04004!B24))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6400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MONTH)'!$H:$H,F4C04004!K24,Bom_Part_No,F4C04004!Q24)</f>
        <v>0</v>
      </c>
      <c r="Z24" s="46">
        <f>SUMIFS('BOM (THIS MONTH)'!$E:$E,'BOM (THIS MONTH)'!$H:$H,F4C04004!K24,Bom_Part_No,F4C04004!Q24)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376</v>
      </c>
      <c r="L25" s="51">
        <f>IF(D25="",99999,SUMIFS(Issue,'BOM (THIS MONTH)'!$F:$F,F4C04004!K25,Bom_Part_No,F4C04004!B25))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6400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MONTH)'!$H:$H,F4C04004!K25,Bom_Part_No,F4C04004!Q25)</f>
        <v>0</v>
      </c>
      <c r="Z25" s="46">
        <f>SUMIFS('BOM (THIS MONTH)'!$E:$E,'BOM (THIS MONTH)'!$H:$H,F4C04004!K25,Bom_Part_No,F4C04004!Q25)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376</v>
      </c>
      <c r="L26" s="51">
        <f>IF(D26="",99999,SUMIFS(Issue,'BOM (THIS MONTH)'!$F:$F,F4C04004!K26,Bom_Part_No,F4C04004!B26))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6400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MONTH)'!$H:$H,F4C04004!K26,Bom_Part_No,F4C04004!Q26)</f>
        <v>0</v>
      </c>
      <c r="Z26" s="46">
        <f>SUMIFS('BOM (THIS MONTH)'!$E:$E,'BOM (THIS MONTH)'!$H:$H,F4C04004!K26,Bom_Part_No,F4C04004!Q26)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376</v>
      </c>
      <c r="L27" s="51">
        <f>IF(D27="",99999,SUMIFS(Issue,'BOM (THIS MONTH)'!$F:$F,F4C04004!K27,Bom_Part_No,F4C04004!B27))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6400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MONTH)'!$H:$H,F4C04004!K27,Bom_Part_No,F4C04004!Q27)</f>
        <v>0</v>
      </c>
      <c r="Z27" s="46">
        <f>SUMIFS('BOM (THIS MONTH)'!$E:$E,'BOM (THIS MONTH)'!$H:$H,F4C04004!K27,Bom_Part_No,F4C04004!Q27)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376</v>
      </c>
      <c r="L28" s="51">
        <f>IF(D28="",99999,SUMIFS(Issue,'BOM (THIS MONTH)'!$F:$F,F4C04004!K28,Bom_Part_No,F4C04004!B28))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6400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MONTH)'!$H:$H,F4C04004!K28,Bom_Part_No,F4C04004!Q28)</f>
        <v>0</v>
      </c>
      <c r="Z28" s="46">
        <f>SUMIFS('BOM (THIS MONTH)'!$E:$E,'BOM (THIS MONTH)'!$H:$H,F4C04004!K28,Bom_Part_No,F4C04004!Q28)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376</v>
      </c>
      <c r="L29" s="51">
        <f>IF(D29="",99999,SUMIFS(Issue,'BOM (THIS MONTH)'!$F:$F,F4C04004!K29,Bom_Part_No,F4C04004!B29))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6400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MONTH)'!$H:$H,F4C04004!K29,Bom_Part_No,F4C04004!Q29)</f>
        <v>0</v>
      </c>
      <c r="Z29" s="46">
        <f>SUMIFS('BOM (THIS MONTH)'!$E:$E,'BOM (THIS MONTH)'!$H:$H,F4C04004!K29,Bom_Part_No,F4C04004!Q29)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376</v>
      </c>
      <c r="L30" s="51">
        <f>IF(D30="",99999,SUMIFS(Issue,'BOM (THIS MONTH)'!$F:$F,F4C04004!K30,Bom_Part_No,F4C04004!B30))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6400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MONTH)'!$H:$H,F4C04004!K30,Bom_Part_No,F4C04004!Q30)</f>
        <v>0</v>
      </c>
      <c r="Z30" s="46">
        <f>SUMIFS('BOM (THIS MONTH)'!$E:$E,'BOM (THIS MONTH)'!$H:$H,F4C04004!K30,Bom_Part_No,F4C04004!Q30)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376</v>
      </c>
      <c r="L31" s="51">
        <f>IF(D31="",99999,SUMIFS(Issue,'BOM (THIS MONTH)'!$F:$F,F4C04004!K31,Bom_Part_No,F4C04004!B31))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6400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MONTH)'!$H:$H,F4C04004!K31,Bom_Part_No,F4C04004!Q31)</f>
        <v>0</v>
      </c>
      <c r="Z31" s="46">
        <f>SUMIFS('BOM (THIS MONTH)'!$E:$E,'BOM (THIS MONTH)'!$H:$H,F4C04004!K31,Bom_Part_No,F4C04004!Q31)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376</v>
      </c>
      <c r="L32" s="51">
        <f>IF(D32="",99999,SUMIFS(Issue,'BOM (THIS MONTH)'!$F:$F,F4C04004!K32,Bom_Part_No,F4C04004!B32))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6400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MONTH)'!$H:$H,F4C04004!K32,Bom_Part_No,F4C04004!Q32)</f>
        <v>0</v>
      </c>
      <c r="Z32" s="46">
        <f>SUMIFS('BOM (THIS MONTH)'!$E:$E,'BOM (THIS MONTH)'!$H:$H,F4C04004!K32,Bom_Part_No,F4C04004!Q32)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376</v>
      </c>
      <c r="L33" s="51">
        <f>IF(D33="",99999,SUMIFS(Issue,'BOM (THIS MONTH)'!$F:$F,F4C04004!K33,Bom_Part_No,F4C04004!B33))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6400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MONTH)'!$H:$H,F4C04004!K33,Bom_Part_No,F4C04004!Q33)</f>
        <v>0</v>
      </c>
      <c r="Z33" s="46">
        <f>SUMIFS('BOM (THIS MONTH)'!$E:$E,'BOM (THIS MONTH)'!$H:$H,F4C04004!K33,Bom_Part_No,F4C04004!Q33)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376</v>
      </c>
      <c r="L34" s="51">
        <f>IF(D34="",99999,SUMIFS(Issue,'BOM (THIS MONTH)'!$F:$F,F4C04004!K34,Bom_Part_No,F4C04004!B34))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6400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MONTH)'!$H:$H,F4C04004!K34,Bom_Part_No,F4C04004!Q34)</f>
        <v>0</v>
      </c>
      <c r="Z34" s="46">
        <f>SUMIFS('BOM (THIS MONTH)'!$E:$E,'BOM (THIS MONTH)'!$H:$H,F4C04004!K34,Bom_Part_No,F4C04004!Q34)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376</v>
      </c>
      <c r="L35" s="51">
        <f>IF(D35="",99999,SUMIFS(Issue,'BOM (THIS MONTH)'!$F:$F,F4C04004!K35,Bom_Part_No,F4C04004!B35))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6400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MONTH)'!$H:$H,F4C04004!K35,Bom_Part_No,F4C04004!Q35)</f>
        <v>0</v>
      </c>
      <c r="Z35" s="46">
        <f>SUMIFS('BOM (THIS MONTH)'!$E:$E,'BOM (THIS MONTH)'!$H:$H,F4C04004!K35,Bom_Part_No,F4C04004!Q35)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376</v>
      </c>
      <c r="L36" s="51">
        <f>IF(D36="",99999,SUMIFS(Issue,'BOM (THIS MONTH)'!$F:$F,F4C04004!K36,Bom_Part_No,F4C04004!B36))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6400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MONTH)'!$H:$H,F4C04004!K36,Bom_Part_No,F4C04004!Q36)</f>
        <v>0</v>
      </c>
      <c r="Z36" s="46">
        <f>SUMIFS('BOM (THIS MONTH)'!$E:$E,'BOM (THIS MONTH)'!$H:$H,F4C04004!K36,Bom_Part_No,F4C04004!Q36)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376</v>
      </c>
      <c r="L37" s="51">
        <f>IF(D37="",99999,SUMIFS(Issue,'BOM (THIS MONTH)'!$F:$F,F4C04004!K37,Bom_Part_No,F4C04004!B37))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6400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MONTH)'!$H:$H,F4C04004!K37,Bom_Part_No,F4C04004!Q37)</f>
        <v>0</v>
      </c>
      <c r="Z37" s="46">
        <f>SUMIFS('BOM (THIS MONTH)'!$E:$E,'BOM (THIS MONTH)'!$H:$H,F4C04004!K37,Bom_Part_No,F4C04004!Q37)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376</v>
      </c>
      <c r="L38" s="51">
        <f>IF(D38="",99999,SUMIFS(Issue,'BOM (THIS MONTH)'!$F:$F,F4C04004!K38,Bom_Part_No,F4C04004!B38))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6400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MONTH)'!$H:$H,F4C04004!K38,Bom_Part_No,F4C04004!Q38)</f>
        <v>0</v>
      </c>
      <c r="Z38" s="46">
        <f>SUMIFS('BOM (THIS MONTH)'!$E:$E,'BOM (THIS MONTH)'!$H:$H,F4C04004!K38,Bom_Part_No,F4C04004!Q38)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376</v>
      </c>
      <c r="L39" s="51">
        <f>IF(D39="",99999,SUMIFS(Issue,'BOM (THIS MONTH)'!$F:$F,F4C04004!K39,Bom_Part_No,F4C04004!B39))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6400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MONTH)'!$H:$H,F4C04004!K39,Bom_Part_No,F4C04004!Q39)</f>
        <v>0</v>
      </c>
      <c r="Z39" s="46">
        <f>SUMIFS('BOM (THIS MONTH)'!$E:$E,'BOM (THIS MONTH)'!$H:$H,F4C04004!K39,Bom_Part_No,F4C04004!Q39)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376</v>
      </c>
      <c r="L40" s="51">
        <f>IF(D40="",99999,SUMIFS(Issue,'BOM (THIS MONTH)'!$F:$F,F4C04004!K40,Bom_Part_No,F4C04004!B40))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6400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MONTH)'!$H:$H,F4C04004!K40,Bom_Part_No,F4C04004!Q40)</f>
        <v>0</v>
      </c>
      <c r="Z40" s="46">
        <f>SUMIFS('BOM (THIS MONTH)'!$E:$E,'BOM (THIS MONTH)'!$H:$H,F4C04004!K40,Bom_Part_No,F4C04004!Q40)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376</v>
      </c>
      <c r="L41" s="51">
        <f>IF(D41="",99999,SUMIFS(Issue,'BOM (THIS MONTH)'!$F:$F,F4C04004!K41,Bom_Part_No,F4C04004!B41))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6400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MONTH)'!$H:$H,F4C04004!K41,Bom_Part_No,F4C04004!Q41)</f>
        <v>0</v>
      </c>
      <c r="Z41" s="46">
        <f>SUMIFS('BOM (THIS MONTH)'!$E:$E,'BOM (THIS MONTH)'!$H:$H,F4C04004!K41,Bom_Part_No,F4C04004!Q41)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376</v>
      </c>
      <c r="L42" s="51">
        <f>IF(D42="",99999,SUMIFS(Issue,'BOM (THIS MONTH)'!$F:$F,F4C04004!K42,Bom_Part_No,F4C04004!B42))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6400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MONTH)'!$H:$H,F4C04004!K42,Bom_Part_No,F4C04004!Q42)</f>
        <v>0</v>
      </c>
      <c r="Z42" s="46">
        <f>SUMIFS('BOM (THIS MONTH)'!$E:$E,'BOM (THIS MONTH)'!$H:$H,F4C04004!K42,Bom_Part_No,F4C04004!Q42)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376</v>
      </c>
      <c r="L43" s="51">
        <f>IF(D43="",99999,SUMIFS(Issue,'BOM (THIS MONTH)'!$F:$F,F4C04004!K43,Bom_Part_No,F4C04004!B43))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6400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MONTH)'!$H:$H,F4C04004!K43,Bom_Part_No,F4C04004!Q43)</f>
        <v>0</v>
      </c>
      <c r="Z43" s="46">
        <f>SUMIFS('BOM (THIS MONTH)'!$E:$E,'BOM (THIS MONTH)'!$H:$H,F4C04004!K43,Bom_Part_No,F4C04004!Q43)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376</v>
      </c>
      <c r="L44" s="51">
        <f>IF(D44="",99999,SUMIFS(Issue,'BOM (THIS MONTH)'!$F:$F,F4C04004!K44,Bom_Part_No,F4C04004!B44))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6400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MONTH)'!$H:$H,F4C04004!K44,Bom_Part_No,F4C04004!Q44)</f>
        <v>0</v>
      </c>
      <c r="Z44" s="46">
        <f>SUMIFS('BOM (THIS MONTH)'!$E:$E,'BOM (THIS MONTH)'!$H:$H,F4C04004!K44,Bom_Part_No,F4C04004!Q44)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376</v>
      </c>
      <c r="L45" s="51">
        <f>IF(D45="",99999,SUMIFS(Issue,'BOM (THIS MONTH)'!$F:$F,F4C04004!K45,Bom_Part_No,F4C04004!B45))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6400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MONTH)'!$H:$H,F4C04004!K45,Bom_Part_No,F4C04004!Q45)</f>
        <v>0</v>
      </c>
      <c r="Z45" s="46">
        <f>SUMIFS('BOM (THIS MONTH)'!$E:$E,'BOM (THIS MONTH)'!$H:$H,F4C04004!K45,Bom_Part_No,F4C04004!Q45)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376</v>
      </c>
      <c r="L46" s="51">
        <f>IF(D46="",99999,SUMIFS(Issue,'BOM (THIS MONTH)'!$F:$F,F4C04004!K46,Bom_Part_No,F4C04004!B46))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6400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MONTH)'!$H:$H,F4C04004!K46,Bom_Part_No,F4C04004!Q46)</f>
        <v>0</v>
      </c>
      <c r="Z46" s="46">
        <f>SUMIFS('BOM (THIS MONTH)'!$E:$E,'BOM (THIS MONTH)'!$H:$H,F4C04004!K46,Bom_Part_No,F4C04004!Q46)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376</v>
      </c>
      <c r="L47" s="51">
        <f>IF(D47="",99999,SUMIFS(Issue,'BOM (THIS MONTH)'!$F:$F,F4C04004!K47,Bom_Part_No,F4C04004!B47))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6400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MONTH)'!$H:$H,F4C04004!K47,Bom_Part_No,F4C04004!Q47)</f>
        <v>0</v>
      </c>
      <c r="Z47" s="46">
        <f>SUMIFS('BOM (THIS MONTH)'!$E:$E,'BOM (THIS MONTH)'!$H:$H,F4C04004!K47,Bom_Part_No,F4C04004!Q47)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376</v>
      </c>
      <c r="L48" s="51">
        <f>IF(D48="",99999,SUMIFS(Issue,'BOM (THIS MONTH)'!$F:$F,F4C04004!K48,Bom_Part_No,F4C04004!B48))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6400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MONTH)'!$H:$H,F4C04004!K48,Bom_Part_No,F4C04004!Q48)</f>
        <v>0</v>
      </c>
      <c r="Z48" s="46">
        <f>SUMIFS('BOM (THIS MONTH)'!$E:$E,'BOM (THIS MONTH)'!$H:$H,F4C04004!K48,Bom_Part_No,F4C04004!Q48)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376</v>
      </c>
      <c r="L49" s="51">
        <f>IF(D49="",99999,SUMIFS(Issue,'BOM (THIS MONTH)'!$F:$F,F4C04004!K49,Bom_Part_No,F4C04004!B49))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6400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MONTH)'!$H:$H,F4C04004!K49,Bom_Part_No,F4C04004!Q49)</f>
        <v>0</v>
      </c>
      <c r="Z49" s="46">
        <f>SUMIFS('BOM (THIS MONTH)'!$E:$E,'BOM (THIS MONTH)'!$H:$H,F4C04004!K49,Bom_Part_No,F4C04004!Q49)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376</v>
      </c>
      <c r="L50" s="51">
        <f>IF(D50="",99999,SUMIFS(Issue,'BOM (THIS MONTH)'!$F:$F,F4C04004!K50,Bom_Part_No,F4C04004!B50))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6400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MONTH)'!$H:$H,F4C04004!K50,Bom_Part_No,F4C04004!Q50)</f>
        <v>0</v>
      </c>
      <c r="Z50" s="46">
        <f>SUMIFS('BOM (THIS MONTH)'!$E:$E,'BOM (THIS MONTH)'!$H:$H,F4C04004!K50,Bom_Part_No,F4C04004!Q50)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376</v>
      </c>
      <c r="L51" s="51">
        <f>IF(D51="",99999,SUMIFS(Issue,'BOM (THIS MONTH)'!$F:$F,F4C04004!K51,Bom_Part_No,F4C04004!B51))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6400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MONTH)'!$H:$H,F4C04004!K51,Bom_Part_No,F4C04004!Q51)</f>
        <v>0</v>
      </c>
      <c r="Z51" s="46">
        <f>SUMIFS('BOM (THIS MONTH)'!$E:$E,'BOM (THIS MONTH)'!$H:$H,F4C04004!K51,Bom_Part_No,F4C04004!Q51)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376</v>
      </c>
      <c r="L52" s="51">
        <f>IF(D52="",99999,SUMIFS(Issue,'BOM (THIS MONTH)'!$F:$F,F4C04004!K52,Bom_Part_No,F4C04004!B52))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6400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MONTH)'!$H:$H,F4C04004!K52,Bom_Part_No,F4C04004!Q52)</f>
        <v>0</v>
      </c>
      <c r="Z52" s="46">
        <f>SUMIFS('BOM (THIS MONTH)'!$E:$E,'BOM (THIS MONTH)'!$H:$H,F4C04004!K52,Bom_Part_No,F4C04004!Q52)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376</v>
      </c>
      <c r="L53" s="51">
        <f>IF(D53="",99999,SUMIFS(Issue,'BOM (THIS MONTH)'!$F:$F,F4C04004!K53,Bom_Part_No,F4C04004!B53))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6400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MONTH)'!$H:$H,F4C04004!K53,Bom_Part_No,F4C04004!Q53)</f>
        <v>0</v>
      </c>
      <c r="Z53" s="46">
        <f>SUMIFS('BOM (THIS MONTH)'!$E:$E,'BOM (THIS MONTH)'!$H:$H,F4C04004!K53,Bom_Part_No,F4C04004!Q53)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376</v>
      </c>
      <c r="L54" s="51">
        <f>IF(D54="",99999,SUMIFS(Issue,'BOM (THIS MONTH)'!$F:$F,F4C04004!K54,Bom_Part_No,F4C04004!B54))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6400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MONTH)'!$H:$H,F4C04004!K54,Bom_Part_No,F4C04004!Q54)</f>
        <v>0</v>
      </c>
      <c r="Z54" s="46">
        <f>SUMIFS('BOM (THIS MONTH)'!$E:$E,'BOM (THIS MONTH)'!$H:$H,F4C04004!K54,Bom_Part_No,F4C04004!Q54)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376</v>
      </c>
      <c r="L55" s="51">
        <f>IF(D55="",99999,SUMIFS(Issue,'BOM (THIS MONTH)'!$F:$F,F4C04004!K55,Bom_Part_No,F4C04004!B55))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6400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MONTH)'!$H:$H,F4C04004!K55,Bom_Part_No,F4C04004!Q55)</f>
        <v>0</v>
      </c>
      <c r="Z55" s="46">
        <f>SUMIFS('BOM (THIS MONTH)'!$E:$E,'BOM (THIS MONTH)'!$H:$H,F4C04004!K55,Bom_Part_No,F4C04004!Q55)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376</v>
      </c>
      <c r="L56" s="51">
        <f>IF(D56="",99999,SUMIFS(Issue,'BOM (THIS MONTH)'!$F:$F,F4C04004!K56,Bom_Part_No,F4C04004!B56))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6400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MONTH)'!$H:$H,F4C04004!K56,Bom_Part_No,F4C04004!Q56)</f>
        <v>0</v>
      </c>
      <c r="Z56" s="46">
        <f>SUMIFS('BOM (THIS MONTH)'!$E:$E,'BOM (THIS MONTH)'!$H:$H,F4C04004!K56,Bom_Part_No,F4C04004!Q56)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376</v>
      </c>
      <c r="L57" s="51">
        <f>IF(D57="",99999,SUMIFS(Issue,'BOM (THIS MONTH)'!$F:$F,F4C04004!K57,Bom_Part_No,F4C04004!B57))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6400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MONTH)'!$H:$H,F4C04004!K57,Bom_Part_No,F4C04004!Q57)</f>
        <v>0</v>
      </c>
      <c r="Z57" s="46">
        <f>SUMIFS('BOM (THIS MONTH)'!$E:$E,'BOM (THIS MONTH)'!$H:$H,F4C04004!K57,Bom_Part_No,F4C04004!Q57)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376</v>
      </c>
      <c r="L58" s="51">
        <f>IF(D58="",99999,SUMIFS(Issue,'BOM (THIS MONTH)'!$F:$F,F4C04004!K58,Bom_Part_No,F4C04004!B58))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6400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MONTH)'!$H:$H,F4C04004!K58,Bom_Part_No,F4C04004!Q58)</f>
        <v>0</v>
      </c>
      <c r="Z58" s="46">
        <f>SUMIFS('BOM (THIS MONTH)'!$E:$E,'BOM (THIS MONTH)'!$H:$H,F4C04004!K58,Bom_Part_No,F4C04004!Q58)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376</v>
      </c>
      <c r="L59" s="51">
        <f>IF(D59="",99999,SUMIFS(Issue,'BOM (THIS MONTH)'!$F:$F,F4C04004!K59,Bom_Part_No,F4C04004!B59))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6400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MONTH)'!$H:$H,F4C04004!K59,Bom_Part_No,F4C04004!Q59)</f>
        <v>0</v>
      </c>
      <c r="Z59" s="46">
        <f>SUMIFS('BOM (THIS MONTH)'!$E:$E,'BOM (THIS MONTH)'!$H:$H,F4C04004!K59,Bom_Part_No,F4C04004!Q59)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376</v>
      </c>
      <c r="L60" s="51">
        <f>IF(D60="",99999,SUMIFS(Issue,'BOM (THIS MONTH)'!$F:$F,F4C04004!K60,Bom_Part_No,F4C04004!B60))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6400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MONTH)'!$H:$H,F4C04004!K60,Bom_Part_No,F4C04004!Q60)</f>
        <v>0</v>
      </c>
      <c r="Z60" s="46">
        <f>SUMIFS('BOM (THIS MONTH)'!$E:$E,'BOM (THIS MONTH)'!$H:$H,F4C04004!K60,Bom_Part_No,F4C04004!Q60)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376</v>
      </c>
      <c r="L61" s="51">
        <f>IF(D61="",99999,SUMIFS(Issue,'BOM (THIS MONTH)'!$F:$F,F4C04004!K61,Bom_Part_No,F4C04004!B61))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6400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MONTH)'!$H:$H,F4C04004!K61,Bom_Part_No,F4C04004!Q61)</f>
        <v>0</v>
      </c>
      <c r="Z61" s="46">
        <f>SUMIFS('BOM (THIS MONTH)'!$E:$E,'BOM (THIS MONTH)'!$H:$H,F4C04004!K61,Bom_Part_No,F4C04004!Q61)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376</v>
      </c>
      <c r="L62" s="51">
        <f>IF(D62="",99999,SUMIFS(Issue,'BOM (THIS MONTH)'!$F:$F,F4C04004!K62,Bom_Part_No,F4C04004!B62))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6400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MONTH)'!$H:$H,F4C04004!K62,Bom_Part_No,F4C04004!Q62)</f>
        <v>0</v>
      </c>
      <c r="Z62" s="46">
        <f>SUMIFS('BOM (THIS MONTH)'!$E:$E,'BOM (THIS MONTH)'!$H:$H,F4C04004!K62,Bom_Part_No,F4C04004!Q62)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376</v>
      </c>
      <c r="L63" s="51">
        <f>IF(D63="",99999,SUMIFS(Issue,'BOM (THIS MONTH)'!$F:$F,F4C04004!K63,Bom_Part_No,F4C04004!B63))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6400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MONTH)'!$H:$H,F4C04004!K63,Bom_Part_No,F4C04004!Q63)</f>
        <v>0</v>
      </c>
      <c r="Z63" s="46">
        <f>SUMIFS('BOM (THIS MONTH)'!$E:$E,'BOM (THIS MONTH)'!$H:$H,F4C04004!K63,Bom_Part_No,F4C04004!Q63)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376</v>
      </c>
      <c r="L64" s="51">
        <f>IF(D64="",99999,SUMIFS(Issue,'BOM (THIS MONTH)'!$F:$F,F4C04004!K64,Bom_Part_No,F4C04004!B64))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6400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MONTH)'!$H:$H,F4C04004!K64,Bom_Part_No,F4C04004!Q64)</f>
        <v>0</v>
      </c>
      <c r="Z64" s="46">
        <f>SUMIFS('BOM (THIS MONTH)'!$E:$E,'BOM (THIS MONTH)'!$H:$H,F4C04004!K64,Bom_Part_No,F4C04004!Q64)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376</v>
      </c>
      <c r="L65" s="51">
        <f>IF(D65="",99999,SUMIFS(Issue,'BOM (THIS MONTH)'!$F:$F,F4C04004!K65,Bom_Part_No,F4C04004!B65))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6400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MONTH)'!$H:$H,F4C04004!K65,Bom_Part_No,F4C04004!Q65)</f>
        <v>0</v>
      </c>
      <c r="Z65" s="46">
        <f>SUMIFS('BOM (THIS MONTH)'!$E:$E,'BOM (THIS MONTH)'!$H:$H,F4C04004!K65,Bom_Part_No,F4C04004!Q65)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376</v>
      </c>
      <c r="L66" s="51">
        <f>IF(D66="",99999,SUMIFS(Issue,'BOM (THIS MONTH)'!$F:$F,F4C04004!K66,Bom_Part_No,F4C04004!B66))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6400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MONTH)'!$H:$H,F4C04004!K66,Bom_Part_No,F4C04004!Q66)</f>
        <v>0</v>
      </c>
      <c r="Z66" s="46">
        <f>SUMIFS('BOM (THIS MONTH)'!$E:$E,'BOM (THIS MONTH)'!$H:$H,F4C04004!K66,Bom_Part_No,F4C04004!Q66)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376</v>
      </c>
      <c r="L67" s="51">
        <f>IF(D67="",99999,SUMIFS(Issue,'BOM (THIS MONTH)'!$F:$F,F4C04004!K67,Bom_Part_No,F4C04004!B67))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6400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MONTH)'!$H:$H,F4C04004!K67,Bom_Part_No,F4C04004!Q67)</f>
        <v>0</v>
      </c>
      <c r="Z67" s="46">
        <f>SUMIFS('BOM (THIS MONTH)'!$E:$E,'BOM (THIS MONTH)'!$H:$H,F4C04004!K67,Bom_Part_No,F4C04004!Q67)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376</v>
      </c>
      <c r="L68" s="51">
        <f>IF(D68="",99999,SUMIFS(Issue,'BOM (THIS MONTH)'!$F:$F,F4C04004!K68,Bom_Part_No,F4C04004!B68))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6400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MONTH)'!$H:$H,F4C04004!K68,Bom_Part_No,F4C04004!Q68)</f>
        <v>0</v>
      </c>
      <c r="Z68" s="46">
        <f>SUMIFS('BOM (THIS MONTH)'!$E:$E,'BOM (THIS MONTH)'!$H:$H,F4C04004!K68,Bom_Part_No,F4C04004!Q68)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376</v>
      </c>
      <c r="L69" s="51">
        <f>IF(D69="",99999,SUMIFS(Issue,'BOM (THIS MONTH)'!$F:$F,F4C04004!K69,Bom_Part_No,F4C04004!B69))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6400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MONTH)'!$H:$H,F4C04004!K69,Bom_Part_No,F4C04004!Q69)</f>
        <v>0</v>
      </c>
      <c r="Z69" s="46">
        <f>SUMIFS('BOM (THIS MONTH)'!$E:$E,'BOM (THIS MONTH)'!$H:$H,F4C04004!K69,Bom_Part_No,F4C04004!Q69)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376</v>
      </c>
      <c r="L70" s="51">
        <f>IF(D70="",99999,SUMIFS(Issue,'BOM (THIS MONTH)'!$F:$F,F4C04004!K70,Bom_Part_No,F4C04004!B70))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6400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MONTH)'!$H:$H,F4C04004!K70,Bom_Part_No,F4C04004!Q70)</f>
        <v>0</v>
      </c>
      <c r="Z70" s="46">
        <f>SUMIFS('BOM (THIS MONTH)'!$E:$E,'BOM (THIS MONTH)'!$H:$H,F4C04004!K70,Bom_Part_No,F4C04004!Q70)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376</v>
      </c>
      <c r="L71" s="51">
        <f>IF(D71="",99999,SUMIFS(Issue,'BOM (THIS MONTH)'!$F:$F,F4C04004!K71,Bom_Part_No,F4C04004!B71))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6400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MONTH)'!$H:$H,F4C04004!K71,Bom_Part_No,F4C04004!Q71)</f>
        <v>0</v>
      </c>
      <c r="Z71" s="46">
        <f>SUMIFS('BOM (THIS MONTH)'!$E:$E,'BOM (THIS MONTH)'!$H:$H,F4C04004!K71,Bom_Part_No,F4C04004!Q71)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376</v>
      </c>
      <c r="L72" s="51">
        <f>IF(D72="",99999,SUMIFS(Issue,'BOM (THIS MONTH)'!$F:$F,F4C04004!K72,Bom_Part_No,F4C04004!B72))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6400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MONTH)'!$H:$H,F4C04004!K72,Bom_Part_No,F4C04004!Q72)</f>
        <v>0</v>
      </c>
      <c r="Z72" s="46">
        <f>SUMIFS('BOM (THIS MONTH)'!$E:$E,'BOM (THIS MONTH)'!$H:$H,F4C04004!K72,Bom_Part_No,F4C04004!Q72)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376</v>
      </c>
      <c r="L73" s="51">
        <f>IF(D73="",99999,SUMIFS(Issue,'BOM (THIS MONTH)'!$F:$F,F4C04004!K73,Bom_Part_No,F4C04004!B73))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6400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MONTH)'!$H:$H,F4C04004!K73,Bom_Part_No,F4C04004!Q73)</f>
        <v>0</v>
      </c>
      <c r="Z73" s="46">
        <f>SUMIFS('BOM (THIS MONTH)'!$E:$E,'BOM (THIS MONTH)'!$H:$H,F4C04004!K73,Bom_Part_No,F4C04004!Q73)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376</v>
      </c>
      <c r="L74" s="51">
        <f>IF(D74="",99999,SUMIFS(Issue,'BOM (THIS MONTH)'!$F:$F,F4C04004!K74,Bom_Part_No,F4C04004!B74))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6400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MONTH)'!$H:$H,F4C04004!K74,Bom_Part_No,F4C04004!Q74)</f>
        <v>0</v>
      </c>
      <c r="Z74" s="46">
        <f>SUMIFS('BOM (THIS MONTH)'!$E:$E,'BOM (THIS MONTH)'!$H:$H,F4C04004!K74,Bom_Part_No,F4C04004!Q74)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376</v>
      </c>
      <c r="L75" s="51">
        <f>IF(D75="",99999,SUMIFS(Issue,'BOM (THIS MONTH)'!$F:$F,F4C04004!K75,Bom_Part_No,F4C04004!B75))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6400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MONTH)'!$H:$H,F4C04004!K75,Bom_Part_No,F4C04004!Q75)</f>
        <v>0</v>
      </c>
      <c r="Z75" s="46">
        <f>SUMIFS('BOM (THIS MONTH)'!$E:$E,'BOM (THIS MONTH)'!$H:$H,F4C04004!K75,Bom_Part_No,F4C04004!Q75)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376</v>
      </c>
      <c r="L76" s="51">
        <f>IF(D76="",99999,SUMIFS(Issue,'BOM (THIS MONTH)'!$F:$F,F4C04004!K76,Bom_Part_No,F4C04004!B76))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6400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MONTH)'!$H:$H,F4C04004!K76,Bom_Part_No,F4C04004!Q76)</f>
        <v>0</v>
      </c>
      <c r="Z76" s="46">
        <f>SUMIFS('BOM (THIS MONTH)'!$E:$E,'BOM (THIS MONTH)'!$H:$H,F4C04004!K76,Bom_Part_No,F4C04004!Q76)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376</v>
      </c>
      <c r="L77" s="51">
        <f>IF(D77="",99999,SUMIFS(Issue,'BOM (THIS MONTH)'!$F:$F,F4C04004!K77,Bom_Part_No,F4C04004!B77))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6400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MONTH)'!$H:$H,F4C04004!K77,Bom_Part_No,F4C04004!Q77)</f>
        <v>0</v>
      </c>
      <c r="Z77" s="46">
        <f>SUMIFS('BOM (THIS MONTH)'!$E:$E,'BOM (THIS MONTH)'!$H:$H,F4C04004!K77,Bom_Part_No,F4C04004!Q77)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376</v>
      </c>
      <c r="L78" s="51">
        <f>IF(D78="",99999,SUMIFS(Issue,'BOM (THIS MONTH)'!$F:$F,F4C04004!K78,Bom_Part_No,F4C04004!B78))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6400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MONTH)'!$H:$H,F4C04004!K78,Bom_Part_No,F4C04004!Q78)</f>
        <v>0</v>
      </c>
      <c r="Z78" s="46">
        <f>SUMIFS('BOM (THIS MONTH)'!$E:$E,'BOM (THIS MONTH)'!$H:$H,F4C04004!K78,Bom_Part_No,F4C04004!Q78)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376</v>
      </c>
      <c r="L79" s="51">
        <f>IF(D79="",99999,SUMIFS(Issue,'BOM (THIS MONTH)'!$F:$F,F4C04004!K79,Bom_Part_No,F4C04004!B79))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6400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MONTH)'!$H:$H,F4C04004!K79,Bom_Part_No,F4C04004!Q79)</f>
        <v>0</v>
      </c>
      <c r="Z79" s="46">
        <f>SUMIFS('BOM (THIS MONTH)'!$E:$E,'BOM (THIS MONTH)'!$H:$H,F4C04004!K79,Bom_Part_No,F4C04004!Q79)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376</v>
      </c>
      <c r="L80" s="51">
        <f>IF(D80="",99999,SUMIFS(Issue,'BOM (THIS MONTH)'!$F:$F,F4C04004!K80,Bom_Part_No,F4C04004!B80))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6400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MONTH)'!$H:$H,F4C04004!K80,Bom_Part_No,F4C04004!Q80)</f>
        <v>0</v>
      </c>
      <c r="Z80" s="46">
        <f>SUMIFS('BOM (THIS MONTH)'!$E:$E,'BOM (THIS MONTH)'!$H:$H,F4C04004!K80,Bom_Part_No,F4C04004!Q80)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376</v>
      </c>
      <c r="L81" s="51">
        <f>IF(D81="",99999,SUMIFS(Issue,'BOM (THIS MONTH)'!$F:$F,F4C04004!K81,Bom_Part_No,F4C04004!B81))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6400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MONTH)'!$H:$H,F4C04004!K81,Bom_Part_No,F4C04004!Q81)</f>
        <v>0</v>
      </c>
      <c r="Z81" s="46">
        <f>SUMIFS('BOM (THIS MONTH)'!$E:$E,'BOM (THIS MONTH)'!$H:$H,F4C04004!K81,Bom_Part_No,F4C04004!Q81)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376</v>
      </c>
      <c r="L82" s="51">
        <f>IF(D82="",99999,SUMIFS(Issue,'BOM (THIS MONTH)'!$F:$F,F4C04004!K82,Bom_Part_No,F4C04004!B82))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6400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MONTH)'!$H:$H,F4C04004!K82,Bom_Part_No,F4C04004!Q82)</f>
        <v>0</v>
      </c>
      <c r="Z82" s="46">
        <f>SUMIFS('BOM (THIS MONTH)'!$E:$E,'BOM (THIS MONTH)'!$H:$H,F4C04004!K82,Bom_Part_No,F4C04004!Q82)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376</v>
      </c>
      <c r="L83" s="51">
        <f>IF(D83="",99999,SUMIFS(Issue,'BOM (THIS MONTH)'!$F:$F,F4C04004!K83,Bom_Part_No,F4C04004!B83))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6400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MONTH)'!$H:$H,F4C04004!K83,Bom_Part_No,F4C04004!Q83)</f>
        <v>0</v>
      </c>
      <c r="Z83" s="46">
        <f>SUMIFS('BOM (THIS MONTH)'!$E:$E,'BOM (THIS MONTH)'!$H:$H,F4C04004!K83,Bom_Part_No,F4C04004!Q83)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376</v>
      </c>
      <c r="L84" s="51">
        <f>IF(D84="",99999,SUMIFS(Issue,'BOM (THIS MONTH)'!$F:$F,F4C04004!K84,Bom_Part_No,F4C04004!B84))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6400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MONTH)'!$H:$H,F4C04004!K84,Bom_Part_No,F4C04004!Q84)</f>
        <v>0</v>
      </c>
      <c r="Z84" s="46">
        <f>SUMIFS('BOM (THIS MONTH)'!$E:$E,'BOM (THIS MONTH)'!$H:$H,F4C04004!K84,Bom_Part_No,F4C04004!Q84)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376</v>
      </c>
      <c r="L85" s="51">
        <f>IF(D85="",99999,SUMIFS(Issue,'BOM (THIS MONTH)'!$F:$F,F4C04004!K85,Bom_Part_No,F4C04004!B85))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6400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MONTH)'!$H:$H,F4C04004!K85,Bom_Part_No,F4C04004!Q85)</f>
        <v>0</v>
      </c>
      <c r="Z85" s="46">
        <f>SUMIFS('BOM (THIS MONTH)'!$E:$E,'BOM (THIS MONTH)'!$H:$H,F4C04004!K85,Bom_Part_No,F4C04004!Q85)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376</v>
      </c>
      <c r="L86" s="51">
        <f>IF(D86="",99999,SUMIFS(Issue,'BOM (THIS MONTH)'!$F:$F,F4C04004!K86,Bom_Part_No,F4C04004!B86))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6400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MONTH)'!$H:$H,F4C04004!K86,Bom_Part_No,F4C04004!Q86)</f>
        <v>0</v>
      </c>
      <c r="Z86" s="46">
        <f>SUMIFS('BOM (THIS MONTH)'!$E:$E,'BOM (THIS MONTH)'!$H:$H,F4C04004!K86,Bom_Part_No,F4C04004!Q86)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376</v>
      </c>
      <c r="L87" s="51">
        <f>IF(D87="",99999,SUMIFS(Issue,'BOM (THIS MONTH)'!$F:$F,F4C04004!K87,Bom_Part_No,F4C04004!B87))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6400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MONTH)'!$H:$H,F4C04004!K87,Bom_Part_No,F4C04004!Q87)</f>
        <v>0</v>
      </c>
      <c r="Z87" s="46">
        <f>SUMIFS('BOM (THIS MONTH)'!$E:$E,'BOM (THIS MONTH)'!$H:$H,F4C04004!K87,Bom_Part_No,F4C04004!Q87)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376</v>
      </c>
      <c r="L88" s="51">
        <f>IF(D88="",99999,SUMIFS(Issue,'BOM (THIS MONTH)'!$F:$F,F4C04004!K88,Bom_Part_No,F4C04004!B88))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6400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MONTH)'!$H:$H,F4C04004!K88,Bom_Part_No,F4C04004!Q88)</f>
        <v>0</v>
      </c>
      <c r="Z88" s="46">
        <f>SUMIFS('BOM (THIS MONTH)'!$E:$E,'BOM (THIS MONTH)'!$H:$H,F4C04004!K88,Bom_Part_No,F4C04004!Q88)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376</v>
      </c>
      <c r="L89" s="51">
        <f>IF(D89="",99999,SUMIFS(Issue,'BOM (THIS MONTH)'!$F:$F,F4C04004!K89,Bom_Part_No,F4C04004!B89))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6400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MONTH)'!$H:$H,F4C04004!K89,Bom_Part_No,F4C04004!Q89)</f>
        <v>0</v>
      </c>
      <c r="Z89" s="46">
        <f>SUMIFS('BOM (THIS MONTH)'!$E:$E,'BOM (THIS MONTH)'!$H:$H,F4C04004!K89,Bom_Part_No,F4C04004!Q89)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376</v>
      </c>
      <c r="L90" s="51">
        <f>IF(D90="",99999,SUMIFS(Issue,'BOM (THIS MONTH)'!$F:$F,F4C04004!K90,Bom_Part_No,F4C04004!B90))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6400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MONTH)'!$H:$H,F4C04004!K90,Bom_Part_No,F4C04004!Q90)</f>
        <v>0</v>
      </c>
      <c r="Z90" s="46">
        <f>SUMIFS('BOM (THIS MONTH)'!$E:$E,'BOM (THIS MONTH)'!$H:$H,F4C04004!K90,Bom_Part_No,F4C04004!Q90)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376</v>
      </c>
      <c r="L91" s="51">
        <f>IF(D91="",99999,SUMIFS(Issue,'BOM (THIS MONTH)'!$F:$F,F4C04004!K91,Bom_Part_No,F4C04004!B91))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6400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MONTH)'!$H:$H,F4C04004!K91,Bom_Part_No,F4C04004!Q91)</f>
        <v>0</v>
      </c>
      <c r="Z91" s="46">
        <f>SUMIFS('BOM (THIS MONTH)'!$E:$E,'BOM (THIS MONTH)'!$H:$H,F4C04004!K91,Bom_Part_No,F4C04004!Q91)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376</v>
      </c>
      <c r="L92" s="51">
        <f>IF(D92="",99999,SUMIFS(Issue,'BOM (THIS MONTH)'!$F:$F,F4C04004!K92,Bom_Part_No,F4C04004!B92))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6400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MONTH)'!$H:$H,F4C04004!K92,Bom_Part_No,F4C04004!Q92)</f>
        <v>0</v>
      </c>
      <c r="Z92" s="46">
        <f>SUMIFS('BOM (THIS MONTH)'!$E:$E,'BOM (THIS MONTH)'!$H:$H,F4C04004!K92,Bom_Part_No,F4C04004!Q92)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376</v>
      </c>
      <c r="L93" s="51">
        <f>IF(D93="",99999,SUMIFS(Issue,'BOM (THIS MONTH)'!$F:$F,F4C04004!K93,Bom_Part_No,F4C04004!B93))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6400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MONTH)'!$H:$H,F4C04004!K93,Bom_Part_No,F4C04004!Q93)</f>
        <v>0</v>
      </c>
      <c r="Z93" s="46">
        <f>SUMIFS('BOM (THIS MONTH)'!$E:$E,'BOM (THIS MONTH)'!$H:$H,F4C04004!K93,Bom_Part_No,F4C04004!Q93)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376</v>
      </c>
      <c r="L94" s="51">
        <f>IF(D94="",99999,SUMIFS(Issue,'BOM (THIS MONTH)'!$F:$F,F4C04004!K94,Bom_Part_No,F4C04004!B94))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6400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MONTH)'!$H:$H,F4C04004!K94,Bom_Part_No,F4C04004!Q94)</f>
        <v>0</v>
      </c>
      <c r="Z94" s="46">
        <f>SUMIFS('BOM (THIS MONTH)'!$E:$E,'BOM (THIS MONTH)'!$H:$H,F4C04004!K94,Bom_Part_No,F4C04004!Q94)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376</v>
      </c>
      <c r="L95" s="51">
        <f>IF(D95="",99999,SUMIFS(Issue,'BOM (THIS MONTH)'!$F:$F,F4C04004!K95,Bom_Part_No,F4C04004!B95))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6400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MONTH)'!$H:$H,F4C04004!K95,Bom_Part_No,F4C04004!Q95)</f>
        <v>0</v>
      </c>
      <c r="Z95" s="46">
        <f>SUMIFS('BOM (THIS MONTH)'!$E:$E,'BOM (THIS MONTH)'!$H:$H,F4C04004!K95,Bom_Part_No,F4C04004!Q95)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376</v>
      </c>
      <c r="L96" s="51">
        <f>IF(D96="",99999,SUMIFS(Issue,'BOM (THIS MONTH)'!$F:$F,F4C04004!K96,Bom_Part_No,F4C04004!B96))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6400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MONTH)'!$H:$H,F4C04004!K96,Bom_Part_No,F4C04004!Q96)</f>
        <v>0</v>
      </c>
      <c r="Z96" s="46">
        <f>SUMIFS('BOM (THIS MONTH)'!$E:$E,'BOM (THIS MONTH)'!$H:$H,F4C04004!K96,Bom_Part_No,F4C04004!Q96)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376</v>
      </c>
      <c r="L97" s="51">
        <f>IF(D97="",99999,SUMIFS(Issue,'BOM (THIS MONTH)'!$F:$F,F4C04004!K97,Bom_Part_No,F4C04004!B97))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6400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MONTH)'!$H:$H,F4C04004!K97,Bom_Part_No,F4C04004!Q97)</f>
        <v>0</v>
      </c>
      <c r="Z97" s="46">
        <f>SUMIFS('BOM (THIS MONTH)'!$E:$E,'BOM (THIS MONTH)'!$H:$H,F4C04004!K97,Bom_Part_No,F4C04004!Q97)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376</v>
      </c>
      <c r="L98" s="51">
        <f>IF(D98="",99999,SUMIFS(Issue,'BOM (THIS MONTH)'!$F:$F,F4C04004!K98,Bom_Part_No,F4C04004!B98))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6400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MONTH)'!$H:$H,F4C04004!K98,Bom_Part_No,F4C04004!Q98)</f>
        <v>0</v>
      </c>
      <c r="Z98" s="46">
        <f>SUMIFS('BOM (THIS MONTH)'!$E:$E,'BOM (THIS MONTH)'!$H:$H,F4C04004!K98,Bom_Part_No,F4C04004!Q98)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376</v>
      </c>
      <c r="L99" s="51">
        <f>IF(D99="",99999,SUMIFS(Issue,'BOM (THIS MONTH)'!$F:$F,F4C04004!K99,Bom_Part_No,F4C04004!B99))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6400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MONTH)'!$H:$H,F4C04004!K99,Bom_Part_No,F4C04004!Q99)</f>
        <v>0</v>
      </c>
      <c r="Z99" s="46">
        <f>SUMIFS('BOM (THIS MONTH)'!$E:$E,'BOM (THIS MONTH)'!$H:$H,F4C04004!K99,Bom_Part_No,F4C04004!Q99)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376</v>
      </c>
      <c r="L100" s="51">
        <f>IF(D100="",99999,SUMIFS(Issue,'BOM (THIS MONTH)'!$F:$F,F4C04004!K100,Bom_Part_No,F4C04004!B100))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6400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MONTH)'!$H:$H,F4C04004!K100,Bom_Part_No,F4C04004!Q100)</f>
        <v>0</v>
      </c>
      <c r="Z100" s="46">
        <f>SUMIFS('BOM (THIS MONTH)'!$E:$E,'BOM (THIS MONTH)'!$H:$H,F4C04004!K100,Bom_Part_No,F4C04004!Q100)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376</v>
      </c>
      <c r="L101" s="51">
        <f>IF(D101="",99999,SUMIFS(Issue,'BOM (THIS MONTH)'!$F:$F,F4C04004!K101,Bom_Part_No,F4C04004!B101))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6400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MONTH)'!$H:$H,F4C04004!K101,Bom_Part_No,F4C04004!Q101)</f>
        <v>0</v>
      </c>
      <c r="Z101" s="46">
        <f>SUMIFS('BOM (THIS MONTH)'!$E:$E,'BOM (THIS MONTH)'!$H:$H,F4C04004!K101,Bom_Part_No,F4C04004!Q101)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376</v>
      </c>
      <c r="L102" s="51">
        <f>IF(D102="",99999,SUMIFS(Issue,'BOM (THIS MONTH)'!$F:$F,F4C04004!K102,Bom_Part_No,F4C04004!B102))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6400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MONTH)'!$H:$H,F4C04004!K102,Bom_Part_No,F4C04004!Q102)</f>
        <v>0</v>
      </c>
      <c r="Z102" s="46">
        <f>SUMIFS('BOM (THIS MONTH)'!$E:$E,'BOM (THIS MONTH)'!$H:$H,F4C04004!K102,Bom_Part_No,F4C04004!Q102)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376</v>
      </c>
      <c r="L103" s="51">
        <f>IF(D103="",99999,SUMIFS(Issue,'BOM (THIS MONTH)'!$F:$F,F4C04004!K103,Bom_Part_No,F4C04004!B103))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6400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MONTH)'!$H:$H,F4C04004!K103,Bom_Part_No,F4C04004!Q103)</f>
        <v>0</v>
      </c>
      <c r="Z103" s="46">
        <f>SUMIFS('BOM (THIS MONTH)'!$E:$E,'BOM (THIS MONTH)'!$H:$H,F4C04004!K103,Bom_Part_No,F4C04004!Q103)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376</v>
      </c>
      <c r="L104" s="51">
        <f>IF(D104="",99999,SUMIFS(Issue,'BOM (THIS MONTH)'!$F:$F,F4C04004!K104,Bom_Part_No,F4C04004!B104))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6400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MONTH)'!$H:$H,F4C04004!K104,Bom_Part_No,F4C04004!Q104)</f>
        <v>0</v>
      </c>
      <c r="Z104" s="46">
        <f>SUMIFS('BOM (THIS MONTH)'!$E:$E,'BOM (THIS MONTH)'!$H:$H,F4C04004!K104,Bom_Part_No,F4C04004!Q104)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376</v>
      </c>
      <c r="L105" s="51">
        <f>IF(D105="",99999,SUMIFS(Issue,'BOM (THIS MONTH)'!$F:$F,F4C04004!K105,Bom_Part_No,F4C04004!B105))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6400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MONTH)'!$H:$H,F4C04004!K105,Bom_Part_No,F4C04004!Q105)</f>
        <v>0</v>
      </c>
      <c r="Z105" s="46">
        <f>SUMIFS('BOM (THIS MONTH)'!$E:$E,'BOM (THIS MONTH)'!$H:$H,F4C04004!K105,Bom_Part_No,F4C04004!Q105)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376</v>
      </c>
      <c r="L106" s="51">
        <f>IF(D106="",99999,SUMIFS(Issue,'BOM (THIS MONTH)'!$F:$F,F4C04004!K106,Bom_Part_No,F4C04004!B106))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6400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MONTH)'!$H:$H,F4C04004!K106,Bom_Part_No,F4C04004!Q106)</f>
        <v>0</v>
      </c>
      <c r="Z106" s="46">
        <f>SUMIFS('BOM (THIS MONTH)'!$E:$E,'BOM (THIS MONTH)'!$H:$H,F4C04004!K106,Bom_Part_No,F4C04004!Q106)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376</v>
      </c>
      <c r="L107" s="51">
        <f>IF(D107="",99999,SUMIFS(Issue,'BOM (THIS MONTH)'!$F:$F,F4C04004!K107,Bom_Part_No,F4C04004!B107))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6400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MONTH)'!$H:$H,F4C04004!K107,Bom_Part_No,F4C04004!Q107)</f>
        <v>0</v>
      </c>
      <c r="Z107" s="46">
        <f>SUMIFS('BOM (THIS MONTH)'!$E:$E,'BOM (THIS MONTH)'!$H:$H,F4C04004!K107,Bom_Part_No,F4C04004!Q107)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376</v>
      </c>
      <c r="L108" s="51">
        <f>IF(D108="",99999,SUMIFS(Issue,'BOM (THIS MONTH)'!$F:$F,F4C04004!K108,Bom_Part_No,F4C04004!B108))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6400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MONTH)'!$H:$H,F4C04004!K108,Bom_Part_No,F4C04004!Q108)</f>
        <v>0</v>
      </c>
      <c r="Z108" s="46">
        <f>SUMIFS('BOM (THIS MONTH)'!$E:$E,'BOM (THIS MONTH)'!$H:$H,F4C04004!K108,Bom_Part_No,F4C04004!Q108)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376</v>
      </c>
      <c r="L109" s="51">
        <f>IF(D109="",99999,SUMIFS(Issue,'BOM (THIS MONTH)'!$F:$F,F4C04004!K109,Bom_Part_No,F4C04004!B109))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6400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MONTH)'!$H:$H,F4C04004!K109,Bom_Part_No,F4C04004!Q109)</f>
        <v>0</v>
      </c>
      <c r="Z109" s="46">
        <f>SUMIFS('BOM (THIS MONTH)'!$E:$E,'BOM (THIS MONTH)'!$H:$H,F4C04004!K109,Bom_Part_No,F4C04004!Q109)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376</v>
      </c>
      <c r="L110" s="51">
        <f>IF(D110="",99999,SUMIFS(Issue,'BOM (THIS MONTH)'!$F:$F,F4C04004!K110,Bom_Part_No,F4C04004!B110))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6400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MONTH)'!$H:$H,F4C04004!K110,Bom_Part_No,F4C04004!Q110)</f>
        <v>0</v>
      </c>
      <c r="Z110" s="46">
        <f>SUMIFS('BOM (THIS MONTH)'!$E:$E,'BOM (THIS MONTH)'!$H:$H,F4C04004!K110,Bom_Part_No,F4C04004!Q110)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376</v>
      </c>
      <c r="L111" s="51">
        <f>IF(D111="",99999,SUMIFS(Issue,'BOM (THIS MONTH)'!$F:$F,F4C04004!K111,Bom_Part_No,F4C04004!B111))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6400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MONTH)'!$H:$H,F4C04004!K111,Bom_Part_No,F4C04004!Q111)</f>
        <v>0</v>
      </c>
      <c r="Z111" s="46">
        <f>SUMIFS('BOM (THIS MONTH)'!$E:$E,'BOM (THIS MONTH)'!$H:$H,F4C04004!K111,Bom_Part_No,F4C04004!Q111)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376</v>
      </c>
      <c r="L112" s="51">
        <f>IF(D112="",99999,SUMIFS(Issue,'BOM (THIS MONTH)'!$F:$F,F4C04004!K112,Bom_Part_No,F4C04004!B112))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6400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MONTH)'!$H:$H,F4C04004!K112,Bom_Part_No,F4C04004!Q112)</f>
        <v>0</v>
      </c>
      <c r="Z112" s="46">
        <f>SUMIFS('BOM (THIS MONTH)'!$E:$E,'BOM (THIS MONTH)'!$H:$H,F4C04004!K112,Bom_Part_No,F4C04004!Q112)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376</v>
      </c>
      <c r="L113" s="51">
        <f>IF(D113="",99999,SUMIFS(Issue,'BOM (THIS MONTH)'!$F:$F,F4C04004!K113,Bom_Part_No,F4C04004!B113))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6400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MONTH)'!$H:$H,F4C04004!K113,Bom_Part_No,F4C04004!Q113)</f>
        <v>0</v>
      </c>
      <c r="Z113" s="46">
        <f>SUMIFS('BOM (THIS MONTH)'!$E:$E,'BOM (THIS MONTH)'!$H:$H,F4C04004!K113,Bom_Part_No,F4C04004!Q113)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376</v>
      </c>
      <c r="L114" s="51">
        <f>IF(D114="",99999,SUMIFS(Issue,'BOM (THIS MONTH)'!$F:$F,F4C04004!K114,Bom_Part_No,F4C04004!B114))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6400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MONTH)'!$H:$H,F4C04004!K114,Bom_Part_No,F4C04004!Q114)</f>
        <v>0</v>
      </c>
      <c r="Z114" s="46">
        <f>SUMIFS('BOM (THIS MONTH)'!$E:$E,'BOM (THIS MONTH)'!$H:$H,F4C04004!K114,Bom_Part_No,F4C04004!Q114)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376</v>
      </c>
      <c r="L115" s="51">
        <f>IF(D115="",99999,SUMIFS(Issue,'BOM (THIS MONTH)'!$F:$F,F4C04004!K115,Bom_Part_No,F4C04004!B115))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6400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MONTH)'!$H:$H,F4C04004!K115,Bom_Part_No,F4C04004!Q115)</f>
        <v>0</v>
      </c>
      <c r="Z115" s="46">
        <f>SUMIFS('BOM (THIS MONTH)'!$E:$E,'BOM (THIS MONTH)'!$H:$H,F4C04004!K115,Bom_Part_No,F4C04004!Q115)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376</v>
      </c>
      <c r="L116" s="51">
        <f>IF(D116="",99999,SUMIFS(Issue,'BOM (THIS MONTH)'!$F:$F,F4C04004!K116,Bom_Part_No,F4C04004!B116))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6400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MONTH)'!$H:$H,F4C04004!K116,Bom_Part_No,F4C04004!Q116)</f>
        <v>0</v>
      </c>
      <c r="Z116" s="46">
        <f>SUMIFS('BOM (THIS MONTH)'!$E:$E,'BOM (THIS MONTH)'!$H:$H,F4C04004!K116,Bom_Part_No,F4C04004!Q116)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376</v>
      </c>
      <c r="L117" s="51">
        <f>IF(D117="",99999,SUMIFS(Issue,'BOM (THIS MONTH)'!$F:$F,F4C04004!K117,Bom_Part_No,F4C04004!B117))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6400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MONTH)'!$H:$H,F4C04004!K117,Bom_Part_No,F4C04004!Q117)</f>
        <v>0</v>
      </c>
      <c r="Z117" s="46">
        <f>SUMIFS('BOM (THIS MONTH)'!$E:$E,'BOM (THIS MONTH)'!$H:$H,F4C04004!K117,Bom_Part_No,F4C04004!Q117)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376</v>
      </c>
      <c r="L118" s="51">
        <f>IF(D118="",99999,SUMIFS(Issue,'BOM (THIS MONTH)'!$F:$F,F4C04004!K118,Bom_Part_No,F4C04004!B118))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6400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MONTH)'!$H:$H,F4C04004!K118,Bom_Part_No,F4C04004!Q118)</f>
        <v>0</v>
      </c>
      <c r="Z118" s="46">
        <f>SUMIFS('BOM (THIS MONTH)'!$E:$E,'BOM (THIS MONTH)'!$H:$H,F4C04004!K118,Bom_Part_No,F4C04004!Q118)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376</v>
      </c>
      <c r="L119" s="51">
        <f>IF(D119="",99999,SUMIFS(Issue,'BOM (THIS MONTH)'!$F:$F,F4C04004!K119,Bom_Part_No,F4C04004!B119))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6400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MONTH)'!$H:$H,F4C04004!K119,Bom_Part_No,F4C04004!Q119)</f>
        <v>0</v>
      </c>
      <c r="Z119" s="46">
        <f>SUMIFS('BOM (THIS MONTH)'!$E:$E,'BOM (THIS MONTH)'!$H:$H,F4C04004!K119,Bom_Part_No,F4C04004!Q119)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376</v>
      </c>
      <c r="L120" s="51">
        <f>IF(D120="",99999,SUMIFS(Issue,'BOM (THIS MONTH)'!$F:$F,F4C04004!K120,Bom_Part_No,F4C04004!B120))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6400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MONTH)'!$H:$H,F4C04004!K120,Bom_Part_No,F4C04004!Q120)</f>
        <v>0</v>
      </c>
      <c r="Z120" s="46">
        <f>SUMIFS('BOM (THIS MONTH)'!$E:$E,'BOM (THIS MONTH)'!$H:$H,F4C04004!K120,Bom_Part_No,F4C04004!Q120)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376</v>
      </c>
      <c r="L121" s="51">
        <f>IF(D121="",99999,SUMIFS(Issue,'BOM (THIS MONTH)'!$F:$F,F4C04004!K121,Bom_Part_No,F4C04004!B121))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6400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MONTH)'!$H:$H,F4C04004!K121,Bom_Part_No,F4C04004!Q121)</f>
        <v>0</v>
      </c>
      <c r="Z121" s="46">
        <f>SUMIFS('BOM (THIS MONTH)'!$E:$E,'BOM (THIS MONTH)'!$H:$H,F4C04004!K121,Bom_Part_No,F4C04004!Q121)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376</v>
      </c>
      <c r="L122" s="51">
        <f>IF(D122="",99999,SUMIFS(Issue,'BOM (THIS MONTH)'!$F:$F,F4C04004!K122,Bom_Part_No,F4C04004!B122))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6400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MONTH)'!$H:$H,F4C04004!K122,Bom_Part_No,F4C04004!Q122)</f>
        <v>0</v>
      </c>
      <c r="Z122" s="46">
        <f>SUMIFS('BOM (THIS MONTH)'!$E:$E,'BOM (THIS MONTH)'!$H:$H,F4C04004!K122,Bom_Part_No,F4C04004!Q122)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376</v>
      </c>
      <c r="L123" s="51">
        <f>IF(D123="",99999,SUMIFS(Issue,'BOM (THIS MONTH)'!$F:$F,F4C04004!K123,Bom_Part_No,F4C04004!B123))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6400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MONTH)'!$H:$H,F4C04004!K123,Bom_Part_No,F4C04004!Q123)</f>
        <v>0</v>
      </c>
      <c r="Z123" s="46">
        <f>SUMIFS('BOM (THIS MONTH)'!$E:$E,'BOM (THIS MONTH)'!$H:$H,F4C04004!K123,Bom_Part_No,F4C04004!Q123)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376</v>
      </c>
      <c r="L124" s="51">
        <f>IF(D124="",99999,SUMIFS(Issue,'BOM (THIS MONTH)'!$F:$F,F4C04004!K124,Bom_Part_No,F4C04004!B124))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6400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MONTH)'!$H:$H,F4C04004!K124,Bom_Part_No,F4C04004!Q124)</f>
        <v>0</v>
      </c>
      <c r="Z124" s="46">
        <f>SUMIFS('BOM (THIS MONTH)'!$E:$E,'BOM (THIS MONTH)'!$H:$H,F4C04004!K124,Bom_Part_No,F4C04004!Q124)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376</v>
      </c>
      <c r="L125" s="51">
        <f>IF(D125="",99999,SUMIFS(Issue,'BOM (THIS MONTH)'!$F:$F,F4C04004!K125,Bom_Part_No,F4C04004!B125))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6400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MONTH)'!$H:$H,F4C04004!K125,Bom_Part_No,F4C04004!Q125)</f>
        <v>0</v>
      </c>
      <c r="Z125" s="46">
        <f>SUMIFS('BOM (THIS MONTH)'!$E:$E,'BOM (THIS MONTH)'!$H:$H,F4C04004!K125,Bom_Part_No,F4C04004!Q125)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376</v>
      </c>
      <c r="L126" s="51">
        <f>IF(D126="",99999,SUMIFS(Issue,'BOM (THIS MONTH)'!$F:$F,F4C04004!K126,Bom_Part_No,F4C04004!B126))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6400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MONTH)'!$H:$H,F4C04004!K126,Bom_Part_No,F4C04004!Q126)</f>
        <v>0</v>
      </c>
      <c r="Z126" s="46">
        <f>SUMIFS('BOM (THIS MONTH)'!$E:$E,'BOM (THIS MONTH)'!$H:$H,F4C04004!K126,Bom_Part_No,F4C04004!Q126)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376</v>
      </c>
      <c r="L127" s="51">
        <f>IF(D127="",99999,SUMIFS(Issue,'BOM (THIS MONTH)'!$F:$F,F4C04004!K127,Bom_Part_No,F4C04004!B127))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6400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MONTH)'!$H:$H,F4C04004!K127,Bom_Part_No,F4C04004!Q127)</f>
        <v>0</v>
      </c>
      <c r="Z127" s="46">
        <f>SUMIFS('BOM (THIS MONTH)'!$E:$E,'BOM (THIS MONTH)'!$H:$H,F4C04004!K127,Bom_Part_No,F4C04004!Q127)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376</v>
      </c>
      <c r="L128" s="51">
        <f>IF(D128="",99999,SUMIFS(Issue,'BOM (THIS MONTH)'!$F:$F,F4C04004!K128,Bom_Part_No,F4C04004!B128))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6400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MONTH)'!$H:$H,F4C04004!K128,Bom_Part_No,F4C04004!Q128)</f>
        <v>0</v>
      </c>
      <c r="Z128" s="46">
        <f>SUMIFS('BOM (THIS MONTH)'!$E:$E,'BOM (THIS MONTH)'!$H:$H,F4C04004!K128,Bom_Part_No,F4C04004!Q128)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376</v>
      </c>
      <c r="L129" s="51">
        <f>IF(D129="",99999,SUMIFS(Issue,'BOM (THIS MONTH)'!$F:$F,F4C04004!K129,Bom_Part_No,F4C04004!B129))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6400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MONTH)'!$H:$H,F4C04004!K129,Bom_Part_No,F4C04004!Q129)</f>
        <v>0</v>
      </c>
      <c r="Z129" s="46">
        <f>SUMIFS('BOM (THIS MONTH)'!$E:$E,'BOM (THIS MONTH)'!$H:$H,F4C04004!K129,Bom_Part_No,F4C04004!Q129)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376</v>
      </c>
      <c r="L130" s="51">
        <f>IF(D130="",99999,SUMIFS(Issue,'BOM (THIS MONTH)'!$F:$F,F4C04004!K130,Bom_Part_No,F4C04004!B130))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6400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MONTH)'!$H:$H,F4C04004!K130,Bom_Part_No,F4C04004!Q130)</f>
        <v>0</v>
      </c>
      <c r="Z130" s="46">
        <f>SUMIFS('BOM (THIS MONTH)'!$E:$E,'BOM (THIS MONTH)'!$H:$H,F4C04004!K130,Bom_Part_No,F4C04004!Q130)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376</v>
      </c>
      <c r="L131" s="51">
        <f>IF(D131="",99999,SUMIFS(Issue,'BOM (THIS MONTH)'!$F:$F,F4C04004!K131,Bom_Part_No,F4C04004!B131))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6400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MONTH)'!$H:$H,F4C04004!K131,Bom_Part_No,F4C04004!Q131)</f>
        <v>0</v>
      </c>
      <c r="Z131" s="46">
        <f>SUMIFS('BOM (THIS MONTH)'!$E:$E,'BOM (THIS MONTH)'!$H:$H,F4C04004!K131,Bom_Part_No,F4C04004!Q131)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376</v>
      </c>
      <c r="L132" s="51">
        <f>IF(D132="",99999,SUMIFS(Issue,'BOM (THIS MONTH)'!$F:$F,F4C04004!K132,Bom_Part_No,F4C04004!B132))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6400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MONTH)'!$H:$H,F4C04004!K132,Bom_Part_No,F4C04004!Q132)</f>
        <v>0</v>
      </c>
      <c r="Z132" s="46">
        <f>SUMIFS('BOM (THIS MONTH)'!$E:$E,'BOM (THIS MONTH)'!$H:$H,F4C04004!K132,Bom_Part_No,F4C04004!Q132)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376</v>
      </c>
      <c r="L133" s="51">
        <f>IF(D133="",99999,SUMIFS(Issue,'BOM (THIS MONTH)'!$F:$F,F4C04004!K133,Bom_Part_No,F4C04004!B133))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6400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MONTH)'!$H:$H,F4C04004!K133,Bom_Part_No,F4C04004!Q133)</f>
        <v>0</v>
      </c>
      <c r="Z133" s="46">
        <f>SUMIFS('BOM (THIS MONTH)'!$E:$E,'BOM (THIS MONTH)'!$H:$H,F4C04004!K133,Bom_Part_No,F4C04004!Q133)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376</v>
      </c>
      <c r="L134" s="51">
        <f>IF(D134="",99999,SUMIFS(Issue,'BOM (THIS MONTH)'!$F:$F,F4C04004!K134,Bom_Part_No,F4C04004!B134))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6400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MONTH)'!$H:$H,F4C04004!K134,Bom_Part_No,F4C04004!Q134)</f>
        <v>0</v>
      </c>
      <c r="Z134" s="46">
        <f>SUMIFS('BOM (THIS MONTH)'!$E:$E,'BOM (THIS MONTH)'!$H:$H,F4C04004!K134,Bom_Part_No,F4C04004!Q134)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376</v>
      </c>
      <c r="L135" s="51">
        <f>IF(D135="",99999,SUMIFS(Issue,'BOM (THIS MONTH)'!$F:$F,F4C04004!K135,Bom_Part_No,F4C04004!B135))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6400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MONTH)'!$H:$H,F4C04004!K135,Bom_Part_No,F4C04004!Q135)</f>
        <v>0</v>
      </c>
      <c r="Z135" s="46">
        <f>SUMIFS('BOM (THIS MONTH)'!$E:$E,'BOM (THIS MONTH)'!$H:$H,F4C04004!K135,Bom_Part_No,F4C04004!Q135)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376</v>
      </c>
      <c r="L136" s="51">
        <f>IF(D136="",99999,SUMIFS(Issue,'BOM (THIS MONTH)'!$F:$F,F4C04004!K136,Bom_Part_No,F4C04004!B136))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6400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MONTH)'!$H:$H,F4C04004!K136,Bom_Part_No,F4C04004!Q136)</f>
        <v>0</v>
      </c>
      <c r="Z136" s="46">
        <f>SUMIFS('BOM (THIS MONTH)'!$E:$E,'BOM (THIS MONTH)'!$H:$H,F4C04004!K136,Bom_Part_No,F4C04004!Q136)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376</v>
      </c>
      <c r="L137" s="51">
        <f>IF(D137="",99999,SUMIFS(Issue,'BOM (THIS MONTH)'!$F:$F,F4C04004!K137,Bom_Part_No,F4C04004!B137))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6400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MONTH)'!$H:$H,F4C04004!K137,Bom_Part_No,F4C04004!Q137)</f>
        <v>0</v>
      </c>
      <c r="Z137" s="46">
        <f>SUMIFS('BOM (THIS MONTH)'!$E:$E,'BOM (THIS MONTH)'!$H:$H,F4C04004!K137,Bom_Part_No,F4C04004!Q137)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376</v>
      </c>
      <c r="L138" s="51">
        <f>IF(D138="",99999,SUMIFS(Issue,'BOM (THIS MONTH)'!$F:$F,F4C04004!K138,Bom_Part_No,F4C04004!B138))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6400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MONTH)'!$H:$H,F4C04004!K138,Bom_Part_No,F4C04004!Q138)</f>
        <v>0</v>
      </c>
      <c r="Z138" s="46">
        <f>SUMIFS('BOM (THIS MONTH)'!$E:$E,'BOM (THIS MONTH)'!$H:$H,F4C04004!K138,Bom_Part_No,F4C04004!Q138)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376</v>
      </c>
      <c r="L139" s="51">
        <f>IF(D139="",99999,SUMIFS(Issue,'BOM (THIS MONTH)'!$F:$F,F4C04004!K139,Bom_Part_No,F4C04004!B139))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6400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MONTH)'!$H:$H,F4C04004!K139,Bom_Part_No,F4C04004!Q139)</f>
        <v>0</v>
      </c>
      <c r="Z139" s="46">
        <f>SUMIFS('BOM (THIS MONTH)'!$E:$E,'BOM (THIS MONTH)'!$H:$H,F4C04004!K139,Bom_Part_No,F4C04004!Q139)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376</v>
      </c>
      <c r="L140" s="51">
        <f>IF(D140="",99999,SUMIFS(Issue,'BOM (THIS MONTH)'!$F:$F,F4C04004!K140,Bom_Part_No,F4C04004!B140))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6400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MONTH)'!$H:$H,F4C04004!K140,Bom_Part_No,F4C04004!Q140)</f>
        <v>0</v>
      </c>
      <c r="Z140" s="46">
        <f>SUMIFS('BOM (THIS MONTH)'!$E:$E,'BOM (THIS MONTH)'!$H:$H,F4C04004!K140,Bom_Part_No,F4C04004!Q140)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376</v>
      </c>
      <c r="L141" s="51">
        <f>IF(D141="",99999,SUMIFS(Issue,'BOM (THIS MONTH)'!$F:$F,F4C04004!K141,Bom_Part_No,F4C04004!B141))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6400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MONTH)'!$H:$H,F4C04004!K141,Bom_Part_No,F4C04004!Q141)</f>
        <v>0</v>
      </c>
      <c r="Z141" s="46">
        <f>SUMIFS('BOM (THIS MONTH)'!$E:$E,'BOM (THIS MONTH)'!$H:$H,F4C04004!K141,Bom_Part_No,F4C04004!Q141)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376</v>
      </c>
      <c r="L142" s="51">
        <f>IF(D142="",99999,SUMIFS(Issue,'BOM (THIS MONTH)'!$F:$F,F4C04004!K142,Bom_Part_No,F4C04004!B142))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6400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MONTH)'!$H:$H,F4C04004!K142,Bom_Part_No,F4C04004!Q142)</f>
        <v>0</v>
      </c>
      <c r="Z142" s="46">
        <f>SUMIFS('BOM (THIS MONTH)'!$E:$E,'BOM (THIS MONTH)'!$H:$H,F4C04004!K142,Bom_Part_No,F4C04004!Q142)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376</v>
      </c>
      <c r="L143" s="51">
        <f>IF(D143="",99999,SUMIFS(Issue,'BOM (THIS MONTH)'!$F:$F,F4C04004!K143,Bom_Part_No,F4C04004!B143))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6400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MONTH)'!$H:$H,F4C04004!K143,Bom_Part_No,F4C04004!Q143)</f>
        <v>0</v>
      </c>
      <c r="Z143" s="46">
        <f>SUMIFS('BOM (THIS MONTH)'!$E:$E,'BOM (THIS MONTH)'!$H:$H,F4C04004!K143,Bom_Part_No,F4C04004!Q143)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376</v>
      </c>
      <c r="L144" s="51">
        <f>IF(D144="",99999,SUMIFS(Issue,'BOM (THIS MONTH)'!$F:$F,F4C04004!K144,Bom_Part_No,F4C04004!B144))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6400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MONTH)'!$H:$H,F4C04004!K144,Bom_Part_No,F4C04004!Q144)</f>
        <v>0</v>
      </c>
      <c r="Z144" s="46">
        <f>SUMIFS('BOM (THIS MONTH)'!$E:$E,'BOM (THIS MONTH)'!$H:$H,F4C04004!K144,Bom_Part_No,F4C04004!Q144)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376</v>
      </c>
      <c r="L145" s="51">
        <f>IF(D145="",99999,SUMIFS(Issue,'BOM (THIS MONTH)'!$F:$F,F4C04004!K145,Bom_Part_No,F4C04004!B145))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6400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MONTH)'!$H:$H,F4C04004!K145,Bom_Part_No,F4C04004!Q145)</f>
        <v>0</v>
      </c>
      <c r="Z145" s="46">
        <f>SUMIFS('BOM (THIS MONTH)'!$E:$E,'BOM (THIS MONTH)'!$H:$H,F4C04004!K145,Bom_Part_No,F4C04004!Q145)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376</v>
      </c>
      <c r="L146" s="51">
        <f>IF(D146="",99999,SUMIFS(Issue,'BOM (THIS MONTH)'!$F:$F,F4C04004!K146,Bom_Part_No,F4C04004!B146))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6400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MONTH)'!$H:$H,F4C04004!K146,Bom_Part_No,F4C04004!Q146)</f>
        <v>0</v>
      </c>
      <c r="Z146" s="46">
        <f>SUMIFS('BOM (THIS MONTH)'!$E:$E,'BOM (THIS MONTH)'!$H:$H,F4C04004!K146,Bom_Part_No,F4C04004!Q146)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376</v>
      </c>
      <c r="L147" s="51">
        <f>IF(D147="",99999,SUMIFS(Issue,'BOM (THIS MONTH)'!$F:$F,F4C04004!K147,Bom_Part_No,F4C04004!B147))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6400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MONTH)'!$H:$H,F4C04004!K147,Bom_Part_No,F4C04004!Q147)</f>
        <v>0</v>
      </c>
      <c r="Z147" s="46">
        <f>SUMIFS('BOM (THIS MONTH)'!$E:$E,'BOM (THIS MONTH)'!$H:$H,F4C04004!K147,Bom_Part_No,F4C04004!Q147)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376</v>
      </c>
      <c r="L148" s="51">
        <f>IF(D148="",99999,SUMIFS(Issue,'BOM (THIS MONTH)'!$F:$F,F4C04004!K148,Bom_Part_No,F4C04004!B148))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6400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MONTH)'!$H:$H,F4C04004!K148,Bom_Part_No,F4C04004!Q148)</f>
        <v>0</v>
      </c>
      <c r="Z148" s="46">
        <f>SUMIFS('BOM (THIS MONTH)'!$E:$E,'BOM (THIS MONTH)'!$H:$H,F4C04004!K148,Bom_Part_No,F4C04004!Q148)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376</v>
      </c>
      <c r="L149" s="51">
        <f>IF(D149="",99999,SUMIFS(Issue,'BOM (THIS MONTH)'!$F:$F,F4C04004!K149,Bom_Part_No,F4C04004!B149))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6400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MONTH)'!$H:$H,F4C04004!K149,Bom_Part_No,F4C04004!Q149)</f>
        <v>0</v>
      </c>
      <c r="Z149" s="46">
        <f>SUMIFS('BOM (THIS MONTH)'!$E:$E,'BOM (THIS MONTH)'!$H:$H,F4C04004!K149,Bom_Part_No,F4C04004!Q149)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376</v>
      </c>
      <c r="L150" s="51">
        <f>IF(D150="",99999,SUMIFS(Issue,'BOM (THIS MONTH)'!$F:$F,F4C04004!K150,Bom_Part_No,F4C04004!B150))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6400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MONTH)'!$H:$H,F4C04004!K150,Bom_Part_No,F4C04004!Q150)</f>
        <v>0</v>
      </c>
      <c r="Z150" s="46">
        <f>SUMIFS('BOM (THIS MONTH)'!$E:$E,'BOM (THIS MONTH)'!$H:$H,F4C04004!K150,Bom_Part_No,F4C04004!Q150)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376</v>
      </c>
      <c r="L151" s="51">
        <f>IF(D151="",99999,SUMIFS(Issue,'BOM (THIS MONTH)'!$F:$F,F4C04004!K151,Bom_Part_No,F4C04004!B151))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6400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MONTH)'!$H:$H,F4C04004!K151,Bom_Part_No,F4C04004!Q151)</f>
        <v>0</v>
      </c>
      <c r="Z151" s="46">
        <f>SUMIFS('BOM (THIS MONTH)'!$E:$E,'BOM (THIS MONTH)'!$H:$H,F4C04004!K151,Bom_Part_No,F4C04004!Q151)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376</v>
      </c>
      <c r="L152" s="51">
        <f>IF(D152="",99999,SUMIFS(Issue,'BOM (THIS MONTH)'!$F:$F,F4C04004!K152,Bom_Part_No,F4C04004!B152))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6400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MONTH)'!$H:$H,F4C04004!K152,Bom_Part_No,F4C04004!Q152)</f>
        <v>0</v>
      </c>
      <c r="Z152" s="46">
        <f>SUMIFS('BOM (THIS MONTH)'!$E:$E,'BOM (THIS MONTH)'!$H:$H,F4C04004!K152,Bom_Part_No,F4C04004!Q152)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376</v>
      </c>
      <c r="L153" s="51">
        <f>IF(D153="",99999,SUMIFS(Issue,'BOM (THIS MONTH)'!$F:$F,F4C04004!K153,Bom_Part_No,F4C04004!B153))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6400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MONTH)'!$H:$H,F4C04004!K153,Bom_Part_No,F4C04004!Q153)</f>
        <v>0</v>
      </c>
      <c r="Z153" s="46">
        <f>SUMIFS('BOM (THIS MONTH)'!$E:$E,'BOM (THIS MONTH)'!$H:$H,F4C04004!K153,Bom_Part_No,F4C04004!Q153)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376</v>
      </c>
      <c r="L154" s="51">
        <f>IF(D154="",99999,SUMIFS(Issue,'BOM (THIS MONTH)'!$F:$F,F4C04004!K154,Bom_Part_No,F4C04004!B154))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6400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MONTH)'!$H:$H,F4C04004!K154,Bom_Part_No,F4C04004!Q154)</f>
        <v>0</v>
      </c>
      <c r="Z154" s="46">
        <f>SUMIFS('BOM (THIS MONTH)'!$E:$E,'BOM (THIS MONTH)'!$H:$H,F4C04004!K154,Bom_Part_No,F4C04004!Q154)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376</v>
      </c>
      <c r="L155" s="51">
        <f>IF(D155="",99999,SUMIFS(Issue,'BOM (THIS MONTH)'!$F:$F,F4C04004!K155,Bom_Part_No,F4C04004!B155))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6400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MONTH)'!$H:$H,F4C04004!K155,Bom_Part_No,F4C04004!Q155)</f>
        <v>0</v>
      </c>
      <c r="Z155" s="46">
        <f>SUMIFS('BOM (THIS MONTH)'!$E:$E,'BOM (THIS MONTH)'!$H:$H,F4C04004!K155,Bom_Part_No,F4C04004!Q155)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376</v>
      </c>
      <c r="L156" s="51">
        <f>IF(D156="",99999,SUMIFS(Issue,'BOM (THIS MONTH)'!$F:$F,F4C04004!K156,Bom_Part_No,F4C04004!B156))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6400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MONTH)'!$H:$H,F4C04004!K156,Bom_Part_No,F4C04004!Q156)</f>
        <v>0</v>
      </c>
      <c r="Z156" s="46">
        <f>SUMIFS('BOM (THIS MONTH)'!$E:$E,'BOM (THIS MONTH)'!$H:$H,F4C04004!K156,Bom_Part_No,F4C04004!Q156)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376</v>
      </c>
      <c r="L157" s="51">
        <f>IF(D157="",99999,SUMIFS(Issue,'BOM (THIS MONTH)'!$F:$F,F4C04004!K157,Bom_Part_No,F4C04004!B157))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6400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MONTH)'!$H:$H,F4C04004!K157,Bom_Part_No,F4C04004!Q157)</f>
        <v>0</v>
      </c>
      <c r="Z157" s="46">
        <f>SUMIFS('BOM (THIS MONTH)'!$E:$E,'BOM (THIS MONTH)'!$H:$H,F4C04004!K157,Bom_Part_No,F4C04004!Q157)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376</v>
      </c>
      <c r="L158" s="51">
        <f>IF(D158="",99999,SUMIFS(Issue,'BOM (THIS MONTH)'!$F:$F,F4C04004!K158,Bom_Part_No,F4C04004!B158))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6400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MONTH)'!$H:$H,F4C04004!K158,Bom_Part_No,F4C04004!Q158)</f>
        <v>0</v>
      </c>
      <c r="Z158" s="46">
        <f>SUMIFS('BOM (THIS MONTH)'!$E:$E,'BOM (THIS MONTH)'!$H:$H,F4C04004!K158,Bom_Part_No,F4C04004!Q158)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376</v>
      </c>
      <c r="L159" s="51">
        <f>IF(D159="",99999,SUMIFS(Issue,'BOM (THIS MONTH)'!$F:$F,F4C04004!K159,Bom_Part_No,F4C04004!B159))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6400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MONTH)'!$H:$H,F4C04004!K159,Bom_Part_No,F4C04004!Q159)</f>
        <v>0</v>
      </c>
      <c r="Z159" s="46">
        <f>SUMIFS('BOM (THIS MONTH)'!$E:$E,'BOM (THIS MONTH)'!$H:$H,F4C04004!K159,Bom_Part_No,F4C04004!Q159)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376</v>
      </c>
      <c r="L160" s="51">
        <f>IF(D160="",99999,SUMIFS(Issue,'BOM (THIS MONTH)'!$F:$F,F4C04004!K160,Bom_Part_No,F4C04004!B160))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6400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MONTH)'!$H:$H,F4C04004!K160,Bom_Part_No,F4C04004!Q160)</f>
        <v>0</v>
      </c>
      <c r="Z160" s="46">
        <f>SUMIFS('BOM (THIS MONTH)'!$E:$E,'BOM (THIS MONTH)'!$H:$H,F4C04004!K160,Bom_Part_No,F4C04004!Q160)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376</v>
      </c>
      <c r="L161" s="51">
        <f>IF(D161="",99999,SUMIFS(Issue,'BOM (THIS MONTH)'!$F:$F,F4C04004!K161,Bom_Part_No,F4C04004!B161))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6400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MONTH)'!$H:$H,F4C04004!K161,Bom_Part_No,F4C04004!Q161)</f>
        <v>0</v>
      </c>
      <c r="Z161" s="46">
        <f>SUMIFS('BOM (THIS MONTH)'!$E:$E,'BOM (THIS MONTH)'!$H:$H,F4C04004!K161,Bom_Part_No,F4C04004!Q161)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376</v>
      </c>
      <c r="L162" s="51">
        <f>IF(D162="",99999,SUMIFS(Issue,'BOM (THIS MONTH)'!$F:$F,F4C04004!K162,Bom_Part_No,F4C04004!B162))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6400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MONTH)'!$H:$H,F4C04004!K162,Bom_Part_No,F4C04004!Q162)</f>
        <v>0</v>
      </c>
      <c r="Z162" s="46">
        <f>SUMIFS('BOM (THIS MONTH)'!$E:$E,'BOM (THIS MONTH)'!$H:$H,F4C04004!K162,Bom_Part_No,F4C04004!Q162)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376</v>
      </c>
      <c r="L163" s="51">
        <f>IF(D163="",99999,SUMIFS(Issue,'BOM (THIS MONTH)'!$F:$F,F4C04004!K163,Bom_Part_No,F4C04004!B163))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6400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MONTH)'!$H:$H,F4C04004!K163,Bom_Part_No,F4C04004!Q163)</f>
        <v>0</v>
      </c>
      <c r="Z163" s="46">
        <f>SUMIFS('BOM (THIS MONTH)'!$E:$E,'BOM (THIS MONTH)'!$H:$H,F4C04004!K163,Bom_Part_No,F4C04004!Q163)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376</v>
      </c>
      <c r="L164" s="51">
        <f>IF(D164="",99999,SUMIFS(Issue,'BOM (THIS MONTH)'!$F:$F,F4C04004!K164,Bom_Part_No,F4C04004!B164))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6400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MONTH)'!$H:$H,F4C04004!K164,Bom_Part_No,F4C04004!Q164)</f>
        <v>0</v>
      </c>
      <c r="Z164" s="46">
        <f>SUMIFS('BOM (THIS MONTH)'!$E:$E,'BOM (THIS MONTH)'!$H:$H,F4C04004!K164,Bom_Part_No,F4C04004!Q164)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376</v>
      </c>
      <c r="L165" s="51">
        <f>IF(D165="",99999,SUMIFS(Issue,'BOM (THIS MONTH)'!$F:$F,F4C04004!K165,Bom_Part_No,F4C04004!B165))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6400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MONTH)'!$H:$H,F4C04004!K165,Bom_Part_No,F4C04004!Q165)</f>
        <v>0</v>
      </c>
      <c r="Z165" s="46">
        <f>SUMIFS('BOM (THIS MONTH)'!$E:$E,'BOM (THIS MONTH)'!$H:$H,F4C04004!K165,Bom_Part_No,F4C04004!Q165)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376</v>
      </c>
      <c r="L166" s="51">
        <f>IF(D166="",99999,SUMIFS(Issue,'BOM (THIS MONTH)'!$F:$F,F4C04004!K166,Bom_Part_No,F4C04004!B166))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6400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MONTH)'!$H:$H,F4C04004!K166,Bom_Part_No,F4C04004!Q166)</f>
        <v>0</v>
      </c>
      <c r="Z166" s="46">
        <f>SUMIFS('BOM (THIS MONTH)'!$E:$E,'BOM (THIS MONTH)'!$H:$H,F4C04004!K166,Bom_Part_No,F4C04004!Q166)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376</v>
      </c>
      <c r="L167" s="51">
        <f>IF(D167="",99999,SUMIFS(Issue,'BOM (THIS MONTH)'!$F:$F,F4C04004!K167,Bom_Part_No,F4C04004!B167))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6400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MONTH)'!$H:$H,F4C04004!K167,Bom_Part_No,F4C04004!Q167)</f>
        <v>0</v>
      </c>
      <c r="Z167" s="46">
        <f>SUMIFS('BOM (THIS MONTH)'!$E:$E,'BOM (THIS MONTH)'!$H:$H,F4C04004!K167,Bom_Part_No,F4C04004!Q167)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376</v>
      </c>
      <c r="L168" s="51">
        <f>IF(D168="",99999,SUMIFS(Issue,'BOM (THIS MONTH)'!$F:$F,F4C04004!K168,Bom_Part_No,F4C04004!B168))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6400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MONTH)'!$H:$H,F4C04004!K168,Bom_Part_No,F4C04004!Q168)</f>
        <v>0</v>
      </c>
      <c r="Z168" s="46">
        <f>SUMIFS('BOM (THIS MONTH)'!$E:$E,'BOM (THIS MONTH)'!$H:$H,F4C04004!K168,Bom_Part_No,F4C04004!Q168)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376</v>
      </c>
      <c r="L169" s="51">
        <f>IF(D169="",99999,SUMIFS(Issue,'BOM (THIS MONTH)'!$F:$F,F4C04004!K169,Bom_Part_No,F4C04004!B169))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6400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MONTH)'!$H:$H,F4C04004!K169,Bom_Part_No,F4C04004!Q169)</f>
        <v>0</v>
      </c>
      <c r="Z169" s="46">
        <f>SUMIFS('BOM (THIS MONTH)'!$E:$E,'BOM (THIS MONTH)'!$H:$H,F4C04004!K169,Bom_Part_No,F4C04004!Q169)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376</v>
      </c>
      <c r="L170" s="51">
        <f>IF(D170="",99999,SUMIFS(Issue,'BOM (THIS MONTH)'!$F:$F,F4C04004!K170,Bom_Part_No,F4C04004!B170))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6400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MONTH)'!$H:$H,F4C04004!K170,Bom_Part_No,F4C04004!Q170)</f>
        <v>0</v>
      </c>
      <c r="Z170" s="46">
        <f>SUMIFS('BOM (THIS MONTH)'!$E:$E,'BOM (THIS MONTH)'!$H:$H,F4C04004!K170,Bom_Part_No,F4C04004!Q170)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376</v>
      </c>
      <c r="L171" s="51">
        <f>IF(D171="",99999,SUMIFS(Issue,'BOM (THIS MONTH)'!$F:$F,F4C04004!K171,Bom_Part_No,F4C04004!B171))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6400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MONTH)'!$H:$H,F4C04004!K171,Bom_Part_No,F4C04004!Q171)</f>
        <v>0</v>
      </c>
      <c r="Z171" s="46">
        <f>SUMIFS('BOM (THIS MONTH)'!$E:$E,'BOM (THIS MONTH)'!$H:$H,F4C04004!K171,Bom_Part_No,F4C04004!Q171)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376</v>
      </c>
      <c r="L172" s="51">
        <f>IF(D172="",99999,SUMIFS(Issue,'BOM (THIS MONTH)'!$F:$F,F4C04004!K172,Bom_Part_No,F4C04004!B172))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6400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MONTH)'!$H:$H,F4C04004!K172,Bom_Part_No,F4C04004!Q172)</f>
        <v>0</v>
      </c>
      <c r="Z172" s="46">
        <f>SUMIFS('BOM (THIS MONTH)'!$E:$E,'BOM (THIS MONTH)'!$H:$H,F4C04004!K172,Bom_Part_No,F4C04004!Q172)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376</v>
      </c>
      <c r="L173" s="51">
        <f>IF(D173="",99999,SUMIFS(Issue,'BOM (THIS MONTH)'!$F:$F,F4C04004!K173,Bom_Part_No,F4C04004!B173))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6400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MONTH)'!$H:$H,F4C04004!K173,Bom_Part_No,F4C04004!Q173)</f>
        <v>0</v>
      </c>
      <c r="Z173" s="46">
        <f>SUMIFS('BOM (THIS MONTH)'!$E:$E,'BOM (THIS MONTH)'!$H:$H,F4C04004!K173,Bom_Part_No,F4C04004!Q173)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376</v>
      </c>
      <c r="L174" s="51">
        <f>IF(D174="",99999,SUMIFS(Issue,'BOM (THIS MONTH)'!$F:$F,F4C04004!K174,Bom_Part_No,F4C04004!B174))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6400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MONTH)'!$H:$H,F4C04004!K174,Bom_Part_No,F4C04004!Q174)</f>
        <v>0</v>
      </c>
      <c r="Z174" s="46">
        <f>SUMIFS('BOM (THIS MONTH)'!$E:$E,'BOM (THIS MONTH)'!$H:$H,F4C04004!K174,Bom_Part_No,F4C04004!Q174)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376</v>
      </c>
      <c r="L175" s="51">
        <f>IF(D175="",99999,SUMIFS(Issue,'BOM (THIS MONTH)'!$F:$F,F4C04004!K175,Bom_Part_No,F4C04004!B175))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6400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MONTH)'!$H:$H,F4C04004!K175,Bom_Part_No,F4C04004!Q175)</f>
        <v>0</v>
      </c>
      <c r="Z175" s="46">
        <f>SUMIFS('BOM (THIS MONTH)'!$E:$E,'BOM (THIS MONTH)'!$H:$H,F4C04004!K175,Bom_Part_No,F4C04004!Q175)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376</v>
      </c>
      <c r="L176" s="51">
        <f>IF(D176="",99999,SUMIFS(Issue,'BOM (THIS MONTH)'!$F:$F,F4C04004!K176,Bom_Part_No,F4C04004!B176))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6400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MONTH)'!$H:$H,F4C04004!K176,Bom_Part_No,F4C04004!Q176)</f>
        <v>0</v>
      </c>
      <c r="Z176" s="46">
        <f>SUMIFS('BOM (THIS MONTH)'!$E:$E,'BOM (THIS MONTH)'!$H:$H,F4C04004!K176,Bom_Part_No,F4C04004!Q176)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376</v>
      </c>
      <c r="L177" s="51">
        <f>IF(D177="",99999,SUMIFS(Issue,'BOM (THIS MONTH)'!$F:$F,F4C04004!K177,Bom_Part_No,F4C04004!B177))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6400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MONTH)'!$H:$H,F4C04004!K177,Bom_Part_No,F4C04004!Q177)</f>
        <v>0</v>
      </c>
      <c r="Z177" s="46">
        <f>SUMIFS('BOM (THIS MONTH)'!$E:$E,'BOM (THIS MONTH)'!$H:$H,F4C04004!K177,Bom_Part_No,F4C04004!Q177)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376</v>
      </c>
      <c r="L178" s="51">
        <f>IF(D178="",99999,SUMIFS(Issue,'BOM (THIS MONTH)'!$F:$F,F4C04004!K178,Bom_Part_No,F4C04004!B178))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6400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MONTH)'!$H:$H,F4C04004!K178,Bom_Part_No,F4C04004!Q178)</f>
        <v>0</v>
      </c>
      <c r="Z178" s="46">
        <f>SUMIFS('BOM (THIS MONTH)'!$E:$E,'BOM (THIS MONTH)'!$H:$H,F4C04004!K178,Bom_Part_No,F4C04004!Q178)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376</v>
      </c>
      <c r="L179" s="51">
        <f>IF(D179="",99999,SUMIFS(Issue,'BOM (THIS MONTH)'!$F:$F,F4C04004!K179,Bom_Part_No,F4C04004!B179))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6400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MONTH)'!$H:$H,F4C04004!K179,Bom_Part_No,F4C04004!Q179)</f>
        <v>0</v>
      </c>
      <c r="Z179" s="46">
        <f>SUMIFS('BOM (THIS MONTH)'!$E:$E,'BOM (THIS MONTH)'!$H:$H,F4C04004!K179,Bom_Part_No,F4C04004!Q179)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376</v>
      </c>
      <c r="L180" s="51">
        <f>IF(D180="",99999,SUMIFS(Issue,'BOM (THIS MONTH)'!$F:$F,F4C04004!K180,Bom_Part_No,F4C04004!B180))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6400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MONTH)'!$H:$H,F4C04004!K180,Bom_Part_No,F4C04004!Q180)</f>
        <v>0</v>
      </c>
      <c r="Z180" s="46">
        <f>SUMIFS('BOM (THIS MONTH)'!$E:$E,'BOM (THIS MONTH)'!$H:$H,F4C04004!K180,Bom_Part_No,F4C04004!Q180)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376</v>
      </c>
      <c r="L181" s="51">
        <f>IF(D181="",99999,SUMIFS(Issue,'BOM (THIS MONTH)'!$F:$F,F4C04004!K181,Bom_Part_No,F4C04004!B181))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6400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MONTH)'!$H:$H,F4C04004!K181,Bom_Part_No,F4C04004!Q181)</f>
        <v>0</v>
      </c>
      <c r="Z181" s="46">
        <f>SUMIFS('BOM (THIS MONTH)'!$E:$E,'BOM (THIS MONTH)'!$H:$H,F4C04004!K181,Bom_Part_No,F4C04004!Q181)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376</v>
      </c>
      <c r="L182" s="51">
        <f>IF(D182="",99999,SUMIFS(Issue,'BOM (THIS MONTH)'!$F:$F,F4C04004!K182,Bom_Part_No,F4C04004!B182))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6400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MONTH)'!$H:$H,F4C04004!K182,Bom_Part_No,F4C04004!Q182)</f>
        <v>0</v>
      </c>
      <c r="Z182" s="46">
        <f>SUMIFS('BOM (THIS MONTH)'!$E:$E,'BOM (THIS MONTH)'!$H:$H,F4C04004!K182,Bom_Part_No,F4C04004!Q182)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376</v>
      </c>
      <c r="L183" s="51">
        <f>IF(D183="",99999,SUMIFS(Issue,'BOM (THIS MONTH)'!$F:$F,F4C04004!K183,Bom_Part_No,F4C04004!B183))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6400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MONTH)'!$H:$H,F4C04004!K183,Bom_Part_No,F4C04004!Q183)</f>
        <v>0</v>
      </c>
      <c r="Z183" s="46">
        <f>SUMIFS('BOM (THIS MONTH)'!$E:$E,'BOM (THIS MONTH)'!$H:$H,F4C04004!K183,Bom_Part_No,F4C04004!Q183)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376</v>
      </c>
      <c r="L184" s="51">
        <f>IF(D184="",99999,SUMIFS(Issue,'BOM (THIS MONTH)'!$F:$F,F4C04004!K184,Bom_Part_No,F4C04004!B184))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6400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MONTH)'!$H:$H,F4C04004!K184,Bom_Part_No,F4C04004!Q184)</f>
        <v>0</v>
      </c>
      <c r="Z184" s="46">
        <f>SUMIFS('BOM (THIS MONTH)'!$E:$E,'BOM (THIS MONTH)'!$H:$H,F4C04004!K184,Bom_Part_No,F4C04004!Q184)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376</v>
      </c>
      <c r="L185" s="51">
        <f>IF(D185="",99999,SUMIFS(Issue,'BOM (THIS MONTH)'!$F:$F,F4C04004!K185,Bom_Part_No,F4C04004!B185))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6400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MONTH)'!$H:$H,F4C04004!K185,Bom_Part_No,F4C04004!Q185)</f>
        <v>0</v>
      </c>
      <c r="Z185" s="46">
        <f>SUMIFS('BOM (THIS MONTH)'!$E:$E,'BOM (THIS MONTH)'!$H:$H,F4C04004!K185,Bom_Part_No,F4C04004!Q185)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376</v>
      </c>
      <c r="L186" s="51">
        <f>IF(D186="",99999,SUMIFS(Issue,'BOM (THIS MONTH)'!$F:$F,F4C04004!K186,Bom_Part_No,F4C04004!B186))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6400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MONTH)'!$H:$H,F4C04004!K186,Bom_Part_No,F4C04004!Q186)</f>
        <v>0</v>
      </c>
      <c r="Z186" s="46">
        <f>SUMIFS('BOM (THIS MONTH)'!$E:$E,'BOM (THIS MONTH)'!$H:$H,F4C04004!K186,Bom_Part_No,F4C04004!Q186)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376</v>
      </c>
      <c r="L187" s="51">
        <f>IF(D187="",99999,SUMIFS(Issue,'BOM (THIS MONTH)'!$F:$F,F4C04004!K187,Bom_Part_No,F4C04004!B187))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6400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MONTH)'!$H:$H,F4C04004!K187,Bom_Part_No,F4C04004!Q187)</f>
        <v>0</v>
      </c>
      <c r="Z187" s="46">
        <f>SUMIFS('BOM (THIS MONTH)'!$E:$E,'BOM (THIS MONTH)'!$H:$H,F4C04004!K187,Bom_Part_No,F4C04004!Q187)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376</v>
      </c>
      <c r="L188" s="51">
        <f>IF(D188="",99999,SUMIFS(Issue,'BOM (THIS MONTH)'!$F:$F,F4C04004!K188,Bom_Part_No,F4C04004!B188))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6400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MONTH)'!$H:$H,F4C04004!K188,Bom_Part_No,F4C04004!Q188)</f>
        <v>0</v>
      </c>
      <c r="Z188" s="46">
        <f>SUMIFS('BOM (THIS MONTH)'!$E:$E,'BOM (THIS MONTH)'!$H:$H,F4C04004!K188,Bom_Part_No,F4C04004!Q188)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376</v>
      </c>
      <c r="L189" s="51">
        <f>IF(D189="",99999,SUMIFS(Issue,'BOM (THIS MONTH)'!$F:$F,F4C04004!K189,Bom_Part_No,F4C04004!B189))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6400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MONTH)'!$H:$H,F4C04004!K189,Bom_Part_No,F4C04004!Q189)</f>
        <v>0</v>
      </c>
      <c r="Z189" s="46">
        <f>SUMIFS('BOM (THIS MONTH)'!$E:$E,'BOM (THIS MONTH)'!$H:$H,F4C04004!K189,Bom_Part_No,F4C04004!Q189)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376</v>
      </c>
      <c r="L190" s="51">
        <f>IF(D190="",99999,SUMIFS(Issue,'BOM (THIS MONTH)'!$F:$F,F4C04004!K190,Bom_Part_No,F4C04004!B190))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6400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MONTH)'!$H:$H,F4C04004!K190,Bom_Part_No,F4C04004!Q190)</f>
        <v>0</v>
      </c>
      <c r="Z190" s="46">
        <f>SUMIFS('BOM (THIS MONTH)'!$E:$E,'BOM (THIS MONTH)'!$H:$H,F4C04004!K190,Bom_Part_No,F4C04004!Q190)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376</v>
      </c>
      <c r="L191" s="51">
        <f>IF(D191="",99999,SUMIFS(Issue,'BOM (THIS MONTH)'!$F:$F,F4C04004!K191,Bom_Part_No,F4C04004!B191))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6400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MONTH)'!$H:$H,F4C04004!K191,Bom_Part_No,F4C04004!Q191)</f>
        <v>0</v>
      </c>
      <c r="Z191" s="46">
        <f>SUMIFS('BOM (THIS MONTH)'!$E:$E,'BOM (THIS MONTH)'!$H:$H,F4C04004!K191,Bom_Part_No,F4C04004!Q191)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376</v>
      </c>
      <c r="L192" s="51">
        <f>IF(D192="",99999,SUMIFS(Issue,'BOM (THIS MONTH)'!$F:$F,F4C04004!K192,Bom_Part_No,F4C04004!B192))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6400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MONTH)'!$H:$H,F4C04004!K192,Bom_Part_No,F4C04004!Q192)</f>
        <v>0</v>
      </c>
      <c r="Z192" s="46">
        <f>SUMIFS('BOM (THIS MONTH)'!$E:$E,'BOM (THIS MONTH)'!$H:$H,F4C04004!K192,Bom_Part_No,F4C04004!Q192)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376</v>
      </c>
      <c r="L193" s="51">
        <f>IF(D193="",99999,SUMIFS(Issue,'BOM (THIS MONTH)'!$F:$F,F4C04004!K193,Bom_Part_No,F4C04004!B193))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6400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MONTH)'!$H:$H,F4C04004!K193,Bom_Part_No,F4C04004!Q193)</f>
        <v>0</v>
      </c>
      <c r="Z193" s="46">
        <f>SUMIFS('BOM (THIS MONTH)'!$E:$E,'BOM (THIS MONTH)'!$H:$H,F4C04004!K193,Bom_Part_No,F4C04004!Q193)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376</v>
      </c>
      <c r="L194" s="51">
        <f>IF(D194="",99999,SUMIFS(Issue,'BOM (THIS MONTH)'!$F:$F,F4C04004!K194,Bom_Part_No,F4C04004!B194))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6400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MONTH)'!$H:$H,F4C04004!K194,Bom_Part_No,F4C04004!Q194)</f>
        <v>0</v>
      </c>
      <c r="Z194" s="46">
        <f>SUMIFS('BOM (THIS MONTH)'!$E:$E,'BOM (THIS MONTH)'!$H:$H,F4C04004!K194,Bom_Part_No,F4C04004!Q194)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376</v>
      </c>
      <c r="L195" s="51">
        <f>IF(D195="",99999,SUMIFS(Issue,'BOM (THIS MONTH)'!$F:$F,F4C04004!K195,Bom_Part_No,F4C04004!B195))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6400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MONTH)'!$H:$H,F4C04004!K195,Bom_Part_No,F4C04004!Q195)</f>
        <v>0</v>
      </c>
      <c r="Z195" s="46">
        <f>SUMIFS('BOM (THIS MONTH)'!$E:$E,'BOM (THIS MONTH)'!$H:$H,F4C04004!K195,Bom_Part_No,F4C04004!Q195)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376</v>
      </c>
      <c r="L196" s="51">
        <f>IF(D196="",99999,SUMIFS(Issue,'BOM (THIS MONTH)'!$F:$F,F4C04004!K196,Bom_Part_No,F4C04004!B196))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6400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MONTH)'!$H:$H,F4C04004!K196,Bom_Part_No,F4C04004!Q196)</f>
        <v>0</v>
      </c>
      <c r="Z196" s="46">
        <f>SUMIFS('BOM (THIS MONTH)'!$E:$E,'BOM (THIS MONTH)'!$H:$H,F4C04004!K196,Bom_Part_No,F4C04004!Q196)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376</v>
      </c>
      <c r="L197" s="51">
        <f>IF(D197="",99999,SUMIFS(Issue,'BOM (THIS MONTH)'!$F:$F,F4C04004!K197,Bom_Part_No,F4C04004!B197))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6400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MONTH)'!$H:$H,F4C04004!K197,Bom_Part_No,F4C04004!Q197)</f>
        <v>0</v>
      </c>
      <c r="Z197" s="46">
        <f>SUMIFS('BOM (THIS MONTH)'!$E:$E,'BOM (THIS MONTH)'!$H:$H,F4C04004!K197,Bom_Part_No,F4C04004!Q197)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376</v>
      </c>
      <c r="L198" s="51">
        <f>IF(D198="",99999,SUMIFS(Issue,'BOM (THIS MONTH)'!$F:$F,F4C04004!K198,Bom_Part_No,F4C04004!B198))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6400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MONTH)'!$H:$H,F4C04004!K198,Bom_Part_No,F4C04004!Q198)</f>
        <v>0</v>
      </c>
      <c r="Z198" s="46">
        <f>SUMIFS('BOM (THIS MONTH)'!$E:$E,'BOM (THIS MONTH)'!$H:$H,F4C04004!K198,Bom_Part_No,F4C04004!Q198)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376</v>
      </c>
      <c r="L199" s="51">
        <f>IF(D199="",99999,SUMIFS(Issue,'BOM (THIS MONTH)'!$F:$F,F4C04004!K199,Bom_Part_No,F4C04004!B199))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6400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MONTH)'!$H:$H,F4C04004!K199,Bom_Part_No,F4C04004!Q199)</f>
        <v>0</v>
      </c>
      <c r="Z199" s="46">
        <f>SUMIFS('BOM (THIS MONTH)'!$E:$E,'BOM (THIS MONTH)'!$H:$H,F4C04004!K199,Bom_Part_No,F4C04004!Q199)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376</v>
      </c>
      <c r="L200" s="51">
        <f>IF(D200="",99999,SUMIFS(Issue,'BOM (THIS MONTH)'!$F:$F,F4C04004!K200,Bom_Part_No,F4C04004!B200))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6400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MONTH)'!$H:$H,F4C04004!K200,Bom_Part_No,F4C04004!Q200)</f>
        <v>0</v>
      </c>
      <c r="Z200" s="46">
        <f>SUMIFS('BOM (THIS MONTH)'!$E:$E,'BOM (THIS MONTH)'!$H:$H,F4C04004!K200,Bom_Part_No,F4C04004!Q200)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376</v>
      </c>
      <c r="L201" s="51">
        <f>IF(D201="",99999,SUMIFS(Issue,'BOM (THIS MONTH)'!$F:$F,F4C04004!K201,Bom_Part_No,F4C04004!B201))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6400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MONTH)'!$H:$H,F4C04004!K201,Bom_Part_No,F4C04004!Q201)</f>
        <v>0</v>
      </c>
      <c r="Z201" s="46">
        <f>SUMIFS('BOM (THIS MONTH)'!$E:$E,'BOM (THIS MONTH)'!$H:$H,F4C04004!K201,Bom_Part_No,F4C04004!Q201)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376</v>
      </c>
      <c r="L202" s="51">
        <f>IF(D202="",99999,SUMIFS(Issue,'BOM (THIS MONTH)'!$F:$F,F4C04004!K202,Bom_Part_No,F4C04004!B202))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6400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MONTH)'!$H:$H,F4C04004!K202,Bom_Part_No,F4C04004!Q202)</f>
        <v>0</v>
      </c>
      <c r="Z202" s="46">
        <f>SUMIFS('BOM (THIS MONTH)'!$E:$E,'BOM (THIS MONTH)'!$H:$H,F4C04004!K202,Bom_Part_No,F4C04004!Q202)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376</v>
      </c>
      <c r="L203" s="51">
        <f>IF(D203="",99999,SUMIFS(Issue,'BOM (THIS MONTH)'!$F:$F,F4C04004!K203,Bom_Part_No,F4C04004!B203))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6400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MONTH)'!$H:$H,F4C04004!K203,Bom_Part_No,F4C04004!Q203)</f>
        <v>0</v>
      </c>
      <c r="Z203" s="46">
        <f>SUMIFS('BOM (THIS MONTH)'!$E:$E,'BOM (THIS MONTH)'!$H:$H,F4C04004!K203,Bom_Part_No,F4C04004!Q203)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376</v>
      </c>
      <c r="L204" s="51">
        <f>IF(D204="",99999,SUMIFS(Issue,'BOM (THIS MONTH)'!$F:$F,F4C04004!K204,Bom_Part_No,F4C04004!B204))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6400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MONTH)'!$H:$H,F4C04004!K204,Bom_Part_No,F4C04004!Q204)</f>
        <v>0</v>
      </c>
      <c r="Z204" s="46">
        <f>SUMIFS('BOM (THIS MONTH)'!$E:$E,'BOM (THIS MONTH)'!$H:$H,F4C04004!K204,Bom_Part_No,F4C04004!Q204)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376</v>
      </c>
      <c r="L205" s="51">
        <f>IF(D205="",99999,SUMIFS(Issue,'BOM (THIS MONTH)'!$F:$F,F4C04004!K205,Bom_Part_No,F4C04004!B205))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6400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MONTH)'!$H:$H,F4C04004!K205,Bom_Part_No,F4C04004!Q205)</f>
        <v>0</v>
      </c>
      <c r="Z205" s="46">
        <f>SUMIFS('BOM (THIS MONTH)'!$E:$E,'BOM (THIS MONTH)'!$H:$H,F4C04004!K205,Bom_Part_No,F4C04004!Q205)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376</v>
      </c>
      <c r="L206" s="51">
        <f>IF(D206="",99999,SUMIFS(Issue,'BOM (THIS MONTH)'!$F:$F,F4C04004!K206,Bom_Part_No,F4C04004!B206))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6400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MONTH)'!$H:$H,F4C04004!K206,Bom_Part_No,F4C04004!Q206)</f>
        <v>0</v>
      </c>
      <c r="Z206" s="46">
        <f>SUMIFS('BOM (THIS MONTH)'!$E:$E,'BOM (THIS MONTH)'!$H:$H,F4C04004!K206,Bom_Part_No,F4C04004!Q206)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376</v>
      </c>
      <c r="L207" s="51">
        <f>IF(D207="",99999,SUMIFS(Issue,'BOM (THIS MONTH)'!$F:$F,F4C04004!K207,Bom_Part_No,F4C04004!B207))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6400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MONTH)'!$H:$H,F4C04004!K207,Bom_Part_No,F4C04004!Q207)</f>
        <v>0</v>
      </c>
      <c r="Z207" s="46">
        <f>SUMIFS('BOM (THIS MONTH)'!$E:$E,'BOM (THIS MONTH)'!$H:$H,F4C04004!K207,Bom_Part_No,F4C04004!Q207)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376</v>
      </c>
      <c r="L208" s="51">
        <f>IF(D208="",99999,SUMIFS(Issue,'BOM (THIS MONTH)'!$F:$F,F4C04004!K208,Bom_Part_No,F4C04004!B208))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6400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MONTH)'!$H:$H,F4C04004!K208,Bom_Part_No,F4C04004!Q208)</f>
        <v>0</v>
      </c>
      <c r="Z208" s="46">
        <f>SUMIFS('BOM (THIS MONTH)'!$E:$E,'BOM (THIS MONTH)'!$H:$H,F4C04004!K208,Bom_Part_No,F4C04004!Q208)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376</v>
      </c>
      <c r="L209" s="51">
        <f>IF(D209="",99999,SUMIFS(Issue,'BOM (THIS MONTH)'!$F:$F,F4C04004!K209,Bom_Part_No,F4C04004!B209))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6400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MONTH)'!$H:$H,F4C04004!K209,Bom_Part_No,F4C04004!Q209)</f>
        <v>0</v>
      </c>
      <c r="Z209" s="46">
        <f>SUMIFS('BOM (THIS MONTH)'!$E:$E,'BOM (THIS MONTH)'!$H:$H,F4C04004!K209,Bom_Part_No,F4C04004!Q209)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376</v>
      </c>
      <c r="L210" s="51">
        <f>IF(D210="",99999,SUMIFS(Issue,'BOM (THIS MONTH)'!$F:$F,F4C04004!K210,Bom_Part_No,F4C04004!B210))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6400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MONTH)'!$H:$H,F4C04004!K210,Bom_Part_No,F4C04004!Q210)</f>
        <v>0</v>
      </c>
      <c r="Z210" s="46">
        <f>SUMIFS('BOM (THIS MONTH)'!$E:$E,'BOM (THIS MONTH)'!$H:$H,F4C04004!K210,Bom_Part_No,F4C04004!Q210)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376</v>
      </c>
      <c r="L211" s="51">
        <f>IF(D211="",99999,SUMIFS(Issue,'BOM (THIS MONTH)'!$F:$F,F4C04004!K211,Bom_Part_No,F4C04004!B211))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6400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MONTH)'!$H:$H,F4C04004!K211,Bom_Part_No,F4C04004!Q211)</f>
        <v>0</v>
      </c>
      <c r="Z211" s="46">
        <f>SUMIFS('BOM (THIS MONTH)'!$E:$E,'BOM (THIS MONTH)'!$H:$H,F4C04004!K211,Bom_Part_No,F4C04004!Q211)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376</v>
      </c>
      <c r="L212" s="51">
        <f>IF(D212="",99999,SUMIFS(Issue,'BOM (THIS MONTH)'!$F:$F,F4C04004!K212,Bom_Part_No,F4C04004!B212))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6400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MONTH)'!$H:$H,F4C04004!K212,Bom_Part_No,F4C04004!Q212)</f>
        <v>0</v>
      </c>
      <c r="Z212" s="46">
        <f>SUMIFS('BOM (THIS MONTH)'!$E:$E,'BOM (THIS MONTH)'!$H:$H,F4C04004!K212,Bom_Part_No,F4C04004!Q212)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376</v>
      </c>
      <c r="L213" s="51">
        <f>IF(D213="",99999,SUMIFS(Issue,'BOM (THIS MONTH)'!$F:$F,F4C04004!K213,Bom_Part_No,F4C04004!B213))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6400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MONTH)'!$H:$H,F4C04004!K213,Bom_Part_No,F4C04004!Q213)</f>
        <v>0</v>
      </c>
      <c r="Z213" s="46">
        <f>SUMIFS('BOM (THIS MONTH)'!$E:$E,'BOM (THIS MONTH)'!$H:$H,F4C04004!K213,Bom_Part_No,F4C04004!Q213)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376</v>
      </c>
      <c r="L214" s="51">
        <f>IF(D214="",99999,SUMIFS(Issue,'BOM (THIS MONTH)'!$F:$F,F4C04004!K214,Bom_Part_No,F4C04004!B214))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6400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MONTH)'!$H:$H,F4C04004!K214,Bom_Part_No,F4C04004!Q214)</f>
        <v>0</v>
      </c>
      <c r="Z214" s="46">
        <f>SUMIFS('BOM (THIS MONTH)'!$E:$E,'BOM (THIS MONTH)'!$H:$H,F4C04004!K214,Bom_Part_No,F4C04004!Q214)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376</v>
      </c>
      <c r="L215" s="51">
        <f>IF(D215="",99999,SUMIFS(Issue,'BOM (THIS MONTH)'!$F:$F,F4C04004!K215,Bom_Part_No,F4C04004!B215))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6400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MONTH)'!$H:$H,F4C04004!K215,Bom_Part_No,F4C04004!Q215)</f>
        <v>0</v>
      </c>
      <c r="Z215" s="46">
        <f>SUMIFS('BOM (THIS MONTH)'!$E:$E,'BOM (THIS MONTH)'!$H:$H,F4C04004!K215,Bom_Part_No,F4C04004!Q215)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376</v>
      </c>
      <c r="L216" s="51">
        <f>IF(D216="",99999,SUMIFS(Issue,'BOM (THIS MONTH)'!$F:$F,F4C04004!K216,Bom_Part_No,F4C04004!B216))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6400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MONTH)'!$H:$H,F4C04004!K216,Bom_Part_No,F4C04004!Q216)</f>
        <v>0</v>
      </c>
      <c r="Z216" s="46">
        <f>SUMIFS('BOM (THIS MONTH)'!$E:$E,'BOM (THIS MONTH)'!$H:$H,F4C04004!K216,Bom_Part_No,F4C04004!Q216)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376</v>
      </c>
      <c r="L217" s="51">
        <f>IF(D217="",99999,SUMIFS(Issue,'BOM (THIS MONTH)'!$F:$F,F4C04004!K217,Bom_Part_No,F4C04004!B217))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6400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MONTH)'!$H:$H,F4C04004!K217,Bom_Part_No,F4C04004!Q217)</f>
        <v>0</v>
      </c>
      <c r="Z217" s="46">
        <f>SUMIFS('BOM (THIS MONTH)'!$E:$E,'BOM (THIS MONTH)'!$H:$H,F4C04004!K217,Bom_Part_No,F4C04004!Q217)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376</v>
      </c>
      <c r="L218" s="51">
        <f>IF(D218="",99999,SUMIFS(Issue,'BOM (THIS MONTH)'!$F:$F,F4C04004!K218,Bom_Part_No,F4C04004!B218))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6400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MONTH)'!$H:$H,F4C04004!K218,Bom_Part_No,F4C04004!Q218)</f>
        <v>0</v>
      </c>
      <c r="Z218" s="46">
        <f>SUMIFS('BOM (THIS MONTH)'!$E:$E,'BOM (THIS MONTH)'!$H:$H,F4C04004!K218,Bom_Part_No,F4C04004!Q218)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376</v>
      </c>
      <c r="L219" s="51">
        <f>IF(D219="",99999,SUMIFS(Issue,'BOM (THIS MONTH)'!$F:$F,F4C04004!K219,Bom_Part_No,F4C04004!B219))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6400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MONTH)'!$H:$H,F4C04004!K219,Bom_Part_No,F4C04004!Q219)</f>
        <v>0</v>
      </c>
      <c r="Z219" s="46">
        <f>SUMIFS('BOM (THIS MONTH)'!$E:$E,'BOM (THIS MONTH)'!$H:$H,F4C04004!K219,Bom_Part_No,F4C04004!Q219)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376</v>
      </c>
      <c r="L220" s="51">
        <f>IF(D220="",99999,SUMIFS(Issue,'BOM (THIS MONTH)'!$F:$F,F4C04004!K220,Bom_Part_No,F4C04004!B220))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6400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MONTH)'!$H:$H,F4C04004!K220,Bom_Part_No,F4C04004!Q220)</f>
        <v>0</v>
      </c>
      <c r="Z220" s="46">
        <f>SUMIFS('BOM (THIS MONTH)'!$E:$E,'BOM (THIS MONTH)'!$H:$H,F4C04004!K220,Bom_Part_No,F4C04004!Q220)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376</v>
      </c>
      <c r="L221" s="51">
        <f>IF(D221="",99999,SUMIFS(Issue,'BOM (THIS MONTH)'!$F:$F,F4C04004!K221,Bom_Part_No,F4C04004!B221))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6400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MONTH)'!$H:$H,F4C04004!K221,Bom_Part_No,F4C04004!Q221)</f>
        <v>0</v>
      </c>
      <c r="Z221" s="46">
        <f>SUMIFS('BOM (THIS MONTH)'!$E:$E,'BOM (THIS MONTH)'!$H:$H,F4C04004!K221,Bom_Part_No,F4C04004!Q221)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376</v>
      </c>
      <c r="L222" s="51">
        <f>IF(D222="",99999,SUMIFS(Issue,'BOM (THIS MONTH)'!$F:$F,F4C04004!K222,Bom_Part_No,F4C04004!B222))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6400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MONTH)'!$H:$H,F4C04004!K222,Bom_Part_No,F4C04004!Q222)</f>
        <v>0</v>
      </c>
      <c r="Z222" s="46">
        <f>SUMIFS('BOM (THIS MONTH)'!$E:$E,'BOM (THIS MONTH)'!$H:$H,F4C04004!K222,Bom_Part_No,F4C04004!Q222)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376</v>
      </c>
      <c r="L223" s="51">
        <f>IF(D223="",99999,SUMIFS(Issue,'BOM (THIS MONTH)'!$F:$F,F4C04004!K223,Bom_Part_No,F4C04004!B223))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6400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MONTH)'!$H:$H,F4C04004!K223,Bom_Part_No,F4C04004!Q223)</f>
        <v>0</v>
      </c>
      <c r="Z223" s="46">
        <f>SUMIFS('BOM (THIS MONTH)'!$E:$E,'BOM (THIS MONTH)'!$H:$H,F4C04004!K223,Bom_Part_No,F4C04004!Q223)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376</v>
      </c>
      <c r="L224" s="51">
        <f>IF(D224="",99999,SUMIFS(Issue,'BOM (THIS MONTH)'!$F:$F,F4C04004!K224,Bom_Part_No,F4C04004!B224))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6400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MONTH)'!$H:$H,F4C04004!K224,Bom_Part_No,F4C04004!Q224)</f>
        <v>0</v>
      </c>
      <c r="Z224" s="46">
        <f>SUMIFS('BOM (THIS MONTH)'!$E:$E,'BOM (THIS MONTH)'!$H:$H,F4C04004!K224,Bom_Part_No,F4C04004!Q224)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376</v>
      </c>
      <c r="L225" s="51">
        <f>IF(D225="",99999,SUMIFS(Issue,'BOM (THIS MONTH)'!$F:$F,F4C04004!K225,Bom_Part_No,F4C04004!B225))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6400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MONTH)'!$H:$H,F4C04004!K225,Bom_Part_No,F4C04004!Q225)</f>
        <v>0</v>
      </c>
      <c r="Z225" s="46">
        <f>SUMIFS('BOM (THIS MONTH)'!$E:$E,'BOM (THIS MONTH)'!$H:$H,F4C04004!K225,Bom_Part_No,F4C04004!Q225)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376</v>
      </c>
      <c r="L226" s="51">
        <f>IF(D226="",99999,SUMIFS(Issue,'BOM (THIS MONTH)'!$F:$F,F4C04004!K226,Bom_Part_No,F4C04004!B226))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6400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MONTH)'!$H:$H,F4C04004!K226,Bom_Part_No,F4C04004!Q226)</f>
        <v>0</v>
      </c>
      <c r="Z226" s="46">
        <f>SUMIFS('BOM (THIS MONTH)'!$E:$E,'BOM (THIS MONTH)'!$H:$H,F4C04004!K226,Bom_Part_No,F4C04004!Q226)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376</v>
      </c>
      <c r="L227" s="51">
        <f>IF(D227="",99999,SUMIFS(Issue,'BOM (THIS MONTH)'!$F:$F,F4C04004!K227,Bom_Part_No,F4C04004!B227))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6400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MONTH)'!$H:$H,F4C04004!K227,Bom_Part_No,F4C04004!Q227)</f>
        <v>0</v>
      </c>
      <c r="Z227" s="46">
        <f>SUMIFS('BOM (THIS MONTH)'!$E:$E,'BOM (THIS MONTH)'!$H:$H,F4C04004!K227,Bom_Part_No,F4C04004!Q227)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376</v>
      </c>
      <c r="L228" s="51">
        <f>IF(D228="",99999,SUMIFS(Issue,'BOM (THIS MONTH)'!$F:$F,F4C04004!K228,Bom_Part_No,F4C04004!B228))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6400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MONTH)'!$H:$H,F4C04004!K228,Bom_Part_No,F4C04004!Q228)</f>
        <v>0</v>
      </c>
      <c r="Z228" s="46">
        <f>SUMIFS('BOM (THIS MONTH)'!$E:$E,'BOM (THIS MONTH)'!$H:$H,F4C04004!K228,Bom_Part_No,F4C04004!Q228)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376</v>
      </c>
      <c r="L229" s="51">
        <f>IF(D229="",99999,SUMIFS(Issue,'BOM (THIS MONTH)'!$F:$F,F4C04004!K229,Bom_Part_No,F4C04004!B229))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6400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MONTH)'!$H:$H,F4C04004!K229,Bom_Part_No,F4C04004!Q229)</f>
        <v>0</v>
      </c>
      <c r="Z229" s="46">
        <f>SUMIFS('BOM (THIS MONTH)'!$E:$E,'BOM (THIS MONTH)'!$H:$H,F4C04004!K229,Bom_Part_No,F4C04004!Q229)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376</v>
      </c>
      <c r="L230" s="51">
        <f>IF(D230="",99999,SUMIFS(Issue,'BOM (THIS MONTH)'!$F:$F,F4C04004!K230,Bom_Part_No,F4C04004!B230))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6400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MONTH)'!$H:$H,F4C04004!K230,Bom_Part_No,F4C04004!Q230)</f>
        <v>0</v>
      </c>
      <c r="Z230" s="46">
        <f>SUMIFS('BOM (THIS MONTH)'!$E:$E,'BOM (THIS MONTH)'!$H:$H,F4C04004!K230,Bom_Part_No,F4C04004!Q230)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376</v>
      </c>
      <c r="L231" s="51">
        <f>IF(D231="",99999,SUMIFS(Issue,'BOM (THIS MONTH)'!$F:$F,F4C04004!K231,Bom_Part_No,F4C04004!B231))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6400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MONTH)'!$H:$H,F4C04004!K231,Bom_Part_No,F4C04004!Q231)</f>
        <v>0</v>
      </c>
      <c r="Z231" s="46">
        <f>SUMIFS('BOM (THIS MONTH)'!$E:$E,'BOM (THIS MONTH)'!$H:$H,F4C04004!K231,Bom_Part_No,F4C04004!Q231)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376</v>
      </c>
      <c r="L232" s="51">
        <f>IF(D232="",99999,SUMIFS(Issue,'BOM (THIS MONTH)'!$F:$F,F4C04004!K232,Bom_Part_No,F4C04004!B232))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6400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MONTH)'!$H:$H,F4C04004!K232,Bom_Part_No,F4C04004!Q232)</f>
        <v>0</v>
      </c>
      <c r="Z232" s="46">
        <f>SUMIFS('BOM (THIS MONTH)'!$E:$E,'BOM (THIS MONTH)'!$H:$H,F4C04004!K232,Bom_Part_No,F4C04004!Q232)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376</v>
      </c>
      <c r="L233" s="51">
        <f>IF(D233="",99999,SUMIFS(Issue,'BOM (THIS MONTH)'!$F:$F,F4C04004!K233,Bom_Part_No,F4C04004!B233))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6400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MONTH)'!$H:$H,F4C04004!K233,Bom_Part_No,F4C04004!Q233)</f>
        <v>0</v>
      </c>
      <c r="Z233" s="46">
        <f>SUMIFS('BOM (THIS MONTH)'!$E:$E,'BOM (THIS MONTH)'!$H:$H,F4C04004!K233,Bom_Part_No,F4C04004!Q233)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376</v>
      </c>
      <c r="L234" s="51">
        <f>IF(D234="",99999,SUMIFS(Issue,'BOM (THIS MONTH)'!$F:$F,F4C04004!K234,Bom_Part_No,F4C04004!B234))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6400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MONTH)'!$H:$H,F4C04004!K234,Bom_Part_No,F4C04004!Q234)</f>
        <v>0</v>
      </c>
      <c r="Z234" s="46">
        <f>SUMIFS('BOM (THIS MONTH)'!$E:$E,'BOM (THIS MONTH)'!$H:$H,F4C04004!K234,Bom_Part_No,F4C04004!Q234)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376</v>
      </c>
      <c r="L235" s="51">
        <f>IF(D235="",99999,SUMIFS(Issue,'BOM (THIS MONTH)'!$F:$F,F4C04004!K235,Bom_Part_No,F4C04004!B235))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6400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MONTH)'!$H:$H,F4C04004!K235,Bom_Part_No,F4C04004!Q235)</f>
        <v>0</v>
      </c>
      <c r="Z235" s="46">
        <f>SUMIFS('BOM (THIS MONTH)'!$E:$E,'BOM (THIS MONTH)'!$H:$H,F4C04004!K235,Bom_Part_No,F4C04004!Q235)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376</v>
      </c>
      <c r="L236" s="51">
        <f>IF(D236="",99999,SUMIFS(Issue,'BOM (THIS MONTH)'!$F:$F,F4C04004!K236,Bom_Part_No,F4C04004!B236))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6400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MONTH)'!$H:$H,F4C04004!K236,Bom_Part_No,F4C04004!Q236)</f>
        <v>0</v>
      </c>
      <c r="Z236" s="46">
        <f>SUMIFS('BOM (THIS MONTH)'!$E:$E,'BOM (THIS MONTH)'!$H:$H,F4C04004!K236,Bom_Part_No,F4C04004!Q236)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376</v>
      </c>
      <c r="L237" s="51">
        <f>IF(D237="",99999,SUMIFS(Issue,'BOM (THIS MONTH)'!$F:$F,F4C04004!K237,Bom_Part_No,F4C04004!B237))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6400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MONTH)'!$H:$H,F4C04004!K237,Bom_Part_No,F4C04004!Q237)</f>
        <v>0</v>
      </c>
      <c r="Z237" s="46">
        <f>SUMIFS('BOM (THIS MONTH)'!$E:$E,'BOM (THIS MONTH)'!$H:$H,F4C04004!K237,Bom_Part_No,F4C04004!Q237)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376</v>
      </c>
      <c r="L238" s="51">
        <f>IF(D238="",99999,SUMIFS(Issue,'BOM (THIS MONTH)'!$F:$F,F4C04004!K238,Bom_Part_No,F4C04004!B238))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6400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MONTH)'!$H:$H,F4C04004!K238,Bom_Part_No,F4C04004!Q238)</f>
        <v>0</v>
      </c>
      <c r="Z238" s="46">
        <f>SUMIFS('BOM (THIS MONTH)'!$E:$E,'BOM (THIS MONTH)'!$H:$H,F4C04004!K238,Bom_Part_No,F4C04004!Q238)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376</v>
      </c>
      <c r="L239" s="51">
        <f>IF(D239="",99999,SUMIFS(Issue,'BOM (THIS MONTH)'!$F:$F,F4C04004!K239,Bom_Part_No,F4C04004!B239))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6400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MONTH)'!$H:$H,F4C04004!K239,Bom_Part_No,F4C04004!Q239)</f>
        <v>0</v>
      </c>
      <c r="Z239" s="46">
        <f>SUMIFS('BOM (THIS MONTH)'!$E:$E,'BOM (THIS MONTH)'!$H:$H,F4C04004!K239,Bom_Part_No,F4C04004!Q239)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376</v>
      </c>
      <c r="L240" s="51">
        <f>IF(D240="",99999,SUMIFS(Issue,'BOM (THIS MONTH)'!$F:$F,F4C04004!K240,Bom_Part_No,F4C04004!B240))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6400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MONTH)'!$H:$H,F4C04004!K240,Bom_Part_No,F4C04004!Q240)</f>
        <v>0</v>
      </c>
      <c r="Z240" s="46">
        <f>SUMIFS('BOM (THIS MONTH)'!$E:$E,'BOM (THIS MONTH)'!$H:$H,F4C04004!K240,Bom_Part_No,F4C04004!Q240)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376</v>
      </c>
      <c r="L241" s="51">
        <f>IF(D241="",99999,SUMIFS(Issue,'BOM (THIS MONTH)'!$F:$F,F4C04004!K241,Bom_Part_No,F4C04004!B241))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6400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MONTH)'!$H:$H,F4C04004!K241,Bom_Part_No,F4C04004!Q241)</f>
        <v>0</v>
      </c>
      <c r="Z241" s="46">
        <f>SUMIFS('BOM (THIS MONTH)'!$E:$E,'BOM (THIS MONTH)'!$H:$H,F4C04004!K241,Bom_Part_No,F4C04004!Q241)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376</v>
      </c>
      <c r="L242" s="51">
        <f>IF(D242="",99999,SUMIFS(Issue,'BOM (THIS MONTH)'!$F:$F,F4C04004!K242,Bom_Part_No,F4C04004!B242))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6400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MONTH)'!$H:$H,F4C04004!K242,Bom_Part_No,F4C04004!Q242)</f>
        <v>0</v>
      </c>
      <c r="Z242" s="46">
        <f>SUMIFS('BOM (THIS MONTH)'!$E:$E,'BOM (THIS MONTH)'!$H:$H,F4C04004!K242,Bom_Part_No,F4C04004!Q242)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376</v>
      </c>
      <c r="L243" s="51">
        <f>IF(D243="",99999,SUMIFS(Issue,'BOM (THIS MONTH)'!$F:$F,F4C04004!K243,Bom_Part_No,F4C04004!B243))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6400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MONTH)'!$H:$H,F4C04004!K243,Bom_Part_No,F4C04004!Q243)</f>
        <v>0</v>
      </c>
      <c r="Z243" s="46">
        <f>SUMIFS('BOM (THIS MONTH)'!$E:$E,'BOM (THIS MONTH)'!$H:$H,F4C04004!K243,Bom_Part_No,F4C04004!Q243)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376</v>
      </c>
      <c r="L244" s="51">
        <f>IF(D244="",99999,SUMIFS(Issue,'BOM (THIS MONTH)'!$F:$F,F4C04004!K244,Bom_Part_No,F4C04004!B244))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6400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MONTH)'!$H:$H,F4C04004!K244,Bom_Part_No,F4C04004!Q244)</f>
        <v>0</v>
      </c>
      <c r="Z244" s="46">
        <f>SUMIFS('BOM (THIS MONTH)'!$E:$E,'BOM (THIS MONTH)'!$H:$H,F4C04004!K244,Bom_Part_No,F4C04004!Q244)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376</v>
      </c>
      <c r="L245" s="51">
        <f>IF(D245="",99999,SUMIFS(Issue,'BOM (THIS MONTH)'!$F:$F,F4C04004!K245,Bom_Part_No,F4C04004!B245))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6400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MONTH)'!$H:$H,F4C04004!K245,Bom_Part_No,F4C04004!Q245)</f>
        <v>0</v>
      </c>
      <c r="Z245" s="46">
        <f>SUMIFS('BOM (THIS MONTH)'!$E:$E,'BOM (THIS MONTH)'!$H:$H,F4C04004!K245,Bom_Part_No,F4C04004!Q245)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376</v>
      </c>
      <c r="L246" s="51">
        <f>IF(D246="",99999,SUMIFS(Issue,'BOM (THIS MONTH)'!$F:$F,F4C04004!K246,Bom_Part_No,F4C04004!B246))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6400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MONTH)'!$H:$H,F4C04004!K246,Bom_Part_No,F4C04004!Q246)</f>
        <v>0</v>
      </c>
      <c r="Z246" s="46">
        <f>SUMIFS('BOM (THIS MONTH)'!$E:$E,'BOM (THIS MONTH)'!$H:$H,F4C04004!K246,Bom_Part_No,F4C04004!Q246)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376</v>
      </c>
      <c r="L247" s="51">
        <f>IF(D247="",99999,SUMIFS(Issue,'BOM (THIS MONTH)'!$F:$F,F4C04004!K247,Bom_Part_No,F4C04004!B247))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6400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MONTH)'!$H:$H,F4C04004!K247,Bom_Part_No,F4C04004!Q247)</f>
        <v>0</v>
      </c>
      <c r="Z247" s="46">
        <f>SUMIFS('BOM (THIS MONTH)'!$E:$E,'BOM (THIS MONTH)'!$H:$H,F4C04004!K247,Bom_Part_No,F4C04004!Q247)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376</v>
      </c>
      <c r="L248" s="51">
        <f>IF(D248="",99999,SUMIFS(Issue,'BOM (THIS MONTH)'!$F:$F,F4C04004!K248,Bom_Part_No,F4C04004!B248))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6400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MONTH)'!$H:$H,F4C04004!K248,Bom_Part_No,F4C04004!Q248)</f>
        <v>0</v>
      </c>
      <c r="Z248" s="46">
        <f>SUMIFS('BOM (THIS MONTH)'!$E:$E,'BOM (THIS MONTH)'!$H:$H,F4C04004!K248,Bom_Part_No,F4C04004!Q248)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376</v>
      </c>
      <c r="L249" s="51">
        <f>IF(D249="",99999,SUMIFS(Issue,'BOM (THIS MONTH)'!$F:$F,F4C04004!K249,Bom_Part_No,F4C04004!B249))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6400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MONTH)'!$H:$H,F4C04004!K249,Bom_Part_No,F4C04004!Q249)</f>
        <v>0</v>
      </c>
      <c r="Z249" s="46">
        <f>SUMIFS('BOM (THIS MONTH)'!$E:$E,'BOM (THIS MONTH)'!$H:$H,F4C04004!K249,Bom_Part_No,F4C04004!Q249)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376</v>
      </c>
      <c r="L250" s="51">
        <f>IF(D250="",99999,SUMIFS(Issue,'BOM (THIS MONTH)'!$F:$F,F4C04004!K250,Bom_Part_No,F4C04004!B250))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6400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MONTH)'!$H:$H,F4C04004!K250,Bom_Part_No,F4C04004!Q250)</f>
        <v>0</v>
      </c>
      <c r="Z250" s="46">
        <f>SUMIFS('BOM (THIS MONTH)'!$E:$E,'BOM (THIS MONTH)'!$H:$H,F4C04004!K250,Bom_Part_No,F4C04004!Q250)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376</v>
      </c>
      <c r="L251" s="51">
        <f>IF(D251="",99999,SUMIFS(Issue,'BOM (THIS MONTH)'!$F:$F,F4C04004!K251,Bom_Part_No,F4C04004!B251))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6400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MONTH)'!$H:$H,F4C04004!K251,Bom_Part_No,F4C04004!Q251)</f>
        <v>0</v>
      </c>
      <c r="Z251" s="46">
        <f>SUMIFS('BOM (THIS MONTH)'!$E:$E,'BOM (THIS MONTH)'!$H:$H,F4C04004!K251,Bom_Part_No,F4C04004!Q251)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376</v>
      </c>
      <c r="L252" s="51">
        <f>IF(D252="",99999,SUMIFS(Issue,'BOM (THIS MONTH)'!$F:$F,F4C04004!K252,Bom_Part_No,F4C04004!B252))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6400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MONTH)'!$H:$H,F4C04004!K252,Bom_Part_No,F4C04004!Q252)</f>
        <v>0</v>
      </c>
      <c r="Z252" s="46">
        <f>SUMIFS('BOM (THIS MONTH)'!$E:$E,'BOM (THIS MONTH)'!$H:$H,F4C04004!K252,Bom_Part_No,F4C04004!Q252)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376</v>
      </c>
      <c r="L253" s="51">
        <f>IF(D253="",99999,SUMIFS(Issue,'BOM (THIS MONTH)'!$F:$F,F4C04004!K253,Bom_Part_No,F4C04004!B253))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6400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MONTH)'!$H:$H,F4C04004!K253,Bom_Part_No,F4C04004!Q253)</f>
        <v>0</v>
      </c>
      <c r="Z253" s="46">
        <f>SUMIFS('BOM (THIS MONTH)'!$E:$E,'BOM (THIS MONTH)'!$H:$H,F4C04004!K253,Bom_Part_No,F4C04004!Q253)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376</v>
      </c>
      <c r="L254" s="51">
        <f>IF(D254="",99999,SUMIFS(Issue,'BOM (THIS MONTH)'!$F:$F,F4C04004!K254,Bom_Part_No,F4C04004!B254))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6400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MONTH)'!$H:$H,F4C04004!K254,Bom_Part_No,F4C04004!Q254)</f>
        <v>0</v>
      </c>
      <c r="Z254" s="46">
        <f>SUMIFS('BOM (THIS MONTH)'!$E:$E,'BOM (THIS MONTH)'!$H:$H,F4C04004!K254,Bom_Part_No,F4C04004!Q254)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376</v>
      </c>
      <c r="L255" s="51">
        <f>IF(D255="",99999,SUMIFS(Issue,'BOM (THIS MONTH)'!$F:$F,F4C04004!K255,Bom_Part_No,F4C04004!B255))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6400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MONTH)'!$H:$H,F4C04004!K255,Bom_Part_No,F4C04004!Q255)</f>
        <v>0</v>
      </c>
      <c r="Z255" s="46">
        <f>SUMIFS('BOM (THIS MONTH)'!$E:$E,'BOM (THIS MONTH)'!$H:$H,F4C04004!K255,Bom_Part_No,F4C04004!Q255)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376</v>
      </c>
      <c r="L256" s="51">
        <f>IF(D256="",99999,SUMIFS(Issue,'BOM (THIS MONTH)'!$F:$F,F4C04004!K256,Bom_Part_No,F4C04004!B256))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6400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MONTH)'!$H:$H,F4C04004!K256,Bom_Part_No,F4C04004!Q256)</f>
        <v>0</v>
      </c>
      <c r="Z256" s="46">
        <f>SUMIFS('BOM (THIS MONTH)'!$E:$E,'BOM (THIS MONTH)'!$H:$H,F4C04004!K256,Bom_Part_No,F4C04004!Q256)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376</v>
      </c>
      <c r="L257" s="51">
        <f>IF(D257="",99999,SUMIFS(Issue,'BOM (THIS MONTH)'!$F:$F,F4C04004!K257,Bom_Part_No,F4C04004!B257))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6400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MONTH)'!$H:$H,F4C04004!K257,Bom_Part_No,F4C04004!Q257)</f>
        <v>0</v>
      </c>
      <c r="Z257" s="46">
        <f>SUMIFS('BOM (THIS MONTH)'!$E:$E,'BOM (THIS MONTH)'!$H:$H,F4C04004!K257,Bom_Part_No,F4C04004!Q257)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376</v>
      </c>
      <c r="L258" s="51">
        <f>IF(D258="",99999,SUMIFS(Issue,'BOM (THIS MONTH)'!$F:$F,F4C04004!K258,Bom_Part_No,F4C04004!B258))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6400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MONTH)'!$H:$H,F4C04004!K258,Bom_Part_No,F4C04004!Q258)</f>
        <v>0</v>
      </c>
      <c r="Z258" s="46">
        <f>SUMIFS('BOM (THIS MONTH)'!$E:$E,'BOM (THIS MONTH)'!$H:$H,F4C04004!K258,Bom_Part_No,F4C04004!Q258)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376</v>
      </c>
      <c r="L259" s="51">
        <f>IF(D259="",99999,SUMIFS(Issue,'BOM (THIS MONTH)'!$F:$F,F4C04004!K259,Bom_Part_No,F4C04004!B259))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6400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MONTH)'!$H:$H,F4C04004!K259,Bom_Part_No,F4C04004!Q259)</f>
        <v>0</v>
      </c>
      <c r="Z259" s="46">
        <f>SUMIFS('BOM (THIS MONTH)'!$E:$E,'BOM (THIS MONTH)'!$H:$H,F4C04004!K259,Bom_Part_No,F4C04004!Q259)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376</v>
      </c>
      <c r="L260" s="51">
        <f>IF(D260="",99999,SUMIFS(Issue,'BOM (THIS MONTH)'!$F:$F,F4C04004!K260,Bom_Part_No,F4C04004!B260))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6400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MONTH)'!$H:$H,F4C04004!K260,Bom_Part_No,F4C04004!Q260)</f>
        <v>0</v>
      </c>
      <c r="Z260" s="46">
        <f>SUMIFS('BOM (THIS MONTH)'!$E:$E,'BOM (THIS MONTH)'!$H:$H,F4C04004!K260,Bom_Part_No,F4C04004!Q260)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376</v>
      </c>
      <c r="L261" s="51">
        <f>IF(D261="",99999,SUMIFS(Issue,'BOM (THIS MONTH)'!$F:$F,F4C04004!K261,Bom_Part_No,F4C04004!B261))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6400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MONTH)'!$H:$H,F4C04004!K261,Bom_Part_No,F4C04004!Q261)</f>
        <v>0</v>
      </c>
      <c r="Z261" s="46">
        <f>SUMIFS('BOM (THIS MONTH)'!$E:$E,'BOM (THIS MONTH)'!$H:$H,F4C04004!K261,Bom_Part_No,F4C04004!Q261)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376</v>
      </c>
      <c r="L262" s="51">
        <f>IF(D262="",99999,SUMIFS(Issue,'BOM (THIS MONTH)'!$F:$F,F4C04004!K262,Bom_Part_No,F4C04004!B262))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6400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MONTH)'!$H:$H,F4C04004!K262,Bom_Part_No,F4C04004!Q262)</f>
        <v>0</v>
      </c>
      <c r="Z262" s="46">
        <f>SUMIFS('BOM (THIS MONTH)'!$E:$E,'BOM (THIS MONTH)'!$H:$H,F4C04004!K262,Bom_Part_No,F4C04004!Q262)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376</v>
      </c>
      <c r="L263" s="51">
        <f>IF(D263="",99999,SUMIFS(Issue,'BOM (THIS MONTH)'!$F:$F,F4C04004!K263,Bom_Part_No,F4C04004!B263))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6400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MONTH)'!$H:$H,F4C04004!K263,Bom_Part_No,F4C04004!Q263)</f>
        <v>0</v>
      </c>
      <c r="Z263" s="46">
        <f>SUMIFS('BOM (THIS MONTH)'!$E:$E,'BOM (THIS MONTH)'!$H:$H,F4C04004!K263,Bom_Part_No,F4C04004!Q263)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376</v>
      </c>
      <c r="L264" s="51">
        <f>IF(D264="",99999,SUMIFS(Issue,'BOM (THIS MONTH)'!$F:$F,F4C04004!K264,Bom_Part_No,F4C04004!B264))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6400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MONTH)'!$H:$H,F4C04004!K264,Bom_Part_No,F4C04004!Q264)</f>
        <v>0</v>
      </c>
      <c r="Z264" s="46">
        <f>SUMIFS('BOM (THIS MONTH)'!$E:$E,'BOM (THIS MONTH)'!$H:$H,F4C04004!K264,Bom_Part_No,F4C04004!Q264)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376</v>
      </c>
      <c r="L265" s="51">
        <f>IF(D265="",99999,SUMIFS(Issue,'BOM (THIS MONTH)'!$F:$F,F4C04004!K265,Bom_Part_No,F4C04004!B265))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6400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MONTH)'!$H:$H,F4C04004!K265,Bom_Part_No,F4C04004!Q265)</f>
        <v>0</v>
      </c>
      <c r="Z265" s="46">
        <f>SUMIFS('BOM (THIS MONTH)'!$E:$E,'BOM (THIS MONTH)'!$H:$H,F4C04004!K265,Bom_Part_No,F4C04004!Q265)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376</v>
      </c>
      <c r="L266" s="51">
        <f>IF(D266="",99999,SUMIFS(Issue,'BOM (THIS MONTH)'!$F:$F,F4C04004!K266,Bom_Part_No,F4C04004!B266))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6400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MONTH)'!$H:$H,F4C04004!K266,Bom_Part_No,F4C04004!Q266)</f>
        <v>0</v>
      </c>
      <c r="Z266" s="46">
        <f>SUMIFS('BOM (THIS MONTH)'!$E:$E,'BOM (THIS MONTH)'!$H:$H,F4C04004!K266,Bom_Part_No,F4C04004!Q266)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376</v>
      </c>
      <c r="L267" s="51">
        <f>IF(D267="",99999,SUMIFS(Issue,'BOM (THIS MONTH)'!$F:$F,F4C04004!K267,Bom_Part_No,F4C04004!B267))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6400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MONTH)'!$H:$H,F4C04004!K267,Bom_Part_No,F4C04004!Q267)</f>
        <v>0</v>
      </c>
      <c r="Z267" s="46">
        <f>SUMIFS('BOM (THIS MONTH)'!$E:$E,'BOM (THIS MONTH)'!$H:$H,F4C04004!K267,Bom_Part_No,F4C04004!Q267)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376</v>
      </c>
      <c r="L268" s="51">
        <f>IF(D268="",99999,SUMIFS(Issue,'BOM (THIS MONTH)'!$F:$F,F4C04004!K268,Bom_Part_No,F4C04004!B268))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6400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MONTH)'!$H:$H,F4C04004!K268,Bom_Part_No,F4C04004!Q268)</f>
        <v>0</v>
      </c>
      <c r="Z268" s="46">
        <f>SUMIFS('BOM (THIS MONTH)'!$E:$E,'BOM (THIS MONTH)'!$H:$H,F4C04004!K268,Bom_Part_No,F4C04004!Q268)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376</v>
      </c>
      <c r="L269" s="51">
        <f>IF(D269="",99999,SUMIFS(Issue,'BOM (THIS MONTH)'!$F:$F,F4C04004!K269,Bom_Part_No,F4C04004!B269))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6400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MONTH)'!$H:$H,F4C04004!K269,Bom_Part_No,F4C04004!Q269)</f>
        <v>0</v>
      </c>
      <c r="Z269" s="46">
        <f>SUMIFS('BOM (THIS MONTH)'!$E:$E,'BOM (THIS MONTH)'!$H:$H,F4C04004!K269,Bom_Part_No,F4C04004!Q269)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376</v>
      </c>
      <c r="L270" s="51">
        <f>IF(D270="",99999,SUMIFS(Issue,'BOM (THIS MONTH)'!$F:$F,F4C04004!K270,Bom_Part_No,F4C04004!B270))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6400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MONTH)'!$H:$H,F4C04004!K270,Bom_Part_No,F4C04004!Q270)</f>
        <v>0</v>
      </c>
      <c r="Z270" s="46">
        <f>SUMIFS('BOM (THIS MONTH)'!$E:$E,'BOM (THIS MONTH)'!$H:$H,F4C04004!K270,Bom_Part_No,F4C04004!Q270)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376</v>
      </c>
      <c r="L271" s="51">
        <f>IF(D271="",99999,SUMIFS(Issue,'BOM (THIS MONTH)'!$F:$F,F4C04004!K271,Bom_Part_No,F4C04004!B271))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6400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MONTH)'!$H:$H,F4C04004!K271,Bom_Part_No,F4C04004!Q271)</f>
        <v>0</v>
      </c>
      <c r="Z271" s="46">
        <f>SUMIFS('BOM (THIS MONTH)'!$E:$E,'BOM (THIS MONTH)'!$H:$H,F4C04004!K271,Bom_Part_No,F4C04004!Q271)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376</v>
      </c>
      <c r="L272" s="51">
        <f>IF(D272="",99999,SUMIFS(Issue,'BOM (THIS MONTH)'!$F:$F,F4C04004!K272,Bom_Part_No,F4C04004!B272))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6400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MONTH)'!$H:$H,F4C04004!K272,Bom_Part_No,F4C04004!Q272)</f>
        <v>0</v>
      </c>
      <c r="Z272" s="46">
        <f>SUMIFS('BOM (THIS MONTH)'!$E:$E,'BOM (THIS MONTH)'!$H:$H,F4C04004!K272,Bom_Part_No,F4C04004!Q272)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376</v>
      </c>
      <c r="L273" s="51">
        <f>IF(D273="",99999,SUMIFS(Issue,'BOM (THIS MONTH)'!$F:$F,F4C04004!K273,Bom_Part_No,F4C04004!B273))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6400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MONTH)'!$H:$H,F4C04004!K273,Bom_Part_No,F4C04004!Q273)</f>
        <v>0</v>
      </c>
      <c r="Z273" s="46">
        <f>SUMIFS('BOM (THIS MONTH)'!$E:$E,'BOM (THIS MONTH)'!$H:$H,F4C04004!K273,Bom_Part_No,F4C04004!Q273)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376</v>
      </c>
      <c r="L274" s="51">
        <f>IF(D274="",99999,SUMIFS(Issue,'BOM (THIS MONTH)'!$F:$F,F4C04004!K274,Bom_Part_No,F4C04004!B274))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6400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MONTH)'!$H:$H,F4C04004!K274,Bom_Part_No,F4C04004!Q274)</f>
        <v>0</v>
      </c>
      <c r="Z274" s="46">
        <f>SUMIFS('BOM (THIS MONTH)'!$E:$E,'BOM (THIS MONTH)'!$H:$H,F4C04004!K274,Bom_Part_No,F4C04004!Q274)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376</v>
      </c>
      <c r="L275" s="51">
        <f>IF(D275="",99999,SUMIFS(Issue,'BOM (THIS MONTH)'!$F:$F,F4C04004!K275,Bom_Part_No,F4C04004!B275))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6400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MONTH)'!$H:$H,F4C04004!K275,Bom_Part_No,F4C04004!Q275)</f>
        <v>0</v>
      </c>
      <c r="Z275" s="46">
        <f>SUMIFS('BOM (THIS MONTH)'!$E:$E,'BOM (THIS MONTH)'!$H:$H,F4C04004!K275,Bom_Part_No,F4C04004!Q275)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376</v>
      </c>
      <c r="L276" s="51">
        <f>IF(D276="",99999,SUMIFS(Issue,'BOM (THIS MONTH)'!$F:$F,F4C04004!K276,Bom_Part_No,F4C04004!B276))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6400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MONTH)'!$H:$H,F4C04004!K276,Bom_Part_No,F4C04004!Q276)</f>
        <v>0</v>
      </c>
      <c r="Z276" s="46">
        <f>SUMIFS('BOM (THIS MONTH)'!$E:$E,'BOM (THIS MONTH)'!$H:$H,F4C04004!K276,Bom_Part_No,F4C04004!Q276)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376</v>
      </c>
      <c r="L277" s="51">
        <f>IF(D277="",99999,SUMIFS(Issue,'BOM (THIS MONTH)'!$F:$F,F4C04004!K277,Bom_Part_No,F4C04004!B277))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6400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MONTH)'!$H:$H,F4C04004!K277,Bom_Part_No,F4C04004!Q277)</f>
        <v>0</v>
      </c>
      <c r="Z277" s="46">
        <f>SUMIFS('BOM (THIS MONTH)'!$E:$E,'BOM (THIS MONTH)'!$H:$H,F4C04004!K277,Bom_Part_No,F4C04004!Q277)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376</v>
      </c>
      <c r="L278" s="51">
        <f>IF(D278="",99999,SUMIFS(Issue,'BOM (THIS MONTH)'!$F:$F,F4C04004!K278,Bom_Part_No,F4C04004!B278))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6400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MONTH)'!$H:$H,F4C04004!K278,Bom_Part_No,F4C04004!Q278)</f>
        <v>0</v>
      </c>
      <c r="Z278" s="46">
        <f>SUMIFS('BOM (THIS MONTH)'!$E:$E,'BOM (THIS MONTH)'!$H:$H,F4C04004!K278,Bom_Part_No,F4C04004!Q278)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376</v>
      </c>
      <c r="L279" s="51">
        <f>IF(D279="",99999,SUMIFS(Issue,'BOM (THIS MONTH)'!$F:$F,F4C04004!K279,Bom_Part_No,F4C04004!B279))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6400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MONTH)'!$H:$H,F4C04004!K279,Bom_Part_No,F4C04004!Q279)</f>
        <v>0</v>
      </c>
      <c r="Z279" s="46">
        <f>SUMIFS('BOM (THIS MONTH)'!$E:$E,'BOM (THIS MONTH)'!$H:$H,F4C04004!K279,Bom_Part_No,F4C04004!Q279)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376</v>
      </c>
      <c r="L280" s="51">
        <f>IF(D280="",99999,SUMIFS(Issue,'BOM (THIS MONTH)'!$F:$F,F4C04004!K280,Bom_Part_No,F4C04004!B280))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6400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MONTH)'!$H:$H,F4C04004!K280,Bom_Part_No,F4C04004!Q280)</f>
        <v>0</v>
      </c>
      <c r="Z280" s="46">
        <f>SUMIFS('BOM (THIS MONTH)'!$E:$E,'BOM (THIS MONTH)'!$H:$H,F4C04004!K280,Bom_Part_No,F4C04004!Q280)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376</v>
      </c>
      <c r="L281" s="51">
        <f>IF(D281="",99999,SUMIFS(Issue,'BOM (THIS MONTH)'!$F:$F,F4C04004!K281,Bom_Part_No,F4C04004!B281))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6400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MONTH)'!$H:$H,F4C04004!K281,Bom_Part_No,F4C04004!Q281)</f>
        <v>0</v>
      </c>
      <c r="Z281" s="46">
        <f>SUMIFS('BOM (THIS MONTH)'!$E:$E,'BOM (THIS MONTH)'!$H:$H,F4C04004!K281,Bom_Part_No,F4C04004!Q281)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376</v>
      </c>
      <c r="L282" s="51">
        <f>IF(D282="",99999,SUMIFS(Issue,'BOM (THIS MONTH)'!$F:$F,F4C04004!K282,Bom_Part_No,F4C04004!B282))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6400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MONTH)'!$H:$H,F4C04004!K282,Bom_Part_No,F4C04004!Q282)</f>
        <v>0</v>
      </c>
      <c r="Z282" s="46">
        <f>SUMIFS('BOM (THIS MONTH)'!$E:$E,'BOM (THIS MONTH)'!$H:$H,F4C04004!K282,Bom_Part_No,F4C04004!Q282)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376</v>
      </c>
      <c r="L283" s="51">
        <f>IF(D283="",99999,SUMIFS(Issue,'BOM (THIS MONTH)'!$F:$F,F4C04004!K283,Bom_Part_No,F4C04004!B283))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6400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MONTH)'!$H:$H,F4C04004!K283,Bom_Part_No,F4C04004!Q283)</f>
        <v>0</v>
      </c>
      <c r="Z283" s="46">
        <f>SUMIFS('BOM (THIS MONTH)'!$E:$E,'BOM (THIS MONTH)'!$H:$H,F4C04004!K283,Bom_Part_No,F4C04004!Q283)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376</v>
      </c>
      <c r="L284" s="51">
        <f>IF(D284="",99999,SUMIFS(Issue,'BOM (THIS MONTH)'!$F:$F,F4C04004!K284,Bom_Part_No,F4C04004!B284))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6400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MONTH)'!$H:$H,F4C04004!K284,Bom_Part_No,F4C04004!Q284)</f>
        <v>0</v>
      </c>
      <c r="Z284" s="46">
        <f>SUMIFS('BOM (THIS MONTH)'!$E:$E,'BOM (THIS MONTH)'!$H:$H,F4C04004!K284,Bom_Part_No,F4C04004!Q284)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376</v>
      </c>
      <c r="L285" s="51">
        <f>IF(D285="",99999,SUMIFS(Issue,'BOM (THIS MONTH)'!$F:$F,F4C04004!K285,Bom_Part_No,F4C04004!B285))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6400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MONTH)'!$H:$H,F4C04004!K285,Bom_Part_No,F4C04004!Q285)</f>
        <v>0</v>
      </c>
      <c r="Z285" s="46">
        <f>SUMIFS('BOM (THIS MONTH)'!$E:$E,'BOM (THIS MONTH)'!$H:$H,F4C04004!K285,Bom_Part_No,F4C04004!Q285)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376</v>
      </c>
      <c r="L286" s="51">
        <f>IF(D286="",99999,SUMIFS(Issue,'BOM (THIS MONTH)'!$F:$F,F4C04004!K286,Bom_Part_No,F4C04004!B286))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6400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MONTH)'!$H:$H,F4C04004!K286,Bom_Part_No,F4C04004!Q286)</f>
        <v>0</v>
      </c>
      <c r="Z286" s="46">
        <f>SUMIFS('BOM (THIS MONTH)'!$E:$E,'BOM (THIS MONTH)'!$H:$H,F4C04004!K286,Bom_Part_No,F4C04004!Q286)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376</v>
      </c>
      <c r="L287" s="51">
        <f>IF(D287="",99999,SUMIFS(Issue,'BOM (THIS MONTH)'!$F:$F,F4C04004!K287,Bom_Part_No,F4C04004!B287))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6400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MONTH)'!$H:$H,F4C04004!K287,Bom_Part_No,F4C04004!Q287)</f>
        <v>0</v>
      </c>
      <c r="Z287" s="46">
        <f>SUMIFS('BOM (THIS MONTH)'!$E:$E,'BOM (THIS MONTH)'!$H:$H,F4C04004!K287,Bom_Part_No,F4C04004!Q287)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376</v>
      </c>
      <c r="L288" s="51">
        <f>IF(D288="",99999,SUMIFS(Issue,'BOM (THIS MONTH)'!$F:$F,F4C04004!K288,Bom_Part_No,F4C04004!B288))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6400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MONTH)'!$H:$H,F4C04004!K288,Bom_Part_No,F4C04004!Q288)</f>
        <v>0</v>
      </c>
      <c r="Z288" s="46">
        <f>SUMIFS('BOM (THIS MONTH)'!$E:$E,'BOM (THIS MONTH)'!$H:$H,F4C04004!K288,Bom_Part_No,F4C04004!Q288)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376</v>
      </c>
      <c r="L289" s="51">
        <f>IF(D289="",99999,SUMIFS(Issue,'BOM (THIS MONTH)'!$F:$F,F4C04004!K289,Bom_Part_No,F4C04004!B289))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6400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MONTH)'!$H:$H,F4C04004!K289,Bom_Part_No,F4C04004!Q289)</f>
        <v>0</v>
      </c>
      <c r="Z289" s="46">
        <f>SUMIFS('BOM (THIS MONTH)'!$E:$E,'BOM (THIS MONTH)'!$H:$H,F4C04004!K289,Bom_Part_No,F4C04004!Q289)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376</v>
      </c>
      <c r="L290" s="51">
        <f>IF(D290="",99999,SUMIFS(Issue,'BOM (THIS MONTH)'!$F:$F,F4C04004!K290,Bom_Part_No,F4C04004!B290))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6400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MONTH)'!$H:$H,F4C04004!K290,Bom_Part_No,F4C04004!Q290)</f>
        <v>0</v>
      </c>
      <c r="Z290" s="46">
        <f>SUMIFS('BOM (THIS MONTH)'!$E:$E,'BOM (THIS MONTH)'!$H:$H,F4C04004!K290,Bom_Part_No,F4C04004!Q290)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376</v>
      </c>
      <c r="L291" s="51">
        <f>IF(D291="",99999,SUMIFS(Issue,'BOM (THIS MONTH)'!$F:$F,F4C04004!K291,Bom_Part_No,F4C04004!B291))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6400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MONTH)'!$H:$H,F4C04004!K291,Bom_Part_No,F4C04004!Q291)</f>
        <v>0</v>
      </c>
      <c r="Z291" s="46">
        <f>SUMIFS('BOM (THIS MONTH)'!$E:$E,'BOM (THIS MONTH)'!$H:$H,F4C04004!K291,Bom_Part_No,F4C04004!Q291)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376</v>
      </c>
      <c r="L292" s="51">
        <f>IF(D292="",99999,SUMIFS(Issue,'BOM (THIS MONTH)'!$F:$F,F4C04004!K292,Bom_Part_No,F4C04004!B292))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6400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MONTH)'!$H:$H,F4C04004!K292,Bom_Part_No,F4C04004!Q292)</f>
        <v>0</v>
      </c>
      <c r="Z292" s="46">
        <f>SUMIFS('BOM (THIS MONTH)'!$E:$E,'BOM (THIS MONTH)'!$H:$H,F4C04004!K292,Bom_Part_No,F4C04004!Q292)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376</v>
      </c>
      <c r="L293" s="51">
        <f>IF(D293="",99999,SUMIFS(Issue,'BOM (THIS MONTH)'!$F:$F,F4C04004!K293,Bom_Part_No,F4C04004!B293))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6400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MONTH)'!$H:$H,F4C04004!K293,Bom_Part_No,F4C04004!Q293)</f>
        <v>0</v>
      </c>
      <c r="Z293" s="46">
        <f>SUMIFS('BOM (THIS MONTH)'!$E:$E,'BOM (THIS MONTH)'!$H:$H,F4C04004!K293,Bom_Part_No,F4C04004!Q293)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376</v>
      </c>
      <c r="L294" s="51">
        <f>IF(D294="",99999,SUMIFS(Issue,'BOM (THIS MONTH)'!$F:$F,F4C04004!K294,Bom_Part_No,F4C04004!B294))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6400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MONTH)'!$H:$H,F4C04004!K294,Bom_Part_No,F4C04004!Q294)</f>
        <v>0</v>
      </c>
      <c r="Z294" s="46">
        <f>SUMIFS('BOM (THIS MONTH)'!$E:$E,'BOM (THIS MONTH)'!$H:$H,F4C04004!K294,Bom_Part_No,F4C04004!Q294)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376</v>
      </c>
      <c r="L295" s="51">
        <f>IF(D295="",99999,SUMIFS(Issue,'BOM (THIS MONTH)'!$F:$F,F4C04004!K295,Bom_Part_No,F4C04004!B295))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6400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MONTH)'!$H:$H,F4C04004!K295,Bom_Part_No,F4C04004!Q295)</f>
        <v>0</v>
      </c>
      <c r="Z295" s="46">
        <f>SUMIFS('BOM (THIS MONTH)'!$E:$E,'BOM (THIS MONTH)'!$H:$H,F4C04004!K295,Bom_Part_No,F4C04004!Q295)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376</v>
      </c>
      <c r="L296" s="51">
        <f>IF(D296="",99999,SUMIFS(Issue,'BOM (THIS MONTH)'!$F:$F,F4C04004!K296,Bom_Part_No,F4C04004!B296))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6400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MONTH)'!$H:$H,F4C04004!K296,Bom_Part_No,F4C04004!Q296)</f>
        <v>0</v>
      </c>
      <c r="Z296" s="46">
        <f>SUMIFS('BOM (THIS MONTH)'!$E:$E,'BOM (THIS MONTH)'!$H:$H,F4C04004!K296,Bom_Part_No,F4C04004!Q296)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376</v>
      </c>
      <c r="L297" s="51">
        <f>IF(D297="",99999,SUMIFS(Issue,'BOM (THIS MONTH)'!$F:$F,F4C04004!K297,Bom_Part_No,F4C04004!B297))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6400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MONTH)'!$H:$H,F4C04004!K297,Bom_Part_No,F4C04004!Q297)</f>
        <v>0</v>
      </c>
      <c r="Z297" s="46">
        <f>SUMIFS('BOM (THIS MONTH)'!$E:$E,'BOM (THIS MONTH)'!$H:$H,F4C04004!K297,Bom_Part_No,F4C04004!Q297)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376</v>
      </c>
      <c r="L298" s="51">
        <f>IF(D298="",99999,SUMIFS(Issue,'BOM (THIS MONTH)'!$F:$F,F4C04004!K298,Bom_Part_No,F4C04004!B298))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6400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MONTH)'!$H:$H,F4C04004!K298,Bom_Part_No,F4C04004!Q298)</f>
        <v>0</v>
      </c>
      <c r="Z298" s="46">
        <f>SUMIFS('BOM (THIS MONTH)'!$E:$E,'BOM (THIS MONTH)'!$H:$H,F4C04004!K298,Bom_Part_No,F4C04004!Q298)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376</v>
      </c>
      <c r="L299" s="51">
        <f>IF(D299="",99999,SUMIFS(Issue,'BOM (THIS MONTH)'!$F:$F,F4C04004!K299,Bom_Part_No,F4C04004!B299))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6400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MONTH)'!$H:$H,F4C04004!K299,Bom_Part_No,F4C04004!Q299)</f>
        <v>0</v>
      </c>
      <c r="Z299" s="46">
        <f>SUMIFS('BOM (THIS MONTH)'!$E:$E,'BOM (THIS MONTH)'!$H:$H,F4C04004!K299,Bom_Part_No,F4C04004!Q299)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376</v>
      </c>
      <c r="L300" s="51">
        <f>IF(D300="",99999,SUMIFS(Issue,'BOM (THIS MONTH)'!$F:$F,F4C04004!K300,Bom_Part_No,F4C04004!B300))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6400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MONTH)'!$H:$H,F4C04004!K300,Bom_Part_No,F4C04004!Q300)</f>
        <v>0</v>
      </c>
      <c r="Z300" s="46">
        <f>SUMIFS('BOM (THIS MONTH)'!$E:$E,'BOM (THIS MONTH)'!$H:$H,F4C04004!K300,Bom_Part_No,F4C04004!Q300)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376</v>
      </c>
      <c r="L301" s="51">
        <f>IF(D301="",99999,SUMIFS(Issue,'BOM (THIS MONTH)'!$F:$F,F4C04004!K301,Bom_Part_No,F4C04004!B301))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6400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MONTH)'!$H:$H,F4C04004!K301,Bom_Part_No,F4C04004!Q301)</f>
        <v>0</v>
      </c>
      <c r="Z301" s="46">
        <f>SUMIFS('BOM (THIS MONTH)'!$E:$E,'BOM (THIS MONTH)'!$H:$H,F4C04004!K301,Bom_Part_No,F4C04004!Q301)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376</v>
      </c>
      <c r="L302" s="51">
        <f>IF(D302="",99999,SUMIFS(Issue,'BOM (THIS MONTH)'!$F:$F,F4C04004!K302,Bom_Part_No,F4C04004!B302))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6400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MONTH)'!$H:$H,F4C04004!K302,Bom_Part_No,F4C04004!Q302)</f>
        <v>0</v>
      </c>
      <c r="Z302" s="46">
        <f>SUMIFS('BOM (THIS MONTH)'!$E:$E,'BOM (THIS MONTH)'!$H:$H,F4C04004!K302,Bom_Part_No,F4C04004!Q302)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376</v>
      </c>
      <c r="L303" s="51">
        <f>IF(D303="",99999,SUMIFS(Issue,'BOM (THIS MONTH)'!$F:$F,F4C04004!K303,Bom_Part_No,F4C04004!B303))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6400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MONTH)'!$H:$H,F4C04004!K303,Bom_Part_No,F4C04004!Q303)</f>
        <v>0</v>
      </c>
      <c r="Z303" s="46">
        <f>SUMIFS('BOM (THIS MONTH)'!$E:$E,'BOM (THIS MONTH)'!$H:$H,F4C04004!K303,Bom_Part_No,F4C04004!Q303)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376</v>
      </c>
      <c r="L304" s="51">
        <f>IF(D304="",99999,SUMIFS(Issue,'BOM (THIS MONTH)'!$F:$F,F4C04004!K304,Bom_Part_No,F4C04004!B304))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6400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MONTH)'!$H:$H,F4C04004!K304,Bom_Part_No,F4C04004!Q304)</f>
        <v>0</v>
      </c>
      <c r="Z304" s="46">
        <f>SUMIFS('BOM (THIS MONTH)'!$E:$E,'BOM (THIS MONTH)'!$H:$H,F4C04004!K304,Bom_Part_No,F4C04004!Q304)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376</v>
      </c>
      <c r="L305" s="51">
        <f>IF(D305="",99999,SUMIFS(Issue,'BOM (THIS MONTH)'!$F:$F,F4C04004!K305,Bom_Part_No,F4C04004!B305))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6400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MONTH)'!$H:$H,F4C04004!K305,Bom_Part_No,F4C04004!Q305)</f>
        <v>0</v>
      </c>
      <c r="Z305" s="46">
        <f>SUMIFS('BOM (THIS MONTH)'!$E:$E,'BOM (THIS MONTH)'!$H:$H,F4C04004!K305,Bom_Part_No,F4C04004!Q305)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376</v>
      </c>
      <c r="L306" s="51">
        <f>IF(D306="",99999,SUMIFS(Issue,'BOM (THIS MONTH)'!$F:$F,F4C04004!K306,Bom_Part_No,F4C04004!B306))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6400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MONTH)'!$H:$H,F4C04004!K306,Bom_Part_No,F4C04004!Q306)</f>
        <v>0</v>
      </c>
      <c r="Z306" s="46">
        <f>SUMIFS('BOM (THIS MONTH)'!$E:$E,'BOM (THIS MONTH)'!$H:$H,F4C04004!K306,Bom_Part_No,F4C04004!Q306)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376</v>
      </c>
      <c r="L307" s="51">
        <f>IF(D307="",99999,SUMIFS(Issue,'BOM (THIS MONTH)'!$F:$F,F4C04004!K307,Bom_Part_No,F4C04004!B307))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6400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MONTH)'!$H:$H,F4C04004!K307,Bom_Part_No,F4C04004!Q307)</f>
        <v>0</v>
      </c>
      <c r="Z307" s="46">
        <f>SUMIFS('BOM (THIS MONTH)'!$E:$E,'BOM (THIS MONTH)'!$H:$H,F4C04004!K307,Bom_Part_No,F4C04004!Q307)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376</v>
      </c>
      <c r="L308" s="51">
        <f>IF(D308="",99999,SUMIFS(Issue,'BOM (THIS MONTH)'!$F:$F,F4C04004!K308,Bom_Part_No,F4C04004!B308))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6400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MONTH)'!$H:$H,F4C04004!K308,Bom_Part_No,F4C04004!Q308)</f>
        <v>0</v>
      </c>
      <c r="Z308" s="46">
        <f>SUMIFS('BOM (THIS MONTH)'!$E:$E,'BOM (THIS MONTH)'!$H:$H,F4C04004!K308,Bom_Part_No,F4C04004!Q308)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376</v>
      </c>
      <c r="L309" s="51">
        <f>IF(D309="",99999,SUMIFS(Issue,'BOM (THIS MONTH)'!$F:$F,F4C04004!K309,Bom_Part_No,F4C04004!B309))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6400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MONTH)'!$H:$H,F4C04004!K309,Bom_Part_No,F4C04004!Q309)</f>
        <v>0</v>
      </c>
      <c r="Z309" s="46">
        <f>SUMIFS('BOM (THIS MONTH)'!$E:$E,'BOM (THIS MONTH)'!$H:$H,F4C04004!K309,Bom_Part_No,F4C04004!Q309)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376</v>
      </c>
      <c r="L310" s="51">
        <f>IF(D310="",99999,SUMIFS(Issue,'BOM (THIS MONTH)'!$F:$F,F4C04004!K310,Bom_Part_No,F4C04004!B310))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6400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MONTH)'!$H:$H,F4C04004!K310,Bom_Part_No,F4C04004!Q310)</f>
        <v>0</v>
      </c>
      <c r="Z310" s="46">
        <f>SUMIFS('BOM (THIS MONTH)'!$E:$E,'BOM (THIS MONTH)'!$H:$H,F4C04004!K310,Bom_Part_No,F4C04004!Q310)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376</v>
      </c>
      <c r="L311" s="51">
        <f>IF(D311="",99999,SUMIFS(Issue,'BOM (THIS MONTH)'!$F:$F,F4C04004!K311,Bom_Part_No,F4C04004!B311))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6400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MONTH)'!$H:$H,F4C04004!K311,Bom_Part_No,F4C04004!Q311)</f>
        <v>0</v>
      </c>
      <c r="Z311" s="46">
        <f>SUMIFS('BOM (THIS MONTH)'!$E:$E,'BOM (THIS MONTH)'!$H:$H,F4C04004!K311,Bom_Part_No,F4C04004!Q311)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376</v>
      </c>
      <c r="L312" s="51">
        <f>IF(D312="",99999,SUMIFS(Issue,'BOM (THIS MONTH)'!$F:$F,F4C04004!K312,Bom_Part_No,F4C04004!B312))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6400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MONTH)'!$H:$H,F4C04004!K312,Bom_Part_No,F4C04004!Q312)</f>
        <v>0</v>
      </c>
      <c r="Z312" s="46">
        <f>SUMIFS('BOM (THIS MONTH)'!$E:$E,'BOM (THIS MONTH)'!$H:$H,F4C04004!K312,Bom_Part_No,F4C04004!Q312)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376</v>
      </c>
      <c r="L313" s="51">
        <f>IF(D313="",99999,SUMIFS(Issue,'BOM (THIS MONTH)'!$F:$F,F4C04004!K313,Bom_Part_No,F4C04004!B313))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6400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MONTH)'!$H:$H,F4C04004!K313,Bom_Part_No,F4C04004!Q313)</f>
        <v>0</v>
      </c>
      <c r="Z313" s="46">
        <f>SUMIFS('BOM (THIS MONTH)'!$E:$E,'BOM (THIS MONTH)'!$H:$H,F4C04004!K313,Bom_Part_No,F4C04004!Q313)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376</v>
      </c>
      <c r="L314" s="51">
        <f>IF(D314="",99999,SUMIFS(Issue,'BOM (THIS MONTH)'!$F:$F,F4C04004!K314,Bom_Part_No,F4C04004!B314))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6400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MONTH)'!$H:$H,F4C04004!K314,Bom_Part_No,F4C04004!Q314)</f>
        <v>0</v>
      </c>
      <c r="Z314" s="46">
        <f>SUMIFS('BOM (THIS MONTH)'!$E:$E,'BOM (THIS MONTH)'!$H:$H,F4C04004!K314,Bom_Part_No,F4C04004!Q314)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376</v>
      </c>
      <c r="L315" s="51">
        <f>IF(D315="",99999,SUMIFS(Issue,'BOM (THIS MONTH)'!$F:$F,F4C04004!K315,Bom_Part_No,F4C04004!B315))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6400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MONTH)'!$H:$H,F4C04004!K315,Bom_Part_No,F4C04004!Q315)</f>
        <v>0</v>
      </c>
      <c r="Z315" s="46">
        <f>SUMIFS('BOM (THIS MONTH)'!$E:$E,'BOM (THIS MONTH)'!$H:$H,F4C04004!K315,Bom_Part_No,F4C04004!Q315)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376</v>
      </c>
      <c r="L316" s="51">
        <f>IF(D316="",99999,SUMIFS(Issue,'BOM (THIS MONTH)'!$F:$F,F4C04004!K316,Bom_Part_No,F4C04004!B316))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6400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MONTH)'!$H:$H,F4C04004!K316,Bom_Part_No,F4C04004!Q316)</f>
        <v>0</v>
      </c>
      <c r="Z316" s="46">
        <f>SUMIFS('BOM (THIS MONTH)'!$E:$E,'BOM (THIS MONTH)'!$H:$H,F4C04004!K316,Bom_Part_No,F4C04004!Q316)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376</v>
      </c>
      <c r="L317" s="51">
        <f>IF(D317="",99999,SUMIFS(Issue,'BOM (THIS MONTH)'!$F:$F,F4C04004!K317,Bom_Part_No,F4C04004!B317))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6400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MONTH)'!$H:$H,F4C04004!K317,Bom_Part_No,F4C04004!Q317)</f>
        <v>0</v>
      </c>
      <c r="Z317" s="46">
        <f>SUMIFS('BOM (THIS MONTH)'!$E:$E,'BOM (THIS MONTH)'!$H:$H,F4C04004!K317,Bom_Part_No,F4C04004!Q317)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376</v>
      </c>
      <c r="L318" s="51">
        <f>IF(D318="",99999,SUMIFS(Issue,'BOM (THIS MONTH)'!$F:$F,F4C04004!K318,Bom_Part_No,F4C04004!B318))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6400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MONTH)'!$H:$H,F4C04004!K318,Bom_Part_No,F4C04004!Q318)</f>
        <v>0</v>
      </c>
      <c r="Z318" s="46">
        <f>SUMIFS('BOM (THIS MONTH)'!$E:$E,'BOM (THIS MONTH)'!$H:$H,F4C04004!K318,Bom_Part_No,F4C04004!Q318)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376</v>
      </c>
      <c r="L319" s="51">
        <f>IF(D319="",99999,SUMIFS(Issue,'BOM (THIS MONTH)'!$F:$F,F4C04004!K319,Bom_Part_No,F4C04004!B319))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6400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MONTH)'!$H:$H,F4C04004!K319,Bom_Part_No,F4C04004!Q319)</f>
        <v>0</v>
      </c>
      <c r="Z319" s="46">
        <f>SUMIFS('BOM (THIS MONTH)'!$E:$E,'BOM (THIS MONTH)'!$H:$H,F4C04004!K319,Bom_Part_No,F4C04004!Q319)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376</v>
      </c>
      <c r="L320" s="51">
        <f>IF(D320="",99999,SUMIFS(Issue,'BOM (THIS MONTH)'!$F:$F,F4C04004!K320,Bom_Part_No,F4C04004!B320))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6400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MONTH)'!$H:$H,F4C04004!K320,Bom_Part_No,F4C04004!Q320)</f>
        <v>0</v>
      </c>
      <c r="Z320" s="46">
        <f>SUMIFS('BOM (THIS MONTH)'!$E:$E,'BOM (THIS MONTH)'!$H:$H,F4C04004!K320,Bom_Part_No,F4C04004!Q320)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376</v>
      </c>
      <c r="L321" s="51">
        <f>IF(D321="",99999,SUMIFS(Issue,'BOM (THIS MONTH)'!$F:$F,F4C04004!K321,Bom_Part_No,F4C04004!B321))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6400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MONTH)'!$H:$H,F4C04004!K321,Bom_Part_No,F4C04004!Q321)</f>
        <v>0</v>
      </c>
      <c r="Z321" s="46">
        <f>SUMIFS('BOM (THIS MONTH)'!$E:$E,'BOM (THIS MONTH)'!$H:$H,F4C04004!K321,Bom_Part_No,F4C04004!Q321)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376</v>
      </c>
      <c r="L322" s="51">
        <f>IF(D322="",99999,SUMIFS(Issue,'BOM (THIS MONTH)'!$F:$F,F4C04004!K322,Bom_Part_No,F4C04004!B322))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6400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MONTH)'!$H:$H,F4C04004!K322,Bom_Part_No,F4C04004!Q322)</f>
        <v>0</v>
      </c>
      <c r="Z322" s="46">
        <f>SUMIFS('BOM (THIS MONTH)'!$E:$E,'BOM (THIS MONTH)'!$H:$H,F4C04004!K322,Bom_Part_No,F4C04004!Q322)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376</v>
      </c>
      <c r="L323" s="51">
        <f>IF(D323="",99999,SUMIFS(Issue,'BOM (THIS MONTH)'!$F:$F,F4C04004!K323,Bom_Part_No,F4C04004!B323))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6400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MONTH)'!$H:$H,F4C04004!K323,Bom_Part_No,F4C04004!Q323)</f>
        <v>0</v>
      </c>
      <c r="Z323" s="46">
        <f>SUMIFS('BOM (THIS MONTH)'!$E:$E,'BOM (THIS MONTH)'!$H:$H,F4C04004!K323,Bom_Part_No,F4C04004!Q323)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376</v>
      </c>
      <c r="L324" s="51">
        <f>IF(D324="",99999,SUMIFS(Issue,'BOM (THIS MONTH)'!$F:$F,F4C04004!K324,Bom_Part_No,F4C04004!B324))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6400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MONTH)'!$H:$H,F4C04004!K324,Bom_Part_No,F4C04004!Q324)</f>
        <v>0</v>
      </c>
      <c r="Z324" s="46">
        <f>SUMIFS('BOM (THIS MONTH)'!$E:$E,'BOM (THIS MONTH)'!$H:$H,F4C04004!K324,Bom_Part_No,F4C04004!Q324)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376</v>
      </c>
      <c r="L325" s="51">
        <f>IF(D325="",99999,SUMIFS(Issue,'BOM (THIS MONTH)'!$F:$F,F4C04004!K325,Bom_Part_No,F4C04004!B325))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6400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MONTH)'!$H:$H,F4C04004!K325,Bom_Part_No,F4C04004!Q325)</f>
        <v>0</v>
      </c>
      <c r="Z325" s="46">
        <f>SUMIFS('BOM (THIS MONTH)'!$E:$E,'BOM (THIS MONTH)'!$H:$H,F4C04004!K325,Bom_Part_No,F4C04004!Q325)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376</v>
      </c>
      <c r="L326" s="51">
        <f>IF(D326="",99999,SUMIFS(Issue,'BOM (THIS MONTH)'!$F:$F,F4C04004!K326,Bom_Part_No,F4C04004!B326))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6400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MONTH)'!$H:$H,F4C04004!K326,Bom_Part_No,F4C04004!Q326)</f>
        <v>0</v>
      </c>
      <c r="Z326" s="46">
        <f>SUMIFS('BOM (THIS MONTH)'!$E:$E,'BOM (THIS MONTH)'!$H:$H,F4C04004!K326,Bom_Part_No,F4C04004!Q326)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376</v>
      </c>
      <c r="L327" s="51">
        <f>IF(D327="",99999,SUMIFS(Issue,'BOM (THIS MONTH)'!$F:$F,F4C04004!K327,Bom_Part_No,F4C04004!B327))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6400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MONTH)'!$H:$H,F4C04004!K327,Bom_Part_No,F4C04004!Q327)</f>
        <v>0</v>
      </c>
      <c r="Z327" s="46">
        <f>SUMIFS('BOM (THIS MONTH)'!$E:$E,'BOM (THIS MONTH)'!$H:$H,F4C04004!K327,Bom_Part_No,F4C04004!Q327)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376</v>
      </c>
      <c r="L328" s="51">
        <f>IF(D328="",99999,SUMIFS(Issue,'BOM (THIS MONTH)'!$F:$F,F4C04004!K328,Bom_Part_No,F4C04004!B328))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6400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MONTH)'!$H:$H,F4C04004!K328,Bom_Part_No,F4C04004!Q328)</f>
        <v>0</v>
      </c>
      <c r="Z328" s="46">
        <f>SUMIFS('BOM (THIS MONTH)'!$E:$E,'BOM (THIS MONTH)'!$H:$H,F4C04004!K328,Bom_Part_No,F4C04004!Q328)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376</v>
      </c>
      <c r="L329" s="51">
        <f>IF(D329="",99999,SUMIFS(Issue,'BOM (THIS MONTH)'!$F:$F,F4C04004!K329,Bom_Part_No,F4C04004!B329))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6400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MONTH)'!$H:$H,F4C04004!K329,Bom_Part_No,F4C04004!Q329)</f>
        <v>0</v>
      </c>
      <c r="Z329" s="46">
        <f>SUMIFS('BOM (THIS MONTH)'!$E:$E,'BOM (THIS MONTH)'!$H:$H,F4C04004!K329,Bom_Part_No,F4C04004!Q329)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376</v>
      </c>
      <c r="L330" s="51">
        <f>IF(D330="",99999,SUMIFS(Issue,'BOM (THIS MONTH)'!$F:$F,F4C04004!K330,Bom_Part_No,F4C04004!B330))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6400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MONTH)'!$H:$H,F4C04004!K330,Bom_Part_No,F4C04004!Q330)</f>
        <v>0</v>
      </c>
      <c r="Z330" s="46">
        <f>SUMIFS('BOM (THIS MONTH)'!$E:$E,'BOM (THIS MONTH)'!$H:$H,F4C04004!K330,Bom_Part_No,F4C04004!Q330)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376</v>
      </c>
      <c r="L331" s="51">
        <f>IF(D331="",99999,SUMIFS(Issue,'BOM (THIS MONTH)'!$F:$F,F4C04004!K331,Bom_Part_No,F4C04004!B331))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6400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MONTH)'!$H:$H,F4C04004!K331,Bom_Part_No,F4C04004!Q331)</f>
        <v>0</v>
      </c>
      <c r="Z331" s="46">
        <f>SUMIFS('BOM (THIS MONTH)'!$E:$E,'BOM (THIS MONTH)'!$H:$H,F4C04004!K331,Bom_Part_No,F4C04004!Q331)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376</v>
      </c>
      <c r="L332" s="51">
        <f>IF(D332="",99999,SUMIFS(Issue,'BOM (THIS MONTH)'!$F:$F,F4C04004!K332,Bom_Part_No,F4C04004!B332))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6400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MONTH)'!$H:$H,F4C04004!K332,Bom_Part_No,F4C04004!Q332)</f>
        <v>0</v>
      </c>
      <c r="Z332" s="46">
        <f>SUMIFS('BOM (THIS MONTH)'!$E:$E,'BOM (THIS MONTH)'!$H:$H,F4C04004!K332,Bom_Part_No,F4C04004!Q332)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376</v>
      </c>
      <c r="L333" s="51">
        <f>IF(D333="",99999,SUMIFS(Issue,'BOM (THIS MONTH)'!$F:$F,F4C04004!K333,Bom_Part_No,F4C04004!B333))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6400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MONTH)'!$H:$H,F4C04004!K333,Bom_Part_No,F4C04004!Q333)</f>
        <v>0</v>
      </c>
      <c r="Z333" s="46">
        <f>SUMIFS('BOM (THIS MONTH)'!$E:$E,'BOM (THIS MONTH)'!$H:$H,F4C04004!K333,Bom_Part_No,F4C04004!Q333)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376</v>
      </c>
      <c r="L334" s="51">
        <f>IF(D334="",99999,SUMIFS(Issue,'BOM (THIS MONTH)'!$F:$F,F4C04004!K334,Bom_Part_No,F4C04004!B334))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6400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MONTH)'!$H:$H,F4C04004!K334,Bom_Part_No,F4C04004!Q334)</f>
        <v>0</v>
      </c>
      <c r="Z334" s="46">
        <f>SUMIFS('BOM (THIS MONTH)'!$E:$E,'BOM (THIS MONTH)'!$H:$H,F4C04004!K334,Bom_Part_No,F4C04004!Q334)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376</v>
      </c>
      <c r="L335" s="51">
        <f>IF(D335="",99999,SUMIFS(Issue,'BOM (THIS MONTH)'!$F:$F,F4C04004!K335,Bom_Part_No,F4C04004!B335))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6400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MONTH)'!$H:$H,F4C04004!K335,Bom_Part_No,F4C04004!Q335)</f>
        <v>0</v>
      </c>
      <c r="Z335" s="46">
        <f>SUMIFS('BOM (THIS MONTH)'!$E:$E,'BOM (THIS MONTH)'!$H:$H,F4C04004!K335,Bom_Part_No,F4C04004!Q335)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376</v>
      </c>
      <c r="L336" s="51">
        <f>IF(D336="",99999,SUMIFS(Issue,'BOM (THIS MONTH)'!$F:$F,F4C04004!K336,Bom_Part_No,F4C04004!B336))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6400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MONTH)'!$H:$H,F4C04004!K336,Bom_Part_No,F4C04004!Q336)</f>
        <v>0</v>
      </c>
      <c r="Z336" s="46">
        <f>SUMIFS('BOM (THIS MONTH)'!$E:$E,'BOM (THIS MONTH)'!$H:$H,F4C04004!K336,Bom_Part_No,F4C04004!Q336)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376</v>
      </c>
      <c r="L337" s="51">
        <f>IF(D337="",99999,SUMIFS(Issue,'BOM (THIS MONTH)'!$F:$F,F4C04004!K337,Bom_Part_No,F4C04004!B337))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6400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MONTH)'!$H:$H,F4C04004!K337,Bom_Part_No,F4C04004!Q337)</f>
        <v>0</v>
      </c>
      <c r="Z337" s="46">
        <f>SUMIFS('BOM (THIS MONTH)'!$E:$E,'BOM (THIS MONTH)'!$H:$H,F4C04004!K337,Bom_Part_No,F4C04004!Q337)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376</v>
      </c>
      <c r="L338" s="51">
        <f>IF(D338="",99999,SUMIFS(Issue,'BOM (THIS MONTH)'!$F:$F,F4C04004!K338,Bom_Part_No,F4C04004!B338))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6400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MONTH)'!$H:$H,F4C04004!K338,Bom_Part_No,F4C04004!Q338)</f>
        <v>0</v>
      </c>
      <c r="Z338" s="46">
        <f>SUMIFS('BOM (THIS MONTH)'!$E:$E,'BOM (THIS MONTH)'!$H:$H,F4C04004!K338,Bom_Part_No,F4C04004!Q338)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376</v>
      </c>
      <c r="L339" s="51">
        <f>IF(D339="",99999,SUMIFS(Issue,'BOM (THIS MONTH)'!$F:$F,F4C04004!K339,Bom_Part_No,F4C04004!B339))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6400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MONTH)'!$H:$H,F4C04004!K339,Bom_Part_No,F4C04004!Q339)</f>
        <v>0</v>
      </c>
      <c r="Z339" s="46">
        <f>SUMIFS('BOM (THIS MONTH)'!$E:$E,'BOM (THIS MONTH)'!$H:$H,F4C04004!K339,Bom_Part_No,F4C04004!Q339)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376</v>
      </c>
      <c r="L340" s="51">
        <f>IF(D340="",99999,SUMIFS(Issue,'BOM (THIS MONTH)'!$F:$F,F4C04004!K340,Bom_Part_No,F4C04004!B340))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6400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MONTH)'!$H:$H,F4C04004!K340,Bom_Part_No,F4C04004!Q340)</f>
        <v>0</v>
      </c>
      <c r="Z340" s="46">
        <f>SUMIFS('BOM (THIS MONTH)'!$E:$E,'BOM (THIS MONTH)'!$H:$H,F4C04004!K340,Bom_Part_No,F4C04004!Q340)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376</v>
      </c>
      <c r="L341" s="51">
        <f>IF(D341="",99999,SUMIFS(Issue,'BOM (THIS MONTH)'!$F:$F,F4C04004!K341,Bom_Part_No,F4C04004!B341))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6400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MONTH)'!$H:$H,F4C04004!K341,Bom_Part_No,F4C04004!Q341)</f>
        <v>0</v>
      </c>
      <c r="Z341" s="46">
        <f>SUMIFS('BOM (THIS MONTH)'!$E:$E,'BOM (THIS MONTH)'!$H:$H,F4C04004!K341,Bom_Part_No,F4C04004!Q341)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376</v>
      </c>
      <c r="L342" s="51">
        <f>IF(D342="",99999,SUMIFS(Issue,'BOM (THIS MONTH)'!$F:$F,F4C04004!K342,Bom_Part_No,F4C04004!B342))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6400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MONTH)'!$H:$H,F4C04004!K342,Bom_Part_No,F4C04004!Q342)</f>
        <v>0</v>
      </c>
      <c r="Z342" s="46">
        <f>SUMIFS('BOM (THIS MONTH)'!$E:$E,'BOM (THIS MONTH)'!$H:$H,F4C04004!K342,Bom_Part_No,F4C04004!Q342)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376</v>
      </c>
      <c r="L343" s="51">
        <f>IF(D343="",99999,SUMIFS(Issue,'BOM (THIS MONTH)'!$F:$F,F4C04004!K343,Bom_Part_No,F4C04004!B343))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6400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MONTH)'!$H:$H,F4C04004!K343,Bom_Part_No,F4C04004!Q343)</f>
        <v>0</v>
      </c>
      <c r="Z343" s="46">
        <f>SUMIFS('BOM (THIS MONTH)'!$E:$E,'BOM (THIS MONTH)'!$H:$H,F4C04004!K343,Bom_Part_No,F4C04004!Q343)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376</v>
      </c>
      <c r="L344" s="51">
        <f>IF(D344="",99999,SUMIFS(Issue,'BOM (THIS MONTH)'!$F:$F,F4C04004!K344,Bom_Part_No,F4C04004!B344))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6400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MONTH)'!$H:$H,F4C04004!K344,Bom_Part_No,F4C04004!Q344)</f>
        <v>0</v>
      </c>
      <c r="Z344" s="46">
        <f>SUMIFS('BOM (THIS MONTH)'!$E:$E,'BOM (THIS MONTH)'!$H:$H,F4C04004!K344,Bom_Part_No,F4C04004!Q344)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376</v>
      </c>
      <c r="L345" s="51">
        <f>IF(D345="",99999,SUMIFS(Issue,'BOM (THIS MONTH)'!$F:$F,F4C04004!K345,Bom_Part_No,F4C04004!B345))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6400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MONTH)'!$H:$H,F4C04004!K345,Bom_Part_No,F4C04004!Q345)</f>
        <v>0</v>
      </c>
      <c r="Z345" s="46">
        <f>SUMIFS('BOM (THIS MONTH)'!$E:$E,'BOM (THIS MONTH)'!$H:$H,F4C04004!K345,Bom_Part_No,F4C04004!Q345)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376</v>
      </c>
      <c r="L346" s="51">
        <f>IF(D346="",99999,SUMIFS(Issue,'BOM (THIS MONTH)'!$F:$F,F4C04004!K346,Bom_Part_No,F4C04004!B346))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6400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MONTH)'!$H:$H,F4C04004!K346,Bom_Part_No,F4C04004!Q346)</f>
        <v>0</v>
      </c>
      <c r="Z346" s="46">
        <f>SUMIFS('BOM (THIS MONTH)'!$E:$E,'BOM (THIS MONTH)'!$H:$H,F4C04004!K346,Bom_Part_No,F4C04004!Q346)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376</v>
      </c>
      <c r="L347" s="51">
        <f>IF(D347="",99999,SUMIFS(Issue,'BOM (THIS MONTH)'!$F:$F,F4C04004!K347,Bom_Part_No,F4C04004!B347))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6400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MONTH)'!$H:$H,F4C04004!K347,Bom_Part_No,F4C04004!Q347)</f>
        <v>0</v>
      </c>
      <c r="Z347" s="46">
        <f>SUMIFS('BOM (THIS MONTH)'!$E:$E,'BOM (THIS MONTH)'!$H:$H,F4C04004!K347,Bom_Part_No,F4C04004!Q347)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376</v>
      </c>
      <c r="L348" s="51">
        <f>IF(D348="",99999,SUMIFS(Issue,'BOM (THIS MONTH)'!$F:$F,F4C04004!K348,Bom_Part_No,F4C04004!B348))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6400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MONTH)'!$H:$H,F4C04004!K348,Bom_Part_No,F4C04004!Q348)</f>
        <v>0</v>
      </c>
      <c r="Z348" s="46">
        <f>SUMIFS('BOM (THIS MONTH)'!$E:$E,'BOM (THIS MONTH)'!$H:$H,F4C04004!K348,Bom_Part_No,F4C04004!Q348)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376</v>
      </c>
      <c r="L349" s="51">
        <f>IF(D349="",99999,SUMIFS(Issue,'BOM (THIS MONTH)'!$F:$F,F4C04004!K349,Bom_Part_No,F4C04004!B349))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6400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MONTH)'!$H:$H,F4C04004!K349,Bom_Part_No,F4C04004!Q349)</f>
        <v>0</v>
      </c>
      <c r="Z349" s="46">
        <f>SUMIFS('BOM (THIS MONTH)'!$E:$E,'BOM (THIS MONTH)'!$H:$H,F4C04004!K349,Bom_Part_No,F4C04004!Q349)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376</v>
      </c>
      <c r="L350" s="51">
        <f>IF(D350="",99999,SUMIFS(Issue,'BOM (THIS MONTH)'!$F:$F,F4C04004!K350,Bom_Part_No,F4C04004!B350))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6400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MONTH)'!$H:$H,F4C04004!K350,Bom_Part_No,F4C04004!Q350)</f>
        <v>0</v>
      </c>
      <c r="Z350" s="46">
        <f>SUMIFS('BOM (THIS MONTH)'!$E:$E,'BOM (THIS MONTH)'!$H:$H,F4C04004!K350,Bom_Part_No,F4C04004!Q350)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376</v>
      </c>
      <c r="L351" s="51">
        <f>IF(D351="",99999,SUMIFS(Issue,'BOM (THIS MONTH)'!$F:$F,F4C04004!K351,Bom_Part_No,F4C04004!B351))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6400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MONTH)'!$H:$H,F4C04004!K351,Bom_Part_No,F4C04004!Q351)</f>
        <v>0</v>
      </c>
      <c r="Z351" s="46">
        <f>SUMIFS('BOM (THIS MONTH)'!$E:$E,'BOM (THIS MONTH)'!$H:$H,F4C04004!K351,Bom_Part_No,F4C04004!Q351)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376</v>
      </c>
      <c r="L352" s="51">
        <f>IF(D352="",99999,SUMIFS(Issue,'BOM (THIS MONTH)'!$F:$F,F4C04004!K352,Bom_Part_No,F4C04004!B352))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6400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MONTH)'!$H:$H,F4C04004!K352,Bom_Part_No,F4C04004!Q352)</f>
        <v>0</v>
      </c>
      <c r="Z352" s="46">
        <f>SUMIFS('BOM (THIS MONTH)'!$E:$E,'BOM (THIS MONTH)'!$H:$H,F4C04004!K352,Bom_Part_No,F4C04004!Q352)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376</v>
      </c>
      <c r="L353" s="51">
        <f>IF(D353="",99999,SUMIFS(Issue,'BOM (THIS MONTH)'!$F:$F,F4C04004!K353,Bom_Part_No,F4C04004!B353))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6400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MONTH)'!$H:$H,F4C04004!K353,Bom_Part_No,F4C04004!Q353)</f>
        <v>0</v>
      </c>
      <c r="Z353" s="46">
        <f>SUMIFS('BOM (THIS MONTH)'!$E:$E,'BOM (THIS MONTH)'!$H:$H,F4C04004!K353,Bom_Part_No,F4C04004!Q353)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376</v>
      </c>
      <c r="L354" s="51">
        <f>IF(D354="",99999,SUMIFS(Issue,'BOM (THIS MONTH)'!$F:$F,F4C04004!K354,Bom_Part_No,F4C04004!B354))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6400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MONTH)'!$H:$H,F4C04004!K354,Bom_Part_No,F4C04004!Q354)</f>
        <v>0</v>
      </c>
      <c r="Z354" s="46">
        <f>SUMIFS('BOM (THIS MONTH)'!$E:$E,'BOM (THIS MONTH)'!$H:$H,F4C04004!K354,Bom_Part_No,F4C04004!Q354)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376</v>
      </c>
      <c r="L355" s="51">
        <f>IF(D355="",99999,SUMIFS(Issue,'BOM (THIS MONTH)'!$F:$F,F4C04004!K355,Bom_Part_No,F4C04004!B355))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6400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MONTH)'!$H:$H,F4C04004!K355,Bom_Part_No,F4C04004!Q355)</f>
        <v>0</v>
      </c>
      <c r="Z355" s="46">
        <f>SUMIFS('BOM (THIS MONTH)'!$E:$E,'BOM (THIS MONTH)'!$H:$H,F4C04004!K355,Bom_Part_No,F4C04004!Q355)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376</v>
      </c>
      <c r="L356" s="51">
        <f>IF(D356="",99999,SUMIFS(Issue,'BOM (THIS MONTH)'!$F:$F,F4C04004!K356,Bom_Part_No,F4C04004!B356))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6400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MONTH)'!$H:$H,F4C04004!K356,Bom_Part_No,F4C04004!Q356)</f>
        <v>0</v>
      </c>
      <c r="Z356" s="46">
        <f>SUMIFS('BOM (THIS MONTH)'!$E:$E,'BOM (THIS MONTH)'!$H:$H,F4C04004!K356,Bom_Part_No,F4C04004!Q356)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376</v>
      </c>
      <c r="L357" s="51">
        <f>IF(D357="",99999,SUMIFS(Issue,'BOM (THIS MONTH)'!$F:$F,F4C04004!K357,Bom_Part_No,F4C04004!B357))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6400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MONTH)'!$H:$H,F4C04004!K357,Bom_Part_No,F4C04004!Q357)</f>
        <v>0</v>
      </c>
      <c r="Z357" s="46">
        <f>SUMIFS('BOM (THIS MONTH)'!$E:$E,'BOM (THIS MONTH)'!$H:$H,F4C04004!K357,Bom_Part_No,F4C04004!Q357)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376</v>
      </c>
      <c r="L358" s="51">
        <f>IF(D358="",99999,SUMIFS(Issue,'BOM (THIS MONTH)'!$F:$F,F4C04004!K358,Bom_Part_No,F4C04004!B358))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6400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MONTH)'!$H:$H,F4C04004!K358,Bom_Part_No,F4C04004!Q358)</f>
        <v>0</v>
      </c>
      <c r="Z358" s="46">
        <f>SUMIFS('BOM (THIS MONTH)'!$E:$E,'BOM (THIS MONTH)'!$H:$H,F4C04004!K358,Bom_Part_No,F4C04004!Q358)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376</v>
      </c>
      <c r="L359" s="51">
        <f>IF(D359="",99999,SUMIFS(Issue,'BOM (THIS MONTH)'!$F:$F,F4C04004!K359,Bom_Part_No,F4C04004!B359))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6400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MONTH)'!$H:$H,F4C04004!K359,Bom_Part_No,F4C04004!Q359)</f>
        <v>0</v>
      </c>
      <c r="Z359" s="46">
        <f>SUMIFS('BOM (THIS MONTH)'!$E:$E,'BOM (THIS MONTH)'!$H:$H,F4C04004!K359,Bom_Part_No,F4C04004!Q359)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376</v>
      </c>
      <c r="L360" s="51">
        <f>IF(D360="",99999,SUMIFS(Issue,'BOM (THIS MONTH)'!$F:$F,F4C04004!K360,Bom_Part_No,F4C04004!B360))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6400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MONTH)'!$H:$H,F4C04004!K360,Bom_Part_No,F4C04004!Q360)</f>
        <v>0</v>
      </c>
      <c r="Z360" s="46">
        <f>SUMIFS('BOM (THIS MONTH)'!$E:$E,'BOM (THIS MONTH)'!$H:$H,F4C04004!K360,Bom_Part_No,F4C04004!Q360)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376</v>
      </c>
      <c r="L361" s="51">
        <f>IF(D361="",99999,SUMIFS(Issue,'BOM (THIS MONTH)'!$F:$F,F4C04004!K361,Bom_Part_No,F4C04004!B361))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6400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MONTH)'!$H:$H,F4C04004!K361,Bom_Part_No,F4C04004!Q361)</f>
        <v>0</v>
      </c>
      <c r="Z361" s="46">
        <f>SUMIFS('BOM (THIS MONTH)'!$E:$E,'BOM (THIS MONTH)'!$H:$H,F4C04004!K361,Bom_Part_No,F4C04004!Q361)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376</v>
      </c>
      <c r="L362" s="51">
        <f>IF(D362="",99999,SUMIFS(Issue,'BOM (THIS MONTH)'!$F:$F,F4C04004!K362,Bom_Part_No,F4C04004!B362))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6400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MONTH)'!$H:$H,F4C04004!K362,Bom_Part_No,F4C04004!Q362)</f>
        <v>0</v>
      </c>
      <c r="Z362" s="46">
        <f>SUMIFS('BOM (THIS MONTH)'!$E:$E,'BOM (THIS MONTH)'!$H:$H,F4C04004!K362,Bom_Part_No,F4C04004!Q362)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376</v>
      </c>
      <c r="L363" s="51">
        <f>IF(D363="",99999,SUMIFS(Issue,'BOM (THIS MONTH)'!$F:$F,F4C04004!K363,Bom_Part_No,F4C04004!B363))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6400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MONTH)'!$H:$H,F4C04004!K363,Bom_Part_No,F4C04004!Q363)</f>
        <v>0</v>
      </c>
      <c r="Z363" s="46">
        <f>SUMIFS('BOM (THIS MONTH)'!$E:$E,'BOM (THIS MONTH)'!$H:$H,F4C04004!K363,Bom_Part_No,F4C04004!Q363)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376</v>
      </c>
      <c r="L364" s="51">
        <f>IF(D364="",99999,SUMIFS(Issue,'BOM (THIS MONTH)'!$F:$F,F4C04004!K364,Bom_Part_No,F4C04004!B364))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6400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MONTH)'!$H:$H,F4C04004!K364,Bom_Part_No,F4C04004!Q364)</f>
        <v>0</v>
      </c>
      <c r="Z364" s="46">
        <f>SUMIFS('BOM (THIS MONTH)'!$E:$E,'BOM (THIS MONTH)'!$H:$H,F4C04004!K364,Bom_Part_No,F4C04004!Q364)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376</v>
      </c>
      <c r="L365" s="51">
        <f>IF(D365="",99999,SUMIFS(Issue,'BOM (THIS MONTH)'!$F:$F,F4C04004!K365,Bom_Part_No,F4C04004!B365))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6400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MONTH)'!$H:$H,F4C04004!K365,Bom_Part_No,F4C04004!Q365)</f>
        <v>0</v>
      </c>
      <c r="Z365" s="46">
        <f>SUMIFS('BOM (THIS MONTH)'!$E:$E,'BOM (THIS MONTH)'!$H:$H,F4C04004!K365,Bom_Part_No,F4C04004!Q365)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376</v>
      </c>
      <c r="L366" s="51">
        <f>IF(D366="",99999,SUMIFS(Issue,'BOM (THIS MONTH)'!$F:$F,F4C04004!K366,Bom_Part_No,F4C04004!B366))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6400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MONTH)'!$H:$H,F4C04004!K366,Bom_Part_No,F4C04004!Q366)</f>
        <v>0</v>
      </c>
      <c r="Z366" s="46">
        <f>SUMIFS('BOM (THIS MONTH)'!$E:$E,'BOM (THIS MONTH)'!$H:$H,F4C04004!K366,Bom_Part_No,F4C04004!Q366)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376</v>
      </c>
      <c r="L367" s="51">
        <f>IF(D367="",99999,SUMIFS(Issue,'BOM (THIS MONTH)'!$F:$F,F4C04004!K367,Bom_Part_No,F4C04004!B367))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6400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MONTH)'!$H:$H,F4C04004!K367,Bom_Part_No,F4C04004!Q367)</f>
        <v>0</v>
      </c>
      <c r="Z367" s="46">
        <f>SUMIFS('BOM (THIS MONTH)'!$E:$E,'BOM (THIS MONTH)'!$H:$H,F4C04004!K367,Bom_Part_No,F4C04004!Q367)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376</v>
      </c>
      <c r="L368" s="51">
        <f>IF(D368="",99999,SUMIFS(Issue,'BOM (THIS MONTH)'!$F:$F,F4C04004!K368,Bom_Part_No,F4C04004!B368))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6400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MONTH)'!$H:$H,F4C04004!K368,Bom_Part_No,F4C04004!Q368)</f>
        <v>0</v>
      </c>
      <c r="Z368" s="46">
        <f>SUMIFS('BOM (THIS MONTH)'!$E:$E,'BOM (THIS MONTH)'!$H:$H,F4C04004!K368,Bom_Part_No,F4C04004!Q368)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376</v>
      </c>
      <c r="L369" s="51">
        <f>IF(D369="",99999,SUMIFS(Issue,'BOM (THIS MONTH)'!$F:$F,F4C04004!K369,Bom_Part_No,F4C04004!B369))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6400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MONTH)'!$H:$H,F4C04004!K369,Bom_Part_No,F4C04004!Q369)</f>
        <v>0</v>
      </c>
      <c r="Z369" s="46">
        <f>SUMIFS('BOM (THIS MONTH)'!$E:$E,'BOM (THIS MONTH)'!$H:$H,F4C04004!K369,Bom_Part_No,F4C04004!Q369)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376</v>
      </c>
      <c r="L370" s="51">
        <f>IF(D370="",99999,SUMIFS(Issue,'BOM (THIS MONTH)'!$F:$F,F4C04004!K370,Bom_Part_No,F4C04004!B370))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6400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MONTH)'!$H:$H,F4C04004!K370,Bom_Part_No,F4C04004!Q370)</f>
        <v>0</v>
      </c>
      <c r="Z370" s="46">
        <f>SUMIFS('BOM (THIS MONTH)'!$E:$E,'BOM (THIS MONTH)'!$H:$H,F4C04004!K370,Bom_Part_No,F4C04004!Q370)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376</v>
      </c>
      <c r="L371" s="51">
        <f>IF(D371="",99999,SUMIFS(Issue,'BOM (THIS MONTH)'!$F:$F,F4C04004!K371,Bom_Part_No,F4C04004!B371))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6400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MONTH)'!$H:$H,F4C04004!K371,Bom_Part_No,F4C04004!Q371)</f>
        <v>0</v>
      </c>
      <c r="Z371" s="46">
        <f>SUMIFS('BOM (THIS MONTH)'!$E:$E,'BOM (THIS MONTH)'!$H:$H,F4C04004!K371,Bom_Part_No,F4C04004!Q371)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376</v>
      </c>
      <c r="L372" s="51">
        <f>IF(D372="",99999,SUMIFS(Issue,'BOM (THIS MONTH)'!$F:$F,F4C04004!K372,Bom_Part_No,F4C04004!B372))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6400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MONTH)'!$H:$H,F4C04004!K372,Bom_Part_No,F4C04004!Q372)</f>
        <v>0</v>
      </c>
      <c r="Z372" s="46">
        <f>SUMIFS('BOM (THIS MONTH)'!$E:$E,'BOM (THIS MONTH)'!$H:$H,F4C04004!K372,Bom_Part_No,F4C04004!Q372)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376</v>
      </c>
      <c r="L373" s="51">
        <f>IF(D373="",99999,SUMIFS(Issue,'BOM (THIS MONTH)'!$F:$F,F4C04004!K373,Bom_Part_No,F4C04004!B373))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6400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MONTH)'!$H:$H,F4C04004!K373,Bom_Part_No,F4C04004!Q373)</f>
        <v>0</v>
      </c>
      <c r="Z373" s="46">
        <f>SUMIFS('BOM (THIS MONTH)'!$E:$E,'BOM (THIS MONTH)'!$H:$H,F4C04004!K373,Bom_Part_No,F4C04004!Q373)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376</v>
      </c>
      <c r="L374" s="51">
        <f>IF(D374="",99999,SUMIFS(Issue,'BOM (THIS MONTH)'!$F:$F,F4C04004!K374,Bom_Part_No,F4C04004!B374))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6400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MONTH)'!$H:$H,F4C04004!K374,Bom_Part_No,F4C04004!Q374)</f>
        <v>0</v>
      </c>
      <c r="Z374" s="46">
        <f>SUMIFS('BOM (THIS MONTH)'!$E:$E,'BOM (THIS MONTH)'!$H:$H,F4C04004!K374,Bom_Part_No,F4C04004!Q374)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376</v>
      </c>
      <c r="L375" s="51">
        <f>IF(D375="",99999,SUMIFS(Issue,'BOM (THIS MONTH)'!$F:$F,F4C04004!K375,Bom_Part_No,F4C04004!B375))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6400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MONTH)'!$H:$H,F4C04004!K375,Bom_Part_No,F4C04004!Q375)</f>
        <v>0</v>
      </c>
      <c r="Z375" s="46">
        <f>SUMIFS('BOM (THIS MONTH)'!$E:$E,'BOM (THIS MONTH)'!$H:$H,F4C04004!K375,Bom_Part_No,F4C04004!Q375)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376</v>
      </c>
      <c r="L376" s="51">
        <f>IF(D376="",99999,SUMIFS(Issue,'BOM (THIS MONTH)'!$F:$F,F4C04004!K376,Bom_Part_No,F4C04004!B376))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6400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MONTH)'!$H:$H,F4C04004!K376,Bom_Part_No,F4C04004!Q376)</f>
        <v>0</v>
      </c>
      <c r="Z376" s="46">
        <f>SUMIFS('BOM (THIS MONTH)'!$E:$E,'BOM (THIS MONTH)'!$H:$H,F4C04004!K376,Bom_Part_No,F4C04004!Q376)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376</v>
      </c>
      <c r="L377" s="51">
        <f>IF(D377="",99999,SUMIFS(Issue,'BOM (THIS MONTH)'!$F:$F,F4C04004!K377,Bom_Part_No,F4C04004!B377))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6400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MONTH)'!$H:$H,F4C04004!K377,Bom_Part_No,F4C04004!Q377)</f>
        <v>0</v>
      </c>
      <c r="Z377" s="46">
        <f>SUMIFS('BOM (THIS MONTH)'!$E:$E,'BOM (THIS MONTH)'!$H:$H,F4C04004!K377,Bom_Part_No,F4C04004!Q377)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376</v>
      </c>
      <c r="L378" s="51">
        <f>IF(D378="",99999,SUMIFS(Issue,'BOM (THIS MONTH)'!$F:$F,F4C04004!K378,Bom_Part_No,F4C04004!B378))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6400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MONTH)'!$H:$H,F4C04004!K378,Bom_Part_No,F4C04004!Q378)</f>
        <v>0</v>
      </c>
      <c r="Z378" s="46">
        <f>SUMIFS('BOM (THIS MONTH)'!$E:$E,'BOM (THIS MONTH)'!$H:$H,F4C04004!K378,Bom_Part_No,F4C04004!Q378)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376</v>
      </c>
      <c r="L379" s="51">
        <f>IF(D379="",99999,SUMIFS(Issue,'BOM (THIS MONTH)'!$F:$F,F4C04004!K379,Bom_Part_No,F4C04004!B379))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6400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MONTH)'!$H:$H,F4C04004!K379,Bom_Part_No,F4C04004!Q379)</f>
        <v>0</v>
      </c>
      <c r="Z379" s="46">
        <f>SUMIFS('BOM (THIS MONTH)'!$E:$E,'BOM (THIS MONTH)'!$H:$H,F4C04004!K379,Bom_Part_No,F4C04004!Q379)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376</v>
      </c>
      <c r="L380" s="51">
        <f>IF(D380="",99999,SUMIFS(Issue,'BOM (THIS MONTH)'!$F:$F,F4C04004!K380,Bom_Part_No,F4C04004!B380))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6400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MONTH)'!$H:$H,F4C04004!K380,Bom_Part_No,F4C04004!Q380)</f>
        <v>0</v>
      </c>
      <c r="Z380" s="46">
        <f>SUMIFS('BOM (THIS MONTH)'!$E:$E,'BOM (THIS MONTH)'!$H:$H,F4C04004!K380,Bom_Part_No,F4C04004!Q380)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376</v>
      </c>
      <c r="L381" s="51">
        <f>IF(D381="",99999,SUMIFS(Issue,'BOM (THIS MONTH)'!$F:$F,F4C04004!K381,Bom_Part_No,F4C04004!B381))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6400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MONTH)'!$H:$H,F4C04004!K381,Bom_Part_No,F4C04004!Q381)</f>
        <v>0</v>
      </c>
      <c r="Z381" s="46">
        <f>SUMIFS('BOM (THIS MONTH)'!$E:$E,'BOM (THIS MONTH)'!$H:$H,F4C04004!K381,Bom_Part_No,F4C04004!Q381)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376</v>
      </c>
      <c r="L382" s="51">
        <f>IF(D382="",99999,SUMIFS(Issue,'BOM (THIS MONTH)'!$F:$F,F4C04004!K382,Bom_Part_No,F4C04004!B382))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6400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MONTH)'!$H:$H,F4C04004!K382,Bom_Part_No,F4C04004!Q382)</f>
        <v>0</v>
      </c>
      <c r="Z382" s="46">
        <f>SUMIFS('BOM (THIS MONTH)'!$E:$E,'BOM (THIS MONTH)'!$H:$H,F4C04004!K382,Bom_Part_No,F4C04004!Q382)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376</v>
      </c>
      <c r="L383" s="51">
        <f>IF(D383="",99999,SUMIFS(Issue,'BOM (THIS MONTH)'!$F:$F,F4C04004!K383,Bom_Part_No,F4C04004!B383))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6400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MONTH)'!$H:$H,F4C04004!K383,Bom_Part_No,F4C04004!Q383)</f>
        <v>0</v>
      </c>
      <c r="Z383" s="46">
        <f>SUMIFS('BOM (THIS MONTH)'!$E:$E,'BOM (THIS MONTH)'!$H:$H,F4C04004!K383,Bom_Part_No,F4C04004!Q383)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376</v>
      </c>
      <c r="L384" s="51">
        <f>IF(D384="",99999,SUMIFS(Issue,'BOM (THIS MONTH)'!$F:$F,F4C04004!K384,Bom_Part_No,F4C04004!B384))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6400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MONTH)'!$H:$H,F4C04004!K384,Bom_Part_No,F4C04004!Q384)</f>
        <v>0</v>
      </c>
      <c r="Z384" s="46">
        <f>SUMIFS('BOM (THIS MONTH)'!$E:$E,'BOM (THIS MONTH)'!$H:$H,F4C04004!K384,Bom_Part_No,F4C04004!Q384)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376</v>
      </c>
      <c r="L385" s="51">
        <f>IF(D385="",99999,SUMIFS(Issue,'BOM (THIS MONTH)'!$F:$F,F4C04004!K385,Bom_Part_No,F4C04004!B385))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6400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MONTH)'!$H:$H,F4C04004!K385,Bom_Part_No,F4C04004!Q385)</f>
        <v>0</v>
      </c>
      <c r="Z385" s="46">
        <f>SUMIFS('BOM (THIS MONTH)'!$E:$E,'BOM (THIS MONTH)'!$H:$H,F4C04004!K385,Bom_Part_No,F4C04004!Q385)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376</v>
      </c>
      <c r="L386" s="51">
        <f>IF(D386="",99999,SUMIFS(Issue,'BOM (THIS MONTH)'!$F:$F,F4C04004!K386,Bom_Part_No,F4C04004!B386))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6400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MONTH)'!$H:$H,F4C04004!K386,Bom_Part_No,F4C04004!Q386)</f>
        <v>0</v>
      </c>
      <c r="Z386" s="46">
        <f>SUMIFS('BOM (THIS MONTH)'!$E:$E,'BOM (THIS MONTH)'!$H:$H,F4C04004!K386,Bom_Part_No,F4C04004!Q386)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376</v>
      </c>
      <c r="L387" s="51">
        <f>IF(D387="",99999,SUMIFS(Issue,'BOM (THIS MONTH)'!$F:$F,F4C04004!K387,Bom_Part_No,F4C04004!B387))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6400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MONTH)'!$H:$H,F4C04004!K387,Bom_Part_No,F4C04004!Q387)</f>
        <v>0</v>
      </c>
      <c r="Z387" s="46">
        <f>SUMIFS('BOM (THIS MONTH)'!$E:$E,'BOM (THIS MONTH)'!$H:$H,F4C04004!K387,Bom_Part_No,F4C04004!Q387)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376</v>
      </c>
      <c r="L388" s="51">
        <f>IF(D388="",99999,SUMIFS(Issue,'BOM (THIS MONTH)'!$F:$F,F4C04004!K388,Bom_Part_No,F4C04004!B388))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6400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MONTH)'!$H:$H,F4C04004!K388,Bom_Part_No,F4C04004!Q388)</f>
        <v>0</v>
      </c>
      <c r="Z388" s="46">
        <f>SUMIFS('BOM (THIS MONTH)'!$E:$E,'BOM (THIS MONTH)'!$H:$H,F4C04004!K388,Bom_Part_No,F4C04004!Q388)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376</v>
      </c>
      <c r="L389" s="51">
        <f>IF(D389="",99999,SUMIFS(Issue,'BOM (THIS MONTH)'!$F:$F,F4C04004!K389,Bom_Part_No,F4C04004!B389))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6400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MONTH)'!$H:$H,F4C04004!K389,Bom_Part_No,F4C04004!Q389)</f>
        <v>0</v>
      </c>
      <c r="Z389" s="46">
        <f>SUMIFS('BOM (THIS MONTH)'!$E:$E,'BOM (THIS MONTH)'!$H:$H,F4C04004!K389,Bom_Part_No,F4C04004!Q389)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376</v>
      </c>
      <c r="L390" s="51">
        <f>IF(D390="",99999,SUMIFS(Issue,'BOM (THIS MONTH)'!$F:$F,F4C04004!K390,Bom_Part_No,F4C04004!B390))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6400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MONTH)'!$H:$H,F4C04004!K390,Bom_Part_No,F4C04004!Q390)</f>
        <v>0</v>
      </c>
      <c r="Z390" s="46">
        <f>SUMIFS('BOM (THIS MONTH)'!$E:$E,'BOM (THIS MONTH)'!$H:$H,F4C04004!K390,Bom_Part_No,F4C04004!Q390)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376</v>
      </c>
      <c r="L391" s="51">
        <f>IF(D391="",99999,SUMIFS(Issue,'BOM (THIS MONTH)'!$F:$F,F4C04004!K391,Bom_Part_No,F4C04004!B391))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6400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MONTH)'!$H:$H,F4C04004!K391,Bom_Part_No,F4C04004!Q391)</f>
        <v>0</v>
      </c>
      <c r="Z391" s="46">
        <f>SUMIFS('BOM (THIS MONTH)'!$E:$E,'BOM (THIS MONTH)'!$H:$H,F4C04004!K391,Bom_Part_No,F4C04004!Q391)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376</v>
      </c>
      <c r="L392" s="51">
        <f>IF(D392="",99999,SUMIFS(Issue,'BOM (THIS MONTH)'!$F:$F,F4C04004!K392,Bom_Part_No,F4C04004!B392))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6400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MONTH)'!$H:$H,F4C04004!K392,Bom_Part_No,F4C04004!Q392)</f>
        <v>0</v>
      </c>
      <c r="Z392" s="46">
        <f>SUMIFS('BOM (THIS MONTH)'!$E:$E,'BOM (THIS MONTH)'!$H:$H,F4C04004!K392,Bom_Part_No,F4C04004!Q392)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376</v>
      </c>
      <c r="L393" s="51">
        <f>IF(D393="",99999,SUMIFS(Issue,'BOM (THIS MONTH)'!$F:$F,F4C04004!K393,Bom_Part_No,F4C04004!B393))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6400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MONTH)'!$H:$H,F4C04004!K393,Bom_Part_No,F4C04004!Q393)</f>
        <v>0</v>
      </c>
      <c r="Z393" s="46">
        <f>SUMIFS('BOM (THIS MONTH)'!$E:$E,'BOM (THIS MONTH)'!$H:$H,F4C04004!K393,Bom_Part_No,F4C04004!Q393)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376</v>
      </c>
      <c r="L394" s="51">
        <f>IF(D394="",99999,SUMIFS(Issue,'BOM (THIS MONTH)'!$F:$F,F4C04004!K394,Bom_Part_No,F4C04004!B394))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6400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MONTH)'!$H:$H,F4C04004!K394,Bom_Part_No,F4C04004!Q394)</f>
        <v>0</v>
      </c>
      <c r="Z394" s="46">
        <f>SUMIFS('BOM (THIS MONTH)'!$E:$E,'BOM (THIS MONTH)'!$H:$H,F4C04004!K394,Bom_Part_No,F4C04004!Q394)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376</v>
      </c>
      <c r="L395" s="51">
        <f>IF(D395="",99999,SUMIFS(Issue,'BOM (THIS MONTH)'!$F:$F,F4C04004!K395,Bom_Part_No,F4C04004!B395))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6400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MONTH)'!$H:$H,F4C04004!K395,Bom_Part_No,F4C04004!Q395)</f>
        <v>0</v>
      </c>
      <c r="Z395" s="46">
        <f>SUMIFS('BOM (THIS MONTH)'!$E:$E,'BOM (THIS MONTH)'!$H:$H,F4C04004!K395,Bom_Part_No,F4C04004!Q395)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376</v>
      </c>
      <c r="L396" s="51">
        <f>IF(D396="",99999,SUMIFS(Issue,'BOM (THIS MONTH)'!$F:$F,F4C04004!K396,Bom_Part_No,F4C04004!B396))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6400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MONTH)'!$H:$H,F4C04004!K396,Bom_Part_No,F4C04004!Q396)</f>
        <v>0</v>
      </c>
      <c r="Z396" s="46">
        <f>SUMIFS('BOM (THIS MONTH)'!$E:$E,'BOM (THIS MONTH)'!$H:$H,F4C04004!K396,Bom_Part_No,F4C04004!Q396)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376</v>
      </c>
      <c r="L397" s="51">
        <f>IF(D397="",99999,SUMIFS(Issue,'BOM (THIS MONTH)'!$F:$F,F4C04004!K397,Bom_Part_No,F4C04004!B397))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6400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MONTH)'!$H:$H,F4C04004!K397,Bom_Part_No,F4C04004!Q397)</f>
        <v>0</v>
      </c>
      <c r="Z397" s="46">
        <f>SUMIFS('BOM (THIS MONTH)'!$E:$E,'BOM (THIS MONTH)'!$H:$H,F4C04004!K397,Bom_Part_No,F4C04004!Q397)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376</v>
      </c>
      <c r="L398" s="51">
        <f>IF(D398="",99999,SUMIFS(Issue,'BOM (THIS MONTH)'!$F:$F,F4C04004!K398,Bom_Part_No,F4C04004!B398))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6400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MONTH)'!$H:$H,F4C04004!K398,Bom_Part_No,F4C04004!Q398)</f>
        <v>0</v>
      </c>
      <c r="Z398" s="46">
        <f>SUMIFS('BOM (THIS MONTH)'!$E:$E,'BOM (THIS MONTH)'!$H:$H,F4C04004!K398,Bom_Part_No,F4C04004!Q398)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376</v>
      </c>
      <c r="L399" s="51">
        <f>IF(D399="",99999,SUMIFS(Issue,'BOM (THIS MONTH)'!$F:$F,F4C04004!K399,Bom_Part_No,F4C04004!B399))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6400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MONTH)'!$H:$H,F4C04004!K399,Bom_Part_No,F4C04004!Q399)</f>
        <v>0</v>
      </c>
      <c r="Z399" s="46">
        <f>SUMIFS('BOM (THIS MONTH)'!$E:$E,'BOM (THIS MONTH)'!$H:$H,F4C04004!K399,Bom_Part_No,F4C04004!Q399)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376</v>
      </c>
      <c r="L400" s="51">
        <f>IF(D400="",99999,SUMIFS(Issue,'BOM (THIS MONTH)'!$F:$F,F4C04004!K400,Bom_Part_No,F4C04004!B400))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6400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MONTH)'!$H:$H,F4C04004!K400,Bom_Part_No,F4C04004!Q400)</f>
        <v>0</v>
      </c>
      <c r="Z400" s="46">
        <f>SUMIFS('BOM (THIS MONTH)'!$E:$E,'BOM (THIS MONTH)'!$H:$H,F4C04004!K400,Bom_Part_No,F4C04004!Q400)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376</v>
      </c>
      <c r="L401" s="51">
        <f>IF(D401="",99999,SUMIFS(Issue,'BOM (THIS MONTH)'!$F:$F,F4C04004!K401,Bom_Part_No,F4C04004!B401))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6400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MONTH)'!$H:$H,F4C04004!K401,Bom_Part_No,F4C04004!Q401)</f>
        <v>0</v>
      </c>
      <c r="Z401" s="46">
        <f>SUMIFS('BOM (THIS MONTH)'!$E:$E,'BOM (THIS MONTH)'!$H:$H,F4C04004!K401,Bom_Part_No,F4C04004!Q401)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376</v>
      </c>
      <c r="L402" s="51">
        <f>IF(D402="",99999,SUMIFS(Issue,'BOM (THIS MONTH)'!$F:$F,F4C04004!K402,Bom_Part_No,F4C04004!B402))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6400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MONTH)'!$H:$H,F4C04004!K402,Bom_Part_No,F4C04004!Q402)</f>
        <v>0</v>
      </c>
      <c r="Z402" s="46">
        <f>SUMIFS('BOM (THIS MONTH)'!$E:$E,'BOM (THIS MONTH)'!$H:$H,F4C04004!K402,Bom_Part_No,F4C04004!Q402)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376</v>
      </c>
      <c r="L403" s="51">
        <f>IF(D403="",99999,SUMIFS(Issue,'BOM (THIS MONTH)'!$F:$F,F4C04004!K403,Bom_Part_No,F4C04004!B403))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6400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MONTH)'!$H:$H,F4C04004!K403,Bom_Part_No,F4C04004!Q403)</f>
        <v>0</v>
      </c>
      <c r="Z403" s="46">
        <f>SUMIFS('BOM (THIS MONTH)'!$E:$E,'BOM (THIS MONTH)'!$H:$H,F4C04004!K403,Bom_Part_No,F4C04004!Q403)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376</v>
      </c>
      <c r="L404" s="51">
        <f>IF(D404="",99999,SUMIFS(Issue,'BOM (THIS MONTH)'!$F:$F,F4C04004!K404,Bom_Part_No,F4C04004!B404))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6400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MONTH)'!$H:$H,F4C04004!K404,Bom_Part_No,F4C04004!Q404)</f>
        <v>0</v>
      </c>
      <c r="Z404" s="46">
        <f>SUMIFS('BOM (THIS MONTH)'!$E:$E,'BOM (THIS MONTH)'!$H:$H,F4C04004!K404,Bom_Part_No,F4C04004!Q404)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376</v>
      </c>
      <c r="L405" s="51">
        <f>IF(D405="",99999,SUMIFS(Issue,'BOM (THIS MONTH)'!$F:$F,F4C04004!K405,Bom_Part_No,F4C04004!B405))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6400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MONTH)'!$H:$H,F4C04004!K405,Bom_Part_No,F4C04004!Q405)</f>
        <v>0</v>
      </c>
      <c r="Z405" s="46">
        <f>SUMIFS('BOM (THIS MONTH)'!$E:$E,'BOM (THIS MONTH)'!$H:$H,F4C04004!K405,Bom_Part_No,F4C04004!Q405)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376</v>
      </c>
      <c r="L406" s="51">
        <f>IF(D406="",99999,SUMIFS(Issue,'BOM (THIS MONTH)'!$F:$F,F4C04004!K406,Bom_Part_No,F4C04004!B406))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6400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MONTH)'!$H:$H,F4C04004!K406,Bom_Part_No,F4C04004!Q406)</f>
        <v>0</v>
      </c>
      <c r="Z406" s="46">
        <f>SUMIFS('BOM (THIS MONTH)'!$E:$E,'BOM (THIS MONTH)'!$H:$H,F4C04004!K406,Bom_Part_No,F4C04004!Q406)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376</v>
      </c>
      <c r="L407" s="51">
        <f>IF(D407="",99999,SUMIFS(Issue,'BOM (THIS MONTH)'!$F:$F,F4C04004!K407,Bom_Part_No,F4C04004!B407))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6400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MONTH)'!$H:$H,F4C04004!K407,Bom_Part_No,F4C04004!Q407)</f>
        <v>0</v>
      </c>
      <c r="Z407" s="46">
        <f>SUMIFS('BOM (THIS MONTH)'!$E:$E,'BOM (THIS MONTH)'!$H:$H,F4C04004!K407,Bom_Part_No,F4C04004!Q407)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376</v>
      </c>
      <c r="L408" s="51">
        <f>IF(D408="",99999,SUMIFS(Issue,'BOM (THIS MONTH)'!$F:$F,F4C04004!K408,Bom_Part_No,F4C04004!B408))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6400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MONTH)'!$H:$H,F4C04004!K408,Bom_Part_No,F4C04004!Q408)</f>
        <v>0</v>
      </c>
      <c r="Z408" s="46">
        <f>SUMIFS('BOM (THIS MONTH)'!$E:$E,'BOM (THIS MONTH)'!$H:$H,F4C04004!K408,Bom_Part_No,F4C04004!Q408)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376</v>
      </c>
      <c r="L409" s="51">
        <f>IF(D409="",99999,SUMIFS(Issue,'BOM (THIS MONTH)'!$F:$F,F4C04004!K409,Bom_Part_No,F4C04004!B409))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6400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MONTH)'!$H:$H,F4C04004!K409,Bom_Part_No,F4C04004!Q409)</f>
        <v>0</v>
      </c>
      <c r="Z409" s="46">
        <f>SUMIFS('BOM (THIS MONTH)'!$E:$E,'BOM (THIS MONTH)'!$H:$H,F4C04004!K409,Bom_Part_No,F4C04004!Q409)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376</v>
      </c>
      <c r="L410" s="51">
        <f>IF(D410="",99999,SUMIFS(Issue,'BOM (THIS MONTH)'!$F:$F,F4C04004!K410,Bom_Part_No,F4C04004!B410))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6400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MONTH)'!$H:$H,F4C04004!K410,Bom_Part_No,F4C04004!Q410)</f>
        <v>0</v>
      </c>
      <c r="Z410" s="46">
        <f>SUMIFS('BOM (THIS MONTH)'!$E:$E,'BOM (THIS MONTH)'!$H:$H,F4C04004!K410,Bom_Part_No,F4C04004!Q410)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376</v>
      </c>
      <c r="L411" s="51">
        <f>IF(D411="",99999,SUMIFS(Issue,'BOM (THIS MONTH)'!$F:$F,F4C04004!K411,Bom_Part_No,F4C04004!B411))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6400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MONTH)'!$H:$H,F4C04004!K411,Bom_Part_No,F4C04004!Q411)</f>
        <v>0</v>
      </c>
      <c r="Z411" s="46">
        <f>SUMIFS('BOM (THIS MONTH)'!$E:$E,'BOM (THIS MONTH)'!$H:$H,F4C04004!K411,Bom_Part_No,F4C04004!Q411)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376</v>
      </c>
      <c r="L412" s="51">
        <f>IF(D412="",99999,SUMIFS(Issue,'BOM (THIS MONTH)'!$F:$F,F4C04004!K412,Bom_Part_No,F4C04004!B412))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6400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MONTH)'!$H:$H,F4C04004!K412,Bom_Part_No,F4C04004!Q412)</f>
        <v>0</v>
      </c>
      <c r="Z412" s="46">
        <f>SUMIFS('BOM (THIS MONTH)'!$E:$E,'BOM (THIS MONTH)'!$H:$H,F4C04004!K412,Bom_Part_No,F4C04004!Q412)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376</v>
      </c>
      <c r="L413" s="51">
        <f>IF(D413="",99999,SUMIFS(Issue,'BOM (THIS MONTH)'!$F:$F,F4C04004!K413,Bom_Part_No,F4C04004!B413))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6400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MONTH)'!$H:$H,F4C04004!K413,Bom_Part_No,F4C04004!Q413)</f>
        <v>0</v>
      </c>
      <c r="Z413" s="46">
        <f>SUMIFS('BOM (THIS MONTH)'!$E:$E,'BOM (THIS MONTH)'!$H:$H,F4C04004!K413,Bom_Part_No,F4C04004!Q413)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376</v>
      </c>
      <c r="L414" s="51">
        <f>IF(D414="",99999,SUMIFS(Issue,'BOM (THIS MONTH)'!$F:$F,F4C04004!K414,Bom_Part_No,F4C04004!B414))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6400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MONTH)'!$H:$H,F4C04004!K414,Bom_Part_No,F4C04004!Q414)</f>
        <v>0</v>
      </c>
      <c r="Z414" s="46">
        <f>SUMIFS('BOM (THIS MONTH)'!$E:$E,'BOM (THIS MONTH)'!$H:$H,F4C04004!K414,Bom_Part_No,F4C04004!Q414)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376</v>
      </c>
      <c r="L415" s="51">
        <f>IF(D415="",99999,SUMIFS(Issue,'BOM (THIS MONTH)'!$F:$F,F4C04004!K415,Bom_Part_No,F4C04004!B415))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6400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MONTH)'!$H:$H,F4C04004!K415,Bom_Part_No,F4C04004!Q415)</f>
        <v>0</v>
      </c>
      <c r="Z415" s="46">
        <f>SUMIFS('BOM (THIS MONTH)'!$E:$E,'BOM (THIS MONTH)'!$H:$H,F4C04004!K415,Bom_Part_No,F4C04004!Q415)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376</v>
      </c>
      <c r="L416" s="51">
        <f>IF(D416="",99999,SUMIFS(Issue,'BOM (THIS MONTH)'!$F:$F,F4C04004!K416,Bom_Part_No,F4C04004!B416))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6400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MONTH)'!$H:$H,F4C04004!K416,Bom_Part_No,F4C04004!Q416)</f>
        <v>0</v>
      </c>
      <c r="Z416" s="46">
        <f>SUMIFS('BOM (THIS MONTH)'!$E:$E,'BOM (THIS MONTH)'!$H:$H,F4C04004!K416,Bom_Part_No,F4C04004!Q416)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376</v>
      </c>
      <c r="L417" s="51">
        <f>IF(D417="",99999,SUMIFS(Issue,'BOM (THIS MONTH)'!$F:$F,F4C04004!K417,Bom_Part_No,F4C04004!B417))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6400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MONTH)'!$H:$H,F4C04004!K417,Bom_Part_No,F4C04004!Q417)</f>
        <v>0</v>
      </c>
      <c r="Z417" s="46">
        <f>SUMIFS('BOM (THIS MONTH)'!$E:$E,'BOM (THIS MONTH)'!$H:$H,F4C04004!K417,Bom_Part_No,F4C04004!Q417)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376</v>
      </c>
      <c r="L418" s="51">
        <f>IF(D418="",99999,SUMIFS(Issue,'BOM (THIS MONTH)'!$F:$F,F4C04004!K418,Bom_Part_No,F4C04004!B418))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6400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MONTH)'!$H:$H,F4C04004!K418,Bom_Part_No,F4C04004!Q418)</f>
        <v>0</v>
      </c>
      <c r="Z418" s="46">
        <f>SUMIFS('BOM (THIS MONTH)'!$E:$E,'BOM (THIS MONTH)'!$H:$H,F4C04004!K418,Bom_Part_No,F4C04004!Q418)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376</v>
      </c>
      <c r="L419" s="51">
        <f>IF(D419="",99999,SUMIFS(Issue,'BOM (THIS MONTH)'!$F:$F,F4C04004!K419,Bom_Part_No,F4C04004!B419))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6400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MONTH)'!$H:$H,F4C04004!K419,Bom_Part_No,F4C04004!Q419)</f>
        <v>0</v>
      </c>
      <c r="Z419" s="46">
        <f>SUMIFS('BOM (THIS MONTH)'!$E:$E,'BOM (THIS MONTH)'!$H:$H,F4C04004!K419,Bom_Part_No,F4C04004!Q419)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376</v>
      </c>
      <c r="L420" s="51">
        <f>IF(D420="",99999,SUMIFS(Issue,'BOM (THIS MONTH)'!$F:$F,F4C04004!K420,Bom_Part_No,F4C04004!B420))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6400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MONTH)'!$H:$H,F4C04004!K420,Bom_Part_No,F4C04004!Q420)</f>
        <v>0</v>
      </c>
      <c r="Z420" s="46">
        <f>SUMIFS('BOM (THIS MONTH)'!$E:$E,'BOM (THIS MONTH)'!$H:$H,F4C04004!K420,Bom_Part_No,F4C04004!Q420)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376</v>
      </c>
      <c r="L421" s="51">
        <f>IF(D421="",99999,SUMIFS(Issue,'BOM (THIS MONTH)'!$F:$F,F4C04004!K421,Bom_Part_No,F4C04004!B421))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6400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MONTH)'!$H:$H,F4C04004!K421,Bom_Part_No,F4C04004!Q421)</f>
        <v>0</v>
      </c>
      <c r="Z421" s="46">
        <f>SUMIFS('BOM (THIS MONTH)'!$E:$E,'BOM (THIS MONTH)'!$H:$H,F4C04004!K421,Bom_Part_No,F4C04004!Q421)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376</v>
      </c>
      <c r="L422" s="51">
        <f>IF(D422="",99999,SUMIFS(Issue,'BOM (THIS MONTH)'!$F:$F,F4C04004!K422,Bom_Part_No,F4C04004!B422))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6400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MONTH)'!$H:$H,F4C04004!K422,Bom_Part_No,F4C04004!Q422)</f>
        <v>0</v>
      </c>
      <c r="Z422" s="46">
        <f>SUMIFS('BOM (THIS MONTH)'!$E:$E,'BOM (THIS MONTH)'!$H:$H,F4C04004!K422,Bom_Part_No,F4C04004!Q422)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376</v>
      </c>
      <c r="L423" s="51">
        <f>IF(D423="",99999,SUMIFS(Issue,'BOM (THIS MONTH)'!$F:$F,F4C04004!K423,Bom_Part_No,F4C04004!B423))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6400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MONTH)'!$H:$H,F4C04004!K423,Bom_Part_No,F4C04004!Q423)</f>
        <v>0</v>
      </c>
      <c r="Z423" s="46">
        <f>SUMIFS('BOM (THIS MONTH)'!$E:$E,'BOM (THIS MONTH)'!$H:$H,F4C04004!K423,Bom_Part_No,F4C04004!Q423)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376</v>
      </c>
      <c r="L424" s="51">
        <f>IF(D424="",99999,SUMIFS(Issue,'BOM (THIS MONTH)'!$F:$F,F4C04004!K424,Bom_Part_No,F4C04004!B424))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6400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MONTH)'!$H:$H,F4C04004!K424,Bom_Part_No,F4C04004!Q424)</f>
        <v>0</v>
      </c>
      <c r="Z424" s="46">
        <f>SUMIFS('BOM (THIS MONTH)'!$E:$E,'BOM (THIS MONTH)'!$H:$H,F4C04004!K424,Bom_Part_No,F4C04004!Q424)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376</v>
      </c>
      <c r="L425" s="51">
        <f>IF(D425="",99999,SUMIFS(Issue,'BOM (THIS MONTH)'!$F:$F,F4C04004!K425,Bom_Part_No,F4C04004!B425))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6400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MONTH)'!$H:$H,F4C04004!K425,Bom_Part_No,F4C04004!Q425)</f>
        <v>0</v>
      </c>
      <c r="Z425" s="46">
        <f>SUMIFS('BOM (THIS MONTH)'!$E:$E,'BOM (THIS MONTH)'!$H:$H,F4C04004!K425,Bom_Part_No,F4C04004!Q425)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376</v>
      </c>
      <c r="L426" s="51">
        <f>IF(D426="",99999,SUMIFS(Issue,'BOM (THIS MONTH)'!$F:$F,F4C04004!K426,Bom_Part_No,F4C04004!B426))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6400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MONTH)'!$H:$H,F4C04004!K426,Bom_Part_No,F4C04004!Q426)</f>
        <v>0</v>
      </c>
      <c r="Z426" s="46">
        <f>SUMIFS('BOM (THIS MONTH)'!$E:$E,'BOM (THIS MONTH)'!$H:$H,F4C04004!K426,Bom_Part_No,F4C04004!Q426)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376</v>
      </c>
      <c r="L427" s="51">
        <f>IF(D427="",99999,SUMIFS(Issue,'BOM (THIS MONTH)'!$F:$F,F4C04004!K427,Bom_Part_No,F4C04004!B427))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6400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MONTH)'!$H:$H,F4C04004!K427,Bom_Part_No,F4C04004!Q427)</f>
        <v>0</v>
      </c>
      <c r="Z427" s="46">
        <f>SUMIFS('BOM (THIS MONTH)'!$E:$E,'BOM (THIS MONTH)'!$H:$H,F4C04004!K427,Bom_Part_No,F4C04004!Q427)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376</v>
      </c>
      <c r="L428" s="51">
        <f>IF(D428="",99999,SUMIFS(Issue,'BOM (THIS MONTH)'!$F:$F,F4C04004!K428,Bom_Part_No,F4C04004!B428))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6400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MONTH)'!$H:$H,F4C04004!K428,Bom_Part_No,F4C04004!Q428)</f>
        <v>0</v>
      </c>
      <c r="Z428" s="46">
        <f>SUMIFS('BOM (THIS MONTH)'!$E:$E,'BOM (THIS MONTH)'!$H:$H,F4C04004!K428,Bom_Part_No,F4C04004!Q428)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376</v>
      </c>
      <c r="L429" s="51">
        <f>IF(D429="",99999,SUMIFS(Issue,'BOM (THIS MONTH)'!$F:$F,F4C04004!K429,Bom_Part_No,F4C04004!B429))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6400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MONTH)'!$H:$H,F4C04004!K429,Bom_Part_No,F4C04004!Q429)</f>
        <v>0</v>
      </c>
      <c r="Z429" s="46">
        <f>SUMIFS('BOM (THIS MONTH)'!$E:$E,'BOM (THIS MONTH)'!$H:$H,F4C04004!K429,Bom_Part_No,F4C04004!Q429)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376</v>
      </c>
      <c r="L430" s="51">
        <f>IF(D430="",99999,SUMIFS(Issue,'BOM (THIS MONTH)'!$F:$F,F4C04004!K430,Bom_Part_No,F4C04004!B430))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6400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MONTH)'!$H:$H,F4C04004!K430,Bom_Part_No,F4C04004!Q430)</f>
        <v>0</v>
      </c>
      <c r="Z430" s="46">
        <f>SUMIFS('BOM (THIS MONTH)'!$E:$E,'BOM (THIS MONTH)'!$H:$H,F4C04004!K430,Bom_Part_No,F4C04004!Q430)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376</v>
      </c>
      <c r="L431" s="51">
        <f>IF(D431="",99999,SUMIFS(Issue,'BOM (THIS MONTH)'!$F:$F,F4C04004!K431,Bom_Part_No,F4C04004!B431))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6400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MONTH)'!$H:$H,F4C04004!K431,Bom_Part_No,F4C04004!Q431)</f>
        <v>0</v>
      </c>
      <c r="Z431" s="46">
        <f>SUMIFS('BOM (THIS MONTH)'!$E:$E,'BOM (THIS MONTH)'!$H:$H,F4C04004!K431,Bom_Part_No,F4C04004!Q431)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376</v>
      </c>
      <c r="L432" s="51">
        <f>IF(D432="",99999,SUMIFS(Issue,'BOM (THIS MONTH)'!$F:$F,F4C04004!K432,Bom_Part_No,F4C04004!B432))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6400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MONTH)'!$H:$H,F4C04004!K432,Bom_Part_No,F4C04004!Q432)</f>
        <v>0</v>
      </c>
      <c r="Z432" s="46">
        <f>SUMIFS('BOM (THIS MONTH)'!$E:$E,'BOM (THIS MONTH)'!$H:$H,F4C04004!K432,Bom_Part_No,F4C04004!Q432)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376</v>
      </c>
      <c r="L433" s="51">
        <f>IF(D433="",99999,SUMIFS(Issue,'BOM (THIS MONTH)'!$F:$F,F4C04004!K433,Bom_Part_No,F4C04004!B433))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6400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MONTH)'!$H:$H,F4C04004!K433,Bom_Part_No,F4C04004!Q433)</f>
        <v>0</v>
      </c>
      <c r="Z433" s="46">
        <f>SUMIFS('BOM (THIS MONTH)'!$E:$E,'BOM (THIS MONTH)'!$H:$H,F4C04004!K433,Bom_Part_No,F4C04004!Q433)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376</v>
      </c>
      <c r="L434" s="51">
        <f>IF(D434="",99999,SUMIFS(Issue,'BOM (THIS MONTH)'!$F:$F,F4C04004!K434,Bom_Part_No,F4C04004!B434))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6400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MONTH)'!$H:$H,F4C04004!K434,Bom_Part_No,F4C04004!Q434)</f>
        <v>0</v>
      </c>
      <c r="Z434" s="46">
        <f>SUMIFS('BOM (THIS MONTH)'!$E:$E,'BOM (THIS MONTH)'!$H:$H,F4C04004!K434,Bom_Part_No,F4C04004!Q434)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376</v>
      </c>
      <c r="L435" s="51">
        <f>IF(D435="",99999,SUMIFS(Issue,'BOM (THIS MONTH)'!$F:$F,F4C04004!K435,Bom_Part_No,F4C04004!B435))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6400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MONTH)'!$H:$H,F4C04004!K435,Bom_Part_No,F4C04004!Q435)</f>
        <v>0</v>
      </c>
      <c r="Z435" s="46">
        <f>SUMIFS('BOM (THIS MONTH)'!$E:$E,'BOM (THIS MONTH)'!$H:$H,F4C04004!K435,Bom_Part_No,F4C04004!Q435)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376</v>
      </c>
      <c r="L436" s="51">
        <f>IF(D436="",99999,SUMIFS(Issue,'BOM (THIS MONTH)'!$F:$F,F4C04004!K436,Bom_Part_No,F4C04004!B436))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6400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MONTH)'!$H:$H,F4C04004!K436,Bom_Part_No,F4C04004!Q436)</f>
        <v>0</v>
      </c>
      <c r="Z436" s="46">
        <f>SUMIFS('BOM (THIS MONTH)'!$E:$E,'BOM (THIS MONTH)'!$H:$H,F4C04004!K436,Bom_Part_No,F4C04004!Q436)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376</v>
      </c>
      <c r="L437" s="51">
        <f>IF(D437="",99999,SUMIFS(Issue,'BOM (THIS MONTH)'!$F:$F,F4C04004!K437,Bom_Part_No,F4C04004!B437))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6400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MONTH)'!$H:$H,F4C04004!K437,Bom_Part_No,F4C04004!Q437)</f>
        <v>0</v>
      </c>
      <c r="Z437" s="46">
        <f>SUMIFS('BOM (THIS MONTH)'!$E:$E,'BOM (THIS MONTH)'!$H:$H,F4C04004!K437,Bom_Part_No,F4C04004!Q437)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376</v>
      </c>
      <c r="L438" s="51">
        <f>IF(D438="",99999,SUMIFS(Issue,'BOM (THIS MONTH)'!$F:$F,F4C04004!K438,Bom_Part_No,F4C04004!B438))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6400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MONTH)'!$H:$H,F4C04004!K438,Bom_Part_No,F4C04004!Q438)</f>
        <v>0</v>
      </c>
      <c r="Z438" s="46">
        <f>SUMIFS('BOM (THIS MONTH)'!$E:$E,'BOM (THIS MONTH)'!$H:$H,F4C04004!K438,Bom_Part_No,F4C04004!Q438)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376</v>
      </c>
      <c r="L439" s="51">
        <f>IF(D439="",99999,SUMIFS(Issue,'BOM (THIS MONTH)'!$F:$F,F4C04004!K439,Bom_Part_No,F4C04004!B439))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6400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MONTH)'!$H:$H,F4C04004!K439,Bom_Part_No,F4C04004!Q439)</f>
        <v>0</v>
      </c>
      <c r="Z439" s="46">
        <f>SUMIFS('BOM (THIS MONTH)'!$E:$E,'BOM (THIS MONTH)'!$H:$H,F4C04004!K439,Bom_Part_No,F4C04004!Q439)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376</v>
      </c>
      <c r="L440" s="51">
        <f>IF(D440="",99999,SUMIFS(Issue,'BOM (THIS MONTH)'!$F:$F,F4C04004!K440,Bom_Part_No,F4C04004!B440))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6400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MONTH)'!$H:$H,F4C04004!K440,Bom_Part_No,F4C04004!Q440)</f>
        <v>0</v>
      </c>
      <c r="Z440" s="46">
        <f>SUMIFS('BOM (THIS MONTH)'!$E:$E,'BOM (THIS MONTH)'!$H:$H,F4C04004!K440,Bom_Part_No,F4C04004!Q440)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376</v>
      </c>
      <c r="L441" s="51">
        <f>IF(D441="",99999,SUMIFS(Issue,'BOM (THIS MONTH)'!$F:$F,F4C04004!K441,Bom_Part_No,F4C04004!B441))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6400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MONTH)'!$H:$H,F4C04004!K441,Bom_Part_No,F4C04004!Q441)</f>
        <v>0</v>
      </c>
      <c r="Z441" s="46">
        <f>SUMIFS('BOM (THIS MONTH)'!$E:$E,'BOM (THIS MONTH)'!$H:$H,F4C04004!K441,Bom_Part_No,F4C04004!Q441)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376</v>
      </c>
      <c r="L442" s="51">
        <f>IF(D442="",99999,SUMIFS(Issue,'BOM (THIS MONTH)'!$F:$F,F4C04004!K442,Bom_Part_No,F4C04004!B442))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6400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MONTH)'!$H:$H,F4C04004!K442,Bom_Part_No,F4C04004!Q442)</f>
        <v>0</v>
      </c>
      <c r="Z442" s="46">
        <f>SUMIFS('BOM (THIS MONTH)'!$E:$E,'BOM (THIS MONTH)'!$H:$H,F4C04004!K442,Bom_Part_No,F4C04004!Q442)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376</v>
      </c>
      <c r="L443" s="51">
        <f>IF(D443="",99999,SUMIFS(Issue,'BOM (THIS MONTH)'!$F:$F,F4C04004!K443,Bom_Part_No,F4C04004!B443))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6400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MONTH)'!$H:$H,F4C04004!K443,Bom_Part_No,F4C04004!Q443)</f>
        <v>0</v>
      </c>
      <c r="Z443" s="46">
        <f>SUMIFS('BOM (THIS MONTH)'!$E:$E,'BOM (THIS MONTH)'!$H:$H,F4C04004!K443,Bom_Part_No,F4C04004!Q443)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376</v>
      </c>
      <c r="L444" s="51">
        <f>IF(D444="",99999,SUMIFS(Issue,'BOM (THIS MONTH)'!$F:$F,F4C04004!K444,Bom_Part_No,F4C04004!B444))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6400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MONTH)'!$H:$H,F4C04004!K444,Bom_Part_No,F4C04004!Q444)</f>
        <v>0</v>
      </c>
      <c r="Z444" s="46">
        <f>SUMIFS('BOM (THIS MONTH)'!$E:$E,'BOM (THIS MONTH)'!$H:$H,F4C04004!K444,Bom_Part_No,F4C04004!Q444)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376</v>
      </c>
      <c r="L445" s="51">
        <f>IF(D445="",99999,SUMIFS(Issue,'BOM (THIS MONTH)'!$F:$F,F4C04004!K445,Bom_Part_No,F4C04004!B445))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6400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MONTH)'!$H:$H,F4C04004!K445,Bom_Part_No,F4C04004!Q445)</f>
        <v>0</v>
      </c>
      <c r="Z445" s="46">
        <f>SUMIFS('BOM (THIS MONTH)'!$E:$E,'BOM (THIS MONTH)'!$H:$H,F4C04004!K445,Bom_Part_No,F4C04004!Q445)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376</v>
      </c>
      <c r="L446" s="51">
        <f>IF(D446="",99999,SUMIFS(Issue,'BOM (THIS MONTH)'!$F:$F,F4C04004!K446,Bom_Part_No,F4C04004!B446))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6400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MONTH)'!$H:$H,F4C04004!K446,Bom_Part_No,F4C04004!Q446)</f>
        <v>0</v>
      </c>
      <c r="Z446" s="46">
        <f>SUMIFS('BOM (THIS MONTH)'!$E:$E,'BOM (THIS MONTH)'!$H:$H,F4C04004!K446,Bom_Part_No,F4C04004!Q446)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376</v>
      </c>
      <c r="L447" s="51">
        <f>IF(D447="",99999,SUMIFS(Issue,'BOM (THIS MONTH)'!$F:$F,F4C04004!K447,Bom_Part_No,F4C04004!B447))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6400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MONTH)'!$H:$H,F4C04004!K447,Bom_Part_No,F4C04004!Q447)</f>
        <v>0</v>
      </c>
      <c r="Z447" s="46">
        <f>SUMIFS('BOM (THIS MONTH)'!$E:$E,'BOM (THIS MONTH)'!$H:$H,F4C04004!K447,Bom_Part_No,F4C04004!Q447)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376</v>
      </c>
      <c r="L448" s="51">
        <f>IF(D448="",99999,SUMIFS(Issue,'BOM (THIS MONTH)'!$F:$F,F4C04004!K448,Bom_Part_No,F4C04004!B448))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6400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MONTH)'!$H:$H,F4C04004!K448,Bom_Part_No,F4C04004!Q448)</f>
        <v>0</v>
      </c>
      <c r="Z448" s="46">
        <f>SUMIFS('BOM (THIS MONTH)'!$E:$E,'BOM (THIS MONTH)'!$H:$H,F4C04004!K448,Bom_Part_No,F4C04004!Q448)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376</v>
      </c>
      <c r="L449" s="51">
        <f>IF(D449="",99999,SUMIFS(Issue,'BOM (THIS MONTH)'!$F:$F,F4C04004!K449,Bom_Part_No,F4C04004!B449))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6400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MONTH)'!$H:$H,F4C04004!K449,Bom_Part_No,F4C04004!Q449)</f>
        <v>0</v>
      </c>
      <c r="Z449" s="46">
        <f>SUMIFS('BOM (THIS MONTH)'!$E:$E,'BOM (THIS MONTH)'!$H:$H,F4C04004!K449,Bom_Part_No,F4C04004!Q449)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376</v>
      </c>
      <c r="L450" s="51">
        <f>IF(D450="",99999,SUMIFS(Issue,'BOM (THIS MONTH)'!$F:$F,F4C04004!K450,Bom_Part_No,F4C04004!B450))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6400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MONTH)'!$H:$H,F4C04004!K450,Bom_Part_No,F4C04004!Q450)</f>
        <v>0</v>
      </c>
      <c r="Z450" s="46">
        <f>SUMIFS('BOM (THIS MONTH)'!$E:$E,'BOM (THIS MONTH)'!$H:$H,F4C04004!K450,Bom_Part_No,F4C04004!Q450)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376</v>
      </c>
      <c r="L451" s="51">
        <f>IF(D451="",99999,SUMIFS(Issue,'BOM (THIS MONTH)'!$F:$F,F4C04004!K451,Bom_Part_No,F4C04004!B451))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6400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MONTH)'!$H:$H,F4C04004!K451,Bom_Part_No,F4C04004!Q451)</f>
        <v>0</v>
      </c>
      <c r="Z451" s="46">
        <f>SUMIFS('BOM (THIS MONTH)'!$E:$E,'BOM (THIS MONTH)'!$H:$H,F4C04004!K451,Bom_Part_No,F4C04004!Q451)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376</v>
      </c>
      <c r="L452" s="51">
        <f>IF(D452="",99999,SUMIFS(Issue,'BOM (THIS MONTH)'!$F:$F,F4C04004!K452,Bom_Part_No,F4C04004!B452))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6400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MONTH)'!$H:$H,F4C04004!K452,Bom_Part_No,F4C04004!Q452)</f>
        <v>0</v>
      </c>
      <c r="Z452" s="46">
        <f>SUMIFS('BOM (THIS MONTH)'!$E:$E,'BOM (THIS MONTH)'!$H:$H,F4C04004!K452,Bom_Part_No,F4C04004!Q452)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376</v>
      </c>
      <c r="L453" s="51">
        <f>IF(D453="",99999,SUMIFS(Issue,'BOM (THIS MONTH)'!$F:$F,F4C04004!K453,Bom_Part_No,F4C04004!B453))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6400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MONTH)'!$H:$H,F4C04004!K453,Bom_Part_No,F4C04004!Q453)</f>
        <v>0</v>
      </c>
      <c r="Z453" s="46">
        <f>SUMIFS('BOM (THIS MONTH)'!$E:$E,'BOM (THIS MONTH)'!$H:$H,F4C04004!K453,Bom_Part_No,F4C04004!Q453)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376</v>
      </c>
      <c r="L454" s="51">
        <f>IF(D454="",99999,SUMIFS(Issue,'BOM (THIS MONTH)'!$F:$F,F4C04004!K454,Bom_Part_No,F4C04004!B454))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6400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MONTH)'!$H:$H,F4C04004!K454,Bom_Part_No,F4C04004!Q454)</f>
        <v>0</v>
      </c>
      <c r="Z454" s="46">
        <f>SUMIFS('BOM (THIS MONTH)'!$E:$E,'BOM (THIS MONTH)'!$H:$H,F4C04004!K454,Bom_Part_No,F4C04004!Q454)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376</v>
      </c>
      <c r="L455" s="51">
        <f>IF(D455="",99999,SUMIFS(Issue,'BOM (THIS MONTH)'!$F:$F,F4C04004!K455,Bom_Part_No,F4C04004!B455))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6400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MONTH)'!$H:$H,F4C04004!K455,Bom_Part_No,F4C04004!Q455)</f>
        <v>0</v>
      </c>
      <c r="Z455" s="46">
        <f>SUMIFS('BOM (THIS MONTH)'!$E:$E,'BOM (THIS MONTH)'!$H:$H,F4C04004!K455,Bom_Part_No,F4C04004!Q455)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376</v>
      </c>
      <c r="L456" s="51">
        <f>IF(D456="",99999,SUMIFS(Issue,'BOM (THIS MONTH)'!$F:$F,F4C04004!K456,Bom_Part_No,F4C04004!B456))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6400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MONTH)'!$H:$H,F4C04004!K456,Bom_Part_No,F4C04004!Q456)</f>
        <v>0</v>
      </c>
      <c r="Z456" s="46">
        <f>SUMIFS('BOM (THIS MONTH)'!$E:$E,'BOM (THIS MONTH)'!$H:$H,F4C04004!K456,Bom_Part_No,F4C04004!Q456)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376</v>
      </c>
      <c r="L457" s="51">
        <f>IF(D457="",99999,SUMIFS(Issue,'BOM (THIS MONTH)'!$F:$F,F4C04004!K457,Bom_Part_No,F4C04004!B457))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6400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MONTH)'!$H:$H,F4C04004!K457,Bom_Part_No,F4C04004!Q457)</f>
        <v>0</v>
      </c>
      <c r="Z457" s="46">
        <f>SUMIFS('BOM (THIS MONTH)'!$E:$E,'BOM (THIS MONTH)'!$H:$H,F4C04004!K457,Bom_Part_No,F4C04004!Q457)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376</v>
      </c>
      <c r="L458" s="51">
        <f>IF(D458="",99999,SUMIFS(Issue,'BOM (THIS MONTH)'!$F:$F,F4C04004!K458,Bom_Part_No,F4C04004!B458))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6400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MONTH)'!$H:$H,F4C04004!K458,Bom_Part_No,F4C04004!Q458)</f>
        <v>0</v>
      </c>
      <c r="Z458" s="46">
        <f>SUMIFS('BOM (THIS MONTH)'!$E:$E,'BOM (THIS MONTH)'!$H:$H,F4C04004!K458,Bom_Part_No,F4C04004!Q458)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376</v>
      </c>
      <c r="L459" s="51">
        <f>IF(D459="",99999,SUMIFS(Issue,'BOM (THIS MONTH)'!$F:$F,F4C04004!K459,Bom_Part_No,F4C04004!B459))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6400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MONTH)'!$H:$H,F4C04004!K459,Bom_Part_No,F4C04004!Q459)</f>
        <v>0</v>
      </c>
      <c r="Z459" s="46">
        <f>SUMIFS('BOM (THIS MONTH)'!$E:$E,'BOM (THIS MONTH)'!$H:$H,F4C04004!K459,Bom_Part_No,F4C04004!Q459)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376</v>
      </c>
      <c r="L460" s="51">
        <f>IF(D460="",99999,SUMIFS(Issue,'BOM (THIS MONTH)'!$F:$F,F4C04004!K460,Bom_Part_No,F4C04004!B460))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6400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MONTH)'!$H:$H,F4C04004!K460,Bom_Part_No,F4C04004!Q460)</f>
        <v>0</v>
      </c>
      <c r="Z460" s="46">
        <f>SUMIFS('BOM (THIS MONTH)'!$E:$E,'BOM (THIS MONTH)'!$H:$H,F4C04004!K460,Bom_Part_No,F4C04004!Q460)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376</v>
      </c>
      <c r="L461" s="51">
        <f>IF(D461="",99999,SUMIFS(Issue,'BOM (THIS MONTH)'!$F:$F,F4C04004!K461,Bom_Part_No,F4C04004!B461))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6400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MONTH)'!$H:$H,F4C04004!K461,Bom_Part_No,F4C04004!Q461)</f>
        <v>0</v>
      </c>
      <c r="Z461" s="46">
        <f>SUMIFS('BOM (THIS MONTH)'!$E:$E,'BOM (THIS MONTH)'!$H:$H,F4C04004!K461,Bom_Part_No,F4C04004!Q461)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376</v>
      </c>
      <c r="L462" s="51">
        <f>IF(D462="",99999,SUMIFS(Issue,'BOM (THIS MONTH)'!$F:$F,F4C04004!K462,Bom_Part_No,F4C04004!B462))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6400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MONTH)'!$H:$H,F4C04004!K462,Bom_Part_No,F4C04004!Q462)</f>
        <v>0</v>
      </c>
      <c r="Z462" s="46">
        <f>SUMIFS('BOM (THIS MONTH)'!$E:$E,'BOM (THIS MONTH)'!$H:$H,F4C04004!K462,Bom_Part_No,F4C04004!Q462)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376</v>
      </c>
      <c r="L463" s="51">
        <f>IF(D463="",99999,SUMIFS(Issue,'BOM (THIS MONTH)'!$F:$F,F4C04004!K463,Bom_Part_No,F4C04004!B463))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6400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MONTH)'!$H:$H,F4C04004!K463,Bom_Part_No,F4C04004!Q463)</f>
        <v>0</v>
      </c>
      <c r="Z463" s="46">
        <f>SUMIFS('BOM (THIS MONTH)'!$E:$E,'BOM (THIS MONTH)'!$H:$H,F4C04004!K463,Bom_Part_No,F4C04004!Q463)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376</v>
      </c>
      <c r="L464" s="51">
        <f>IF(D464="",99999,SUMIFS(Issue,'BOM (THIS MONTH)'!$F:$F,F4C04004!K464,Bom_Part_No,F4C04004!B464))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6400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MONTH)'!$H:$H,F4C04004!K464,Bom_Part_No,F4C04004!Q464)</f>
        <v>0</v>
      </c>
      <c r="Z464" s="46">
        <f>SUMIFS('BOM (THIS MONTH)'!$E:$E,'BOM (THIS MONTH)'!$H:$H,F4C04004!K464,Bom_Part_No,F4C04004!Q464)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376</v>
      </c>
      <c r="L465" s="51">
        <f>IF(D465="",99999,SUMIFS(Issue,'BOM (THIS MONTH)'!$F:$F,F4C04004!K465,Bom_Part_No,F4C04004!B465))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6400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MONTH)'!$H:$H,F4C04004!K465,Bom_Part_No,F4C04004!Q465)</f>
        <v>0</v>
      </c>
      <c r="Z465" s="46">
        <f>SUMIFS('BOM (THIS MONTH)'!$E:$E,'BOM (THIS MONTH)'!$H:$H,F4C04004!K465,Bom_Part_No,F4C04004!Q465)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376</v>
      </c>
      <c r="L466" s="51">
        <f>IF(D466="",99999,SUMIFS(Issue,'BOM (THIS MONTH)'!$F:$F,F4C04004!K466,Bom_Part_No,F4C04004!B466))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6400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MONTH)'!$H:$H,F4C04004!K466,Bom_Part_No,F4C04004!Q466)</f>
        <v>0</v>
      </c>
      <c r="Z466" s="46">
        <f>SUMIFS('BOM (THIS MONTH)'!$E:$E,'BOM (THIS MONTH)'!$H:$H,F4C04004!K466,Bom_Part_No,F4C04004!Q466)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376</v>
      </c>
      <c r="L467" s="51">
        <f>IF(D467="",99999,SUMIFS(Issue,'BOM (THIS MONTH)'!$F:$F,F4C04004!K467,Bom_Part_No,F4C04004!B467))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6400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MONTH)'!$H:$H,F4C04004!K467,Bom_Part_No,F4C04004!Q467)</f>
        <v>0</v>
      </c>
      <c r="Z467" s="46">
        <f>SUMIFS('BOM (THIS MONTH)'!$E:$E,'BOM (THIS MONTH)'!$H:$H,F4C04004!K467,Bom_Part_No,F4C04004!Q467)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376</v>
      </c>
      <c r="L468" s="51">
        <f>IF(D468="",99999,SUMIFS(Issue,'BOM (THIS MONTH)'!$F:$F,F4C04004!K468,Bom_Part_No,F4C04004!B468))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6400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MONTH)'!$H:$H,F4C04004!K468,Bom_Part_No,F4C04004!Q468)</f>
        <v>0</v>
      </c>
      <c r="Z468" s="46">
        <f>SUMIFS('BOM (THIS MONTH)'!$E:$E,'BOM (THIS MONTH)'!$H:$H,F4C04004!K468,Bom_Part_No,F4C04004!Q468)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376</v>
      </c>
      <c r="L469" s="51">
        <f>IF(D469="",99999,SUMIFS(Issue,'BOM (THIS MONTH)'!$F:$F,F4C04004!K469,Bom_Part_No,F4C04004!B469))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6400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MONTH)'!$H:$H,F4C04004!K469,Bom_Part_No,F4C04004!Q469)</f>
        <v>0</v>
      </c>
      <c r="Z469" s="46">
        <f>SUMIFS('BOM (THIS MONTH)'!$E:$E,'BOM (THIS MONTH)'!$H:$H,F4C04004!K469,Bom_Part_No,F4C04004!Q469)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376</v>
      </c>
      <c r="L470" s="51">
        <f>IF(D470="",99999,SUMIFS(Issue,'BOM (THIS MONTH)'!$F:$F,F4C04004!K470,Bom_Part_No,F4C04004!B470))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6400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MONTH)'!$H:$H,F4C04004!K470,Bom_Part_No,F4C04004!Q470)</f>
        <v>0</v>
      </c>
      <c r="Z470" s="46">
        <f>SUMIFS('BOM (THIS MONTH)'!$E:$E,'BOM (THIS MONTH)'!$H:$H,F4C04004!K470,Bom_Part_No,F4C04004!Q470)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376</v>
      </c>
      <c r="L471" s="51">
        <f>IF(D471="",99999,SUMIFS(Issue,'BOM (THIS MONTH)'!$F:$F,F4C04004!K471,Bom_Part_No,F4C04004!B471))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6400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MONTH)'!$H:$H,F4C04004!K471,Bom_Part_No,F4C04004!Q471)</f>
        <v>0</v>
      </c>
      <c r="Z471" s="46">
        <f>SUMIFS('BOM (THIS MONTH)'!$E:$E,'BOM (THIS MONTH)'!$H:$H,F4C04004!K471,Bom_Part_No,F4C04004!Q471)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376</v>
      </c>
      <c r="L472" s="51">
        <f>IF(D472="",99999,SUMIFS(Issue,'BOM (THIS MONTH)'!$F:$F,F4C04004!K472,Bom_Part_No,F4C04004!B472))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6400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MONTH)'!$H:$H,F4C04004!K472,Bom_Part_No,F4C04004!Q472)</f>
        <v>0</v>
      </c>
      <c r="Z472" s="46">
        <f>SUMIFS('BOM (THIS MONTH)'!$E:$E,'BOM (THIS MONTH)'!$H:$H,F4C04004!K472,Bom_Part_No,F4C04004!Q472)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376</v>
      </c>
      <c r="L473" s="51">
        <f>IF(D473="",99999,SUMIFS(Issue,'BOM (THIS MONTH)'!$F:$F,F4C04004!K473,Bom_Part_No,F4C04004!B473))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6400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MONTH)'!$H:$H,F4C04004!K473,Bom_Part_No,F4C04004!Q473)</f>
        <v>0</v>
      </c>
      <c r="Z473" s="46">
        <f>SUMIFS('BOM (THIS MONTH)'!$E:$E,'BOM (THIS MONTH)'!$H:$H,F4C04004!K473,Bom_Part_No,F4C04004!Q473)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376</v>
      </c>
      <c r="L474" s="51">
        <f>IF(D474="",99999,SUMIFS(Issue,'BOM (THIS MONTH)'!$F:$F,F4C04004!K474,Bom_Part_No,F4C04004!B474))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6400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MONTH)'!$H:$H,F4C04004!K474,Bom_Part_No,F4C04004!Q474)</f>
        <v>0</v>
      </c>
      <c r="Z474" s="46">
        <f>SUMIFS('BOM (THIS MONTH)'!$E:$E,'BOM (THIS MONTH)'!$H:$H,F4C04004!K474,Bom_Part_No,F4C04004!Q474)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376</v>
      </c>
      <c r="L475" s="51">
        <f>IF(D475="",99999,SUMIFS(Issue,'BOM (THIS MONTH)'!$F:$F,F4C04004!K475,Bom_Part_No,F4C04004!B475))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6400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MONTH)'!$H:$H,F4C04004!K475,Bom_Part_No,F4C04004!Q475)</f>
        <v>0</v>
      </c>
      <c r="Z475" s="46">
        <f>SUMIFS('BOM (THIS MONTH)'!$E:$E,'BOM (THIS MONTH)'!$H:$H,F4C04004!K475,Bom_Part_No,F4C04004!Q475)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376</v>
      </c>
      <c r="L476" s="51">
        <f>IF(D476="",99999,SUMIFS(Issue,'BOM (THIS MONTH)'!$F:$F,F4C04004!K476,Bom_Part_No,F4C04004!B476))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6400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MONTH)'!$H:$H,F4C04004!K476,Bom_Part_No,F4C04004!Q476)</f>
        <v>0</v>
      </c>
      <c r="Z476" s="46">
        <f>SUMIFS('BOM (THIS MONTH)'!$E:$E,'BOM (THIS MONTH)'!$H:$H,F4C04004!K476,Bom_Part_No,F4C04004!Q476)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376</v>
      </c>
      <c r="L477" s="51">
        <f>IF(D477="",99999,SUMIFS(Issue,'BOM (THIS MONTH)'!$F:$F,F4C04004!K477,Bom_Part_No,F4C04004!B477))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6400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MONTH)'!$H:$H,F4C04004!K477,Bom_Part_No,F4C04004!Q477)</f>
        <v>0</v>
      </c>
      <c r="Z477" s="46">
        <f>SUMIFS('BOM (THIS MONTH)'!$E:$E,'BOM (THIS MONTH)'!$H:$H,F4C04004!K477,Bom_Part_No,F4C04004!Q477)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376</v>
      </c>
      <c r="L478" s="51">
        <f>IF(D478="",99999,SUMIFS(Issue,'BOM (THIS MONTH)'!$F:$F,F4C04004!K478,Bom_Part_No,F4C04004!B478))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6400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MONTH)'!$H:$H,F4C04004!K478,Bom_Part_No,F4C04004!Q478)</f>
        <v>0</v>
      </c>
      <c r="Z478" s="46">
        <f>SUMIFS('BOM (THIS MONTH)'!$E:$E,'BOM (THIS MONTH)'!$H:$H,F4C04004!K478,Bom_Part_No,F4C04004!Q478)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376</v>
      </c>
      <c r="L479" s="51">
        <f>IF(D479="",99999,SUMIFS(Issue,'BOM (THIS MONTH)'!$F:$F,F4C04004!K479,Bom_Part_No,F4C04004!B479))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6400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MONTH)'!$H:$H,F4C04004!K479,Bom_Part_No,F4C04004!Q479)</f>
        <v>0</v>
      </c>
      <c r="Z479" s="46">
        <f>SUMIFS('BOM (THIS MONTH)'!$E:$E,'BOM (THIS MONTH)'!$H:$H,F4C04004!K479,Bom_Part_No,F4C04004!Q479)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376</v>
      </c>
      <c r="L480" s="51">
        <f>IF(D480="",99999,SUMIFS(Issue,'BOM (THIS MONTH)'!$F:$F,F4C04004!K480,Bom_Part_No,F4C04004!B480))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6400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MONTH)'!$H:$H,F4C04004!K480,Bom_Part_No,F4C04004!Q480)</f>
        <v>0</v>
      </c>
      <c r="Z480" s="46">
        <f>SUMIFS('BOM (THIS MONTH)'!$E:$E,'BOM (THIS MONTH)'!$H:$H,F4C04004!K480,Bom_Part_No,F4C04004!Q480)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376</v>
      </c>
      <c r="L481" s="51">
        <f>IF(D481="",99999,SUMIFS(Issue,'BOM (THIS MONTH)'!$F:$F,F4C04004!K481,Bom_Part_No,F4C04004!B481))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6400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MONTH)'!$H:$H,F4C04004!K481,Bom_Part_No,F4C04004!Q481)</f>
        <v>0</v>
      </c>
      <c r="Z481" s="46">
        <f>SUMIFS('BOM (THIS MONTH)'!$E:$E,'BOM (THIS MONTH)'!$H:$H,F4C04004!K481,Bom_Part_No,F4C04004!Q481)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376</v>
      </c>
      <c r="L482" s="51">
        <f>IF(D482="",99999,SUMIFS(Issue,'BOM (THIS MONTH)'!$F:$F,F4C04004!K482,Bom_Part_No,F4C04004!B482))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6400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MONTH)'!$H:$H,F4C04004!K482,Bom_Part_No,F4C04004!Q482)</f>
        <v>0</v>
      </c>
      <c r="Z482" s="46">
        <f>SUMIFS('BOM (THIS MONTH)'!$E:$E,'BOM (THIS MONTH)'!$H:$H,F4C04004!K482,Bom_Part_No,F4C04004!Q482)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376</v>
      </c>
      <c r="L483" s="51">
        <f>IF(D483="",99999,SUMIFS(Issue,'BOM (THIS MONTH)'!$F:$F,F4C04004!K483,Bom_Part_No,F4C04004!B483))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6400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MONTH)'!$H:$H,F4C04004!K483,Bom_Part_No,F4C04004!Q483)</f>
        <v>0</v>
      </c>
      <c r="Z483" s="46">
        <f>SUMIFS('BOM (THIS MONTH)'!$E:$E,'BOM (THIS MONTH)'!$H:$H,F4C04004!K483,Bom_Part_No,F4C04004!Q483)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376</v>
      </c>
      <c r="L484" s="51">
        <f>IF(D484="",99999,SUMIFS(Issue,'BOM (THIS MONTH)'!$F:$F,F4C04004!K484,Bom_Part_No,F4C04004!B484))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6400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MONTH)'!$H:$H,F4C04004!K484,Bom_Part_No,F4C04004!Q484)</f>
        <v>0</v>
      </c>
      <c r="Z484" s="46">
        <f>SUMIFS('BOM (THIS MONTH)'!$E:$E,'BOM (THIS MONTH)'!$H:$H,F4C04004!K484,Bom_Part_No,F4C04004!Q484)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376</v>
      </c>
      <c r="L485" s="51">
        <f>IF(D485="",99999,SUMIFS(Issue,'BOM (THIS MONTH)'!$F:$F,F4C04004!K485,Bom_Part_No,F4C04004!B485))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6400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MONTH)'!$H:$H,F4C04004!K485,Bom_Part_No,F4C04004!Q485)</f>
        <v>0</v>
      </c>
      <c r="Z485" s="46">
        <f>SUMIFS('BOM (THIS MONTH)'!$E:$E,'BOM (THIS MONTH)'!$H:$H,F4C04004!K485,Bom_Part_No,F4C04004!Q485)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376</v>
      </c>
      <c r="L486" s="51">
        <f>IF(D486="",99999,SUMIFS(Issue,'BOM (THIS MONTH)'!$F:$F,F4C04004!K486,Bom_Part_No,F4C04004!B486))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6400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MONTH)'!$H:$H,F4C04004!K486,Bom_Part_No,F4C04004!Q486)</f>
        <v>0</v>
      </c>
      <c r="Z486" s="46">
        <f>SUMIFS('BOM (THIS MONTH)'!$E:$E,'BOM (THIS MONTH)'!$H:$H,F4C04004!K486,Bom_Part_No,F4C04004!Q486)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376</v>
      </c>
      <c r="L487" s="51">
        <f>IF(D487="",99999,SUMIFS(Issue,'BOM (THIS MONTH)'!$F:$F,F4C04004!K487,Bom_Part_No,F4C04004!B487))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6400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MONTH)'!$H:$H,F4C04004!K487,Bom_Part_No,F4C04004!Q487)</f>
        <v>0</v>
      </c>
      <c r="Z487" s="46">
        <f>SUMIFS('BOM (THIS MONTH)'!$E:$E,'BOM (THIS MONTH)'!$H:$H,F4C04004!K487,Bom_Part_No,F4C04004!Q487)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376</v>
      </c>
      <c r="L488" s="51">
        <f>IF(D488="",99999,SUMIFS(Issue,'BOM (THIS MONTH)'!$F:$F,F4C04004!K488,Bom_Part_No,F4C04004!B488))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6400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MONTH)'!$H:$H,F4C04004!K488,Bom_Part_No,F4C04004!Q488)</f>
        <v>0</v>
      </c>
      <c r="Z488" s="46">
        <f>SUMIFS('BOM (THIS MONTH)'!$E:$E,'BOM (THIS MONTH)'!$H:$H,F4C04004!K488,Bom_Part_No,F4C04004!Q488)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376</v>
      </c>
      <c r="L489" s="51">
        <f>IF(D489="",99999,SUMIFS(Issue,'BOM (THIS MONTH)'!$F:$F,F4C04004!K489,Bom_Part_No,F4C04004!B489))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6400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MONTH)'!$H:$H,F4C04004!K489,Bom_Part_No,F4C04004!Q489)</f>
        <v>0</v>
      </c>
      <c r="Z489" s="46">
        <f>SUMIFS('BOM (THIS MONTH)'!$E:$E,'BOM (THIS MONTH)'!$H:$H,F4C04004!K489,Bom_Part_No,F4C04004!Q489)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376</v>
      </c>
      <c r="L490" s="51">
        <f>IF(D490="",99999,SUMIFS(Issue,'BOM (THIS MONTH)'!$F:$F,F4C04004!K490,Bom_Part_No,F4C04004!B490))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6400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MONTH)'!$H:$H,F4C04004!K490,Bom_Part_No,F4C04004!Q490)</f>
        <v>0</v>
      </c>
      <c r="Z490" s="46">
        <f>SUMIFS('BOM (THIS MONTH)'!$E:$E,'BOM (THIS MONTH)'!$H:$H,F4C04004!K490,Bom_Part_No,F4C04004!Q490)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376</v>
      </c>
      <c r="L491" s="51">
        <f>IF(D491="",99999,SUMIFS(Issue,'BOM (THIS MONTH)'!$F:$F,F4C04004!K491,Bom_Part_No,F4C04004!B491))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6400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MONTH)'!$H:$H,F4C04004!K491,Bom_Part_No,F4C04004!Q491)</f>
        <v>0</v>
      </c>
      <c r="Z491" s="46">
        <f>SUMIFS('BOM (THIS MONTH)'!$E:$E,'BOM (THIS MONTH)'!$H:$H,F4C04004!K491,Bom_Part_No,F4C04004!Q491)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376</v>
      </c>
      <c r="L492" s="51">
        <f>IF(D492="",99999,SUMIFS(Issue,'BOM (THIS MONTH)'!$F:$F,F4C04004!K492,Bom_Part_No,F4C04004!B492))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6400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MONTH)'!$H:$H,F4C04004!K492,Bom_Part_No,F4C04004!Q492)</f>
        <v>0</v>
      </c>
      <c r="Z492" s="46">
        <f>SUMIFS('BOM (THIS MONTH)'!$E:$E,'BOM (THIS MONTH)'!$H:$H,F4C04004!K492,Bom_Part_No,F4C04004!Q492)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376</v>
      </c>
      <c r="L493" s="51">
        <f>IF(D493="",99999,SUMIFS(Issue,'BOM (THIS MONTH)'!$F:$F,F4C04004!K493,Bom_Part_No,F4C04004!B493))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6400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MONTH)'!$H:$H,F4C04004!K493,Bom_Part_No,F4C04004!Q493)</f>
        <v>0</v>
      </c>
      <c r="Z493" s="46">
        <f>SUMIFS('BOM (THIS MONTH)'!$E:$E,'BOM (THIS MONTH)'!$H:$H,F4C04004!K493,Bom_Part_No,F4C04004!Q493)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376</v>
      </c>
      <c r="L494" s="51">
        <f>IF(D494="",99999,SUMIFS(Issue,'BOM (THIS MONTH)'!$F:$F,F4C04004!K494,Bom_Part_No,F4C04004!B494))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6400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MONTH)'!$H:$H,F4C04004!K494,Bom_Part_No,F4C04004!Q494)</f>
        <v>0</v>
      </c>
      <c r="Z494" s="46">
        <f>SUMIFS('BOM (THIS MONTH)'!$E:$E,'BOM (THIS MONTH)'!$H:$H,F4C04004!K494,Bom_Part_No,F4C04004!Q494)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376</v>
      </c>
      <c r="L495" s="51">
        <f>IF(D495="",99999,SUMIFS(Issue,'BOM (THIS MONTH)'!$F:$F,F4C04004!K495,Bom_Part_No,F4C04004!B495))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6400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MONTH)'!$H:$H,F4C04004!K495,Bom_Part_No,F4C04004!Q495)</f>
        <v>0</v>
      </c>
      <c r="Z495" s="46">
        <f>SUMIFS('BOM (THIS MONTH)'!$E:$E,'BOM (THIS MONTH)'!$H:$H,F4C04004!K495,Bom_Part_No,F4C04004!Q495)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376</v>
      </c>
      <c r="L496" s="51">
        <f>IF(D496="",99999,SUMIFS(Issue,'BOM (THIS MONTH)'!$F:$F,F4C04004!K496,Bom_Part_No,F4C04004!B496))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6400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MONTH)'!$H:$H,F4C04004!K496,Bom_Part_No,F4C04004!Q496)</f>
        <v>0</v>
      </c>
      <c r="Z496" s="46">
        <f>SUMIFS('BOM (THIS MONTH)'!$E:$E,'BOM (THIS MONTH)'!$H:$H,F4C04004!K496,Bom_Part_No,F4C04004!Q496)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376</v>
      </c>
      <c r="L497" s="51">
        <f>IF(D497="",99999,SUMIFS(Issue,'BOM (THIS MONTH)'!$F:$F,F4C04004!K497,Bom_Part_No,F4C04004!B497))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6400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MONTH)'!$H:$H,F4C04004!K497,Bom_Part_No,F4C04004!Q497)</f>
        <v>0</v>
      </c>
      <c r="Z497" s="46">
        <f>SUMIFS('BOM (THIS MONTH)'!$E:$E,'BOM (THIS MONTH)'!$H:$H,F4C04004!K497,Bom_Part_No,F4C04004!Q497)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376</v>
      </c>
      <c r="L498" s="51">
        <f>IF(D498="",99999,SUMIFS(Issue,'BOM (THIS MONTH)'!$F:$F,F4C04004!K498,Bom_Part_No,F4C04004!B498))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6400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MONTH)'!$H:$H,F4C04004!K498,Bom_Part_No,F4C04004!Q498)</f>
        <v>0</v>
      </c>
      <c r="Z498" s="46">
        <f>SUMIFS('BOM (THIS MONTH)'!$E:$E,'BOM (THIS MONTH)'!$H:$H,F4C04004!K498,Bom_Part_No,F4C04004!Q498)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376</v>
      </c>
      <c r="L499" s="51">
        <f>IF(D499="",99999,SUMIFS(Issue,'BOM (THIS MONTH)'!$F:$F,F4C04004!K499,Bom_Part_No,F4C04004!B499))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6400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MONTH)'!$H:$H,F4C04004!K499,Bom_Part_No,F4C04004!Q499)</f>
        <v>0</v>
      </c>
      <c r="Z499" s="46">
        <f>SUMIFS('BOM (THIS MONTH)'!$E:$E,'BOM (THIS MONTH)'!$H:$H,F4C04004!K499,Bom_Part_No,F4C04004!Q499)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376</v>
      </c>
      <c r="L500" s="51">
        <f>IF(D500="",99999,SUMIFS(Issue,'BOM (THIS MONTH)'!$F:$F,F4C04004!K500,Bom_Part_No,F4C04004!B500))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6400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MONTH)'!$H:$H,F4C04004!K500,Bom_Part_No,F4C04004!Q500)</f>
        <v>0</v>
      </c>
      <c r="Z500" s="46">
        <f>SUMIFS('BOM (THIS MONTH)'!$E:$E,'BOM (THIS MONTH)'!$H:$H,F4C04004!K500,Bom_Part_No,F4C04004!Q500)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376</v>
      </c>
      <c r="L501" s="51">
        <f>IF(D501="",99999,SUMIFS(Issue,'BOM (THIS MONTH)'!$F:$F,F4C04004!K501,Bom_Part_No,F4C04004!B501))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6400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MONTH)'!$H:$H,F4C04004!K501,Bom_Part_No,F4C04004!Q501)</f>
        <v>0</v>
      </c>
      <c r="Z501" s="46">
        <f>SUMIFS('BOM (THIS MONTH)'!$E:$E,'BOM (THIS MONTH)'!$H:$H,F4C04004!K501,Bom_Part_No,F4C04004!Q501)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376</v>
      </c>
      <c r="L502" s="51">
        <f>IF(D502="",99999,SUMIFS(Issue,'BOM (THIS MONTH)'!$F:$F,F4C04004!K502,Bom_Part_No,F4C04004!B502))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6400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MONTH)'!$H:$H,F4C04004!K502,Bom_Part_No,F4C04004!Q502)</f>
        <v>0</v>
      </c>
      <c r="Z502" s="46">
        <f>SUMIFS('BOM (THIS MONTH)'!$E:$E,'BOM (THIS MONTH)'!$H:$H,F4C04004!K502,Bom_Part_No,F4C04004!Q502)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376</v>
      </c>
      <c r="L503" s="51">
        <f>IF(D503="",99999,SUMIFS(Issue,'BOM (THIS MONTH)'!$F:$F,F4C04004!K503,Bom_Part_No,F4C04004!B503))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6400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MONTH)'!$H:$H,F4C04004!K503,Bom_Part_No,F4C04004!Q503)</f>
        <v>0</v>
      </c>
      <c r="Z503" s="46">
        <f>SUMIFS('BOM (THIS MONTH)'!$E:$E,'BOM (THIS MONTH)'!$H:$H,F4C04004!K503,Bom_Part_No,F4C04004!Q503)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376</v>
      </c>
      <c r="L504" s="51">
        <f>IF(D504="",99999,SUMIFS(Issue,'BOM (THIS MONTH)'!$F:$F,F4C04004!K504,Bom_Part_No,F4C04004!B504))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6400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MONTH)'!$H:$H,F4C04004!K504,Bom_Part_No,F4C04004!Q504)</f>
        <v>0</v>
      </c>
      <c r="Z504" s="46">
        <f>SUMIFS('BOM (THIS MONTH)'!$E:$E,'BOM (THIS MONTH)'!$H:$H,F4C04004!K504,Bom_Part_No,F4C04004!Q504)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376</v>
      </c>
      <c r="L505" s="51">
        <f>IF(D505="",99999,SUMIFS(Issue,'BOM (THIS MONTH)'!$F:$F,F4C04004!K505,Bom_Part_No,F4C04004!B505))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6400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MONTH)'!$H:$H,F4C04004!K505,Bom_Part_No,F4C04004!Q505)</f>
        <v>0</v>
      </c>
      <c r="Z505" s="46">
        <f>SUMIFS('BOM (THIS MONTH)'!$E:$E,'BOM (THIS MONTH)'!$H:$H,F4C04004!K505,Bom_Part_No,F4C04004!Q505)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376</v>
      </c>
      <c r="L506" s="51">
        <f>IF(D506="",99999,SUMIFS(Issue,'BOM (THIS MONTH)'!$F:$F,F4C04004!K506,Bom_Part_No,F4C04004!B506))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6400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MONTH)'!$H:$H,F4C04004!K506,Bom_Part_No,F4C04004!Q506)</f>
        <v>0</v>
      </c>
      <c r="Z506" s="46">
        <f>SUMIFS('BOM (THIS MONTH)'!$E:$E,'BOM (THIS MONTH)'!$H:$H,F4C04004!K506,Bom_Part_No,F4C04004!Q506)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376</v>
      </c>
      <c r="L507" s="51">
        <f>IF(D507="",99999,SUMIFS(Issue,'BOM (THIS MONTH)'!$F:$F,F4C04004!K507,Bom_Part_No,F4C04004!B507))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6400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MONTH)'!$H:$H,F4C04004!K507,Bom_Part_No,F4C04004!Q507)</f>
        <v>0</v>
      </c>
      <c r="Z507" s="46">
        <f>SUMIFS('BOM (THIS MONTH)'!$E:$E,'BOM (THIS MONTH)'!$H:$H,F4C04004!K507,Bom_Part_No,F4C04004!Q507)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376</v>
      </c>
      <c r="L508" s="51">
        <f>IF(D508="",99999,SUMIFS(Issue,'BOM (THIS MONTH)'!$F:$F,F4C04004!K508,Bom_Part_No,F4C04004!B508))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6400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MONTH)'!$H:$H,F4C04004!K508,Bom_Part_No,F4C04004!Q508)</f>
        <v>0</v>
      </c>
      <c r="Z508" s="46">
        <f>SUMIFS('BOM (THIS MONTH)'!$E:$E,'BOM (THIS MONTH)'!$H:$H,F4C04004!K508,Bom_Part_No,F4C04004!Q508)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376</v>
      </c>
      <c r="L509" s="51">
        <f>IF(D509="",99999,SUMIFS(Issue,'BOM (THIS MONTH)'!$F:$F,F4C04004!K509,Bom_Part_No,F4C04004!B509))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6400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MONTH)'!$H:$H,F4C04004!K509,Bom_Part_No,F4C04004!Q509)</f>
        <v>0</v>
      </c>
      <c r="Z509" s="46">
        <f>SUMIFS('BOM (THIS MONTH)'!$E:$E,'BOM (THIS MONTH)'!$H:$H,F4C04004!K509,Bom_Part_No,F4C04004!Q509)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376</v>
      </c>
      <c r="L510" s="51">
        <f>IF(D510="",99999,SUMIFS(Issue,'BOM (THIS MONTH)'!$F:$F,F4C04004!K510,Bom_Part_No,F4C04004!B510))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6400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MONTH)'!$H:$H,F4C04004!K510,Bom_Part_No,F4C04004!Q510)</f>
        <v>0</v>
      </c>
      <c r="Z510" s="46">
        <f>SUMIFS('BOM (THIS MONTH)'!$E:$E,'BOM (THIS MONTH)'!$H:$H,F4C04004!K510,Bom_Part_No,F4C04004!Q510)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376</v>
      </c>
      <c r="L511" s="51">
        <f>IF(D511="",99999,SUMIFS(Issue,'BOM (THIS MONTH)'!$F:$F,F4C04004!K511,Bom_Part_No,F4C04004!B511))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6400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MONTH)'!$H:$H,F4C04004!K511,Bom_Part_No,F4C04004!Q511)</f>
        <v>0</v>
      </c>
      <c r="Z511" s="46">
        <f>SUMIFS('BOM (THIS MONTH)'!$E:$E,'BOM (THIS MONTH)'!$H:$H,F4C04004!K511,Bom_Part_No,F4C04004!Q511)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376</v>
      </c>
      <c r="L512" s="51">
        <f>IF(D512="",99999,SUMIFS(Issue,'BOM (THIS MONTH)'!$F:$F,F4C04004!K512,Bom_Part_No,F4C04004!B512))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6400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MONTH)'!$H:$H,F4C04004!K512,Bom_Part_No,F4C04004!Q512)</f>
        <v>0</v>
      </c>
      <c r="Z512" s="46">
        <f>SUMIFS('BOM (THIS MONTH)'!$E:$E,'BOM (THIS MONTH)'!$H:$H,F4C04004!K512,Bom_Part_No,F4C04004!Q512)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376</v>
      </c>
      <c r="L513" s="51">
        <f>IF(D513="",99999,SUMIFS(Issue,'BOM (THIS MONTH)'!$F:$F,F4C04004!K513,Bom_Part_No,F4C04004!B513))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6400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MONTH)'!$H:$H,F4C04004!K513,Bom_Part_No,F4C04004!Q513)</f>
        <v>0</v>
      </c>
      <c r="Z513" s="46">
        <f>SUMIFS('BOM (THIS MONTH)'!$E:$E,'BOM (THIS MONTH)'!$H:$H,F4C04004!K513,Bom_Part_No,F4C04004!Q513)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376</v>
      </c>
      <c r="L514" s="51">
        <f>IF(D514="",99999,SUMIFS(Issue,'BOM (THIS MONTH)'!$F:$F,F4C04004!K514,Bom_Part_No,F4C04004!B514))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6400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MONTH)'!$H:$H,F4C04004!K514,Bom_Part_No,F4C04004!Q514)</f>
        <v>0</v>
      </c>
      <c r="Z514" s="46">
        <f>SUMIFS('BOM (THIS MONTH)'!$E:$E,'BOM (THIS MONTH)'!$H:$H,F4C04004!K514,Bom_Part_No,F4C04004!Q514)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376</v>
      </c>
      <c r="L515" s="51">
        <f>IF(D515="",99999,SUMIFS(Issue,'BOM (THIS MONTH)'!$F:$F,F4C04004!K515,Bom_Part_No,F4C04004!B515))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6400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MONTH)'!$H:$H,F4C04004!K515,Bom_Part_No,F4C04004!Q515)</f>
        <v>0</v>
      </c>
      <c r="Z515" s="46">
        <f>SUMIFS('BOM (THIS MONTH)'!$E:$E,'BOM (THIS MONTH)'!$H:$H,F4C04004!K515,Bom_Part_No,F4C04004!Q515)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376</v>
      </c>
      <c r="L516" s="51">
        <f>IF(D516="",99999,SUMIFS(Issue,'BOM (THIS MONTH)'!$F:$F,F4C04004!K516,Bom_Part_No,F4C04004!B516))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6400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MONTH)'!$H:$H,F4C04004!K516,Bom_Part_No,F4C04004!Q516)</f>
        <v>0</v>
      </c>
      <c r="Z516" s="46">
        <f>SUMIFS('BOM (THIS MONTH)'!$E:$E,'BOM (THIS MONTH)'!$H:$H,F4C04004!K516,Bom_Part_No,F4C04004!Q516)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376</v>
      </c>
      <c r="L517" s="51">
        <f>IF(D517="",99999,SUMIFS(Issue,'BOM (THIS MONTH)'!$F:$F,F4C04004!K517,Bom_Part_No,F4C04004!B517))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6400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MONTH)'!$H:$H,F4C04004!K517,Bom_Part_No,F4C04004!Q517)</f>
        <v>0</v>
      </c>
      <c r="Z517" s="46">
        <f>SUMIFS('BOM (THIS MONTH)'!$E:$E,'BOM (THIS MONTH)'!$H:$H,F4C04004!K517,Bom_Part_No,F4C04004!Q517)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376</v>
      </c>
      <c r="L518" s="51">
        <f>IF(D518="",99999,SUMIFS(Issue,'BOM (THIS MONTH)'!$F:$F,F4C04004!K518,Bom_Part_No,F4C04004!B518))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6400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MONTH)'!$H:$H,F4C04004!K518,Bom_Part_No,F4C04004!Q518)</f>
        <v>0</v>
      </c>
      <c r="Z518" s="46">
        <f>SUMIFS('BOM (THIS MONTH)'!$E:$E,'BOM (THIS MONTH)'!$H:$H,F4C04004!K518,Bom_Part_No,F4C04004!Q518)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376</v>
      </c>
      <c r="L519" s="51">
        <f>IF(D519="",99999,SUMIFS(Issue,'BOM (THIS MONTH)'!$F:$F,F4C04004!K519,Bom_Part_No,F4C04004!B519))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6400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MONTH)'!$H:$H,F4C04004!K519,Bom_Part_No,F4C04004!Q519)</f>
        <v>0</v>
      </c>
      <c r="Z519" s="46">
        <f>SUMIFS('BOM (THIS MONTH)'!$E:$E,'BOM (THIS MONTH)'!$H:$H,F4C04004!K519,Bom_Part_No,F4C04004!Q519)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376</v>
      </c>
      <c r="L520" s="51">
        <f>IF(D520="",99999,SUMIFS(Issue,'BOM (THIS MONTH)'!$F:$F,F4C04004!K520,Bom_Part_No,F4C04004!B520))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6400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MONTH)'!$H:$H,F4C04004!K520,Bom_Part_No,F4C04004!Q520)</f>
        <v>0</v>
      </c>
      <c r="Z520" s="46">
        <f>SUMIFS('BOM (THIS MONTH)'!$E:$E,'BOM (THIS MONTH)'!$H:$H,F4C04004!K520,Bom_Part_No,F4C04004!Q520)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376</v>
      </c>
      <c r="L521" s="51">
        <f>IF(D521="",99999,SUMIFS(Issue,'BOM (THIS MONTH)'!$F:$F,F4C04004!K521,Bom_Part_No,F4C04004!B521))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6400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MONTH)'!$H:$H,F4C04004!K521,Bom_Part_No,F4C04004!Q521)</f>
        <v>0</v>
      </c>
      <c r="Z521" s="46">
        <f>SUMIFS('BOM (THIS MONTH)'!$E:$E,'BOM (THIS MONTH)'!$H:$H,F4C04004!K521,Bom_Part_No,F4C04004!Q521)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376</v>
      </c>
      <c r="L522" s="51">
        <f>IF(D522="",99999,SUMIFS(Issue,'BOM (THIS MONTH)'!$F:$F,F4C04004!K522,Bom_Part_No,F4C04004!B522))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6400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MONTH)'!$H:$H,F4C04004!K522,Bom_Part_No,F4C04004!Q522)</f>
        <v>0</v>
      </c>
      <c r="Z522" s="46">
        <f>SUMIFS('BOM (THIS MONTH)'!$E:$E,'BOM (THIS MONTH)'!$H:$H,F4C04004!K522,Bom_Part_No,F4C04004!Q522)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376</v>
      </c>
      <c r="L523" s="51">
        <f>IF(D523="",99999,SUMIFS(Issue,'BOM (THIS MONTH)'!$F:$F,F4C04004!K523,Bom_Part_No,F4C04004!B523))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6400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MONTH)'!$H:$H,F4C04004!K523,Bom_Part_No,F4C04004!Q523)</f>
        <v>0</v>
      </c>
      <c r="Z523" s="46">
        <f>SUMIFS('BOM (THIS MONTH)'!$E:$E,'BOM (THIS MONTH)'!$H:$H,F4C04004!K523,Bom_Part_No,F4C04004!Q523)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376</v>
      </c>
      <c r="L524" s="51">
        <f>IF(D524="",99999,SUMIFS(Issue,'BOM (THIS MONTH)'!$F:$F,F4C04004!K524,Bom_Part_No,F4C04004!B524))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6400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MONTH)'!$H:$H,F4C04004!K524,Bom_Part_No,F4C04004!Q524)</f>
        <v>0</v>
      </c>
      <c r="Z524" s="46">
        <f>SUMIFS('BOM (THIS MONTH)'!$E:$E,'BOM (THIS MONTH)'!$H:$H,F4C04004!K524,Bom_Part_No,F4C04004!Q524)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376</v>
      </c>
      <c r="L525" s="51">
        <f>IF(D525="",99999,SUMIFS(Issue,'BOM (THIS MONTH)'!$F:$F,F4C04004!K525,Bom_Part_No,F4C04004!B525))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6400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MONTH)'!$H:$H,F4C04004!K525,Bom_Part_No,F4C04004!Q525)</f>
        <v>0</v>
      </c>
      <c r="Z525" s="46">
        <f>SUMIFS('BOM (THIS MONTH)'!$E:$E,'BOM (THIS MONTH)'!$H:$H,F4C04004!K525,Bom_Part_No,F4C04004!Q525)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376</v>
      </c>
      <c r="L526" s="51">
        <f>IF(D526="",99999,SUMIFS(Issue,'BOM (THIS MONTH)'!$F:$F,F4C04004!K526,Bom_Part_No,F4C04004!B526))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6400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MONTH)'!$H:$H,F4C04004!K526,Bom_Part_No,F4C04004!Q526)</f>
        <v>0</v>
      </c>
      <c r="Z526" s="46">
        <f>SUMIFS('BOM (THIS MONTH)'!$E:$E,'BOM (THIS MONTH)'!$H:$H,F4C04004!K526,Bom_Part_No,F4C04004!Q526)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376</v>
      </c>
      <c r="L527" s="51">
        <f>IF(D527="",99999,SUMIFS(Issue,'BOM (THIS MONTH)'!$F:$F,F4C04004!K527,Bom_Part_No,F4C04004!B527))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6400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MONTH)'!$H:$H,F4C04004!K527,Bom_Part_No,F4C04004!Q527)</f>
        <v>0</v>
      </c>
      <c r="Z527" s="46">
        <f>SUMIFS('BOM (THIS MONTH)'!$E:$E,'BOM (THIS MONTH)'!$H:$H,F4C04004!K527,Bom_Part_No,F4C04004!Q527)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376</v>
      </c>
      <c r="L528" s="51">
        <f>IF(D528="",99999,SUMIFS(Issue,'BOM (THIS MONTH)'!$F:$F,F4C04004!K528,Bom_Part_No,F4C04004!B528))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6400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MONTH)'!$H:$H,F4C04004!K528,Bom_Part_No,F4C04004!Q528)</f>
        <v>0</v>
      </c>
      <c r="Z528" s="46">
        <f>SUMIFS('BOM (THIS MONTH)'!$E:$E,'BOM (THIS MONTH)'!$H:$H,F4C04004!K528,Bom_Part_No,F4C04004!Q528)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376</v>
      </c>
      <c r="L529" s="51">
        <f>IF(D529="",99999,SUMIFS(Issue,'BOM (THIS MONTH)'!$F:$F,F4C04004!K529,Bom_Part_No,F4C04004!B529))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6400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MONTH)'!$H:$H,F4C04004!K529,Bom_Part_No,F4C04004!Q529)</f>
        <v>0</v>
      </c>
      <c r="Z529" s="46">
        <f>SUMIFS('BOM (THIS MONTH)'!$E:$E,'BOM (THIS MONTH)'!$H:$H,F4C04004!K529,Bom_Part_No,F4C04004!Q529)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376</v>
      </c>
      <c r="L530" s="51">
        <f>IF(D530="",99999,SUMIFS(Issue,'BOM (THIS MONTH)'!$F:$F,F4C04004!K530,Bom_Part_No,F4C04004!B530))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6400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MONTH)'!$H:$H,F4C04004!K530,Bom_Part_No,F4C04004!Q530)</f>
        <v>0</v>
      </c>
      <c r="Z530" s="46">
        <f>SUMIFS('BOM (THIS MONTH)'!$E:$E,'BOM (THIS MONTH)'!$H:$H,F4C04004!K530,Bom_Part_No,F4C04004!Q530)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376</v>
      </c>
      <c r="L531" s="51">
        <f>IF(D531="",99999,SUMIFS(Issue,'BOM (THIS MONTH)'!$F:$F,F4C04004!K531,Bom_Part_No,F4C04004!B531))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6400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MONTH)'!$H:$H,F4C04004!K531,Bom_Part_No,F4C04004!Q531)</f>
        <v>0</v>
      </c>
      <c r="Z531" s="46">
        <f>SUMIFS('BOM (THIS MONTH)'!$E:$E,'BOM (THIS MONTH)'!$H:$H,F4C04004!K531,Bom_Part_No,F4C04004!Q531)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376</v>
      </c>
      <c r="L532" s="51">
        <f>IF(D532="",99999,SUMIFS(Issue,'BOM (THIS MONTH)'!$F:$F,F4C04004!K532,Bom_Part_No,F4C04004!B532))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6400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MONTH)'!$H:$H,F4C04004!K532,Bom_Part_No,F4C04004!Q532)</f>
        <v>0</v>
      </c>
      <c r="Z532" s="46">
        <f>SUMIFS('BOM (THIS MONTH)'!$E:$E,'BOM (THIS MONTH)'!$H:$H,F4C04004!K532,Bom_Part_No,F4C04004!Q532)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376</v>
      </c>
      <c r="L533" s="51">
        <f>IF(D533="",99999,SUMIFS(Issue,'BOM (THIS MONTH)'!$F:$F,F4C04004!K533,Bom_Part_No,F4C04004!B533))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6400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MONTH)'!$H:$H,F4C04004!K533,Bom_Part_No,F4C04004!Q533)</f>
        <v>0</v>
      </c>
      <c r="Z533" s="46">
        <f>SUMIFS('BOM (THIS MONTH)'!$E:$E,'BOM (THIS MONTH)'!$H:$H,F4C04004!K533,Bom_Part_No,F4C04004!Q533)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376</v>
      </c>
      <c r="L534" s="51">
        <f>IF(D534="",99999,SUMIFS(Issue,'BOM (THIS MONTH)'!$F:$F,F4C04004!K534,Bom_Part_No,F4C04004!B534))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6400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MONTH)'!$H:$H,F4C04004!K534,Bom_Part_No,F4C04004!Q534)</f>
        <v>0</v>
      </c>
      <c r="Z534" s="46">
        <f>SUMIFS('BOM (THIS MONTH)'!$E:$E,'BOM (THIS MONTH)'!$H:$H,F4C04004!K534,Bom_Part_No,F4C04004!Q534)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376</v>
      </c>
      <c r="L535" s="51">
        <f>IF(D535="",99999,SUMIFS(Issue,'BOM (THIS MONTH)'!$F:$F,F4C04004!K535,Bom_Part_No,F4C04004!B535))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6400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MONTH)'!$H:$H,F4C04004!K535,Bom_Part_No,F4C04004!Q535)</f>
        <v>0</v>
      </c>
      <c r="Z535" s="46">
        <f>SUMIFS('BOM (THIS MONTH)'!$E:$E,'BOM (THIS MONTH)'!$H:$H,F4C04004!K535,Bom_Part_No,F4C04004!Q535)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376</v>
      </c>
      <c r="L536" s="51">
        <f>IF(D536="",99999,SUMIFS(Issue,'BOM (THIS MONTH)'!$F:$F,F4C04004!K536,Bom_Part_No,F4C04004!B536))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6400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MONTH)'!$H:$H,F4C04004!K536,Bom_Part_No,F4C04004!Q536)</f>
        <v>0</v>
      </c>
      <c r="Z536" s="46">
        <f>SUMIFS('BOM (THIS MONTH)'!$E:$E,'BOM (THIS MONTH)'!$H:$H,F4C04004!K536,Bom_Part_No,F4C04004!Q536)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376</v>
      </c>
      <c r="L537" s="51">
        <f>IF(D537="",99999,SUMIFS(Issue,'BOM (THIS MONTH)'!$F:$F,F4C04004!K537,Bom_Part_No,F4C04004!B537))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6400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MONTH)'!$H:$H,F4C04004!K537,Bom_Part_No,F4C04004!Q537)</f>
        <v>0</v>
      </c>
      <c r="Z537" s="46">
        <f>SUMIFS('BOM (THIS MONTH)'!$E:$E,'BOM (THIS MONTH)'!$H:$H,F4C04004!K537,Bom_Part_No,F4C04004!Q537)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376</v>
      </c>
      <c r="L538" s="51">
        <f>IF(D538="",99999,SUMIFS(Issue,'BOM (THIS MONTH)'!$F:$F,F4C04004!K538,Bom_Part_No,F4C04004!B538))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6400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MONTH)'!$H:$H,F4C04004!K538,Bom_Part_No,F4C04004!Q538)</f>
        <v>0</v>
      </c>
      <c r="Z538" s="46">
        <f>SUMIFS('BOM (THIS MONTH)'!$E:$E,'BOM (THIS MONTH)'!$H:$H,F4C04004!K538,Bom_Part_No,F4C04004!Q538)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376</v>
      </c>
      <c r="L539" s="51">
        <f>IF(D539="",99999,SUMIFS(Issue,'BOM (THIS MONTH)'!$F:$F,F4C04004!K539,Bom_Part_No,F4C04004!B539))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6400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MONTH)'!$H:$H,F4C04004!K539,Bom_Part_No,F4C04004!Q539)</f>
        <v>0</v>
      </c>
      <c r="Z539" s="46">
        <f>SUMIFS('BOM (THIS MONTH)'!$E:$E,'BOM (THIS MONTH)'!$H:$H,F4C04004!K539,Bom_Part_No,F4C04004!Q539)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376</v>
      </c>
      <c r="L540" s="51">
        <f>IF(D540="",99999,SUMIFS(Issue,'BOM (THIS MONTH)'!$F:$F,F4C04004!K540,Bom_Part_No,F4C04004!B540))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6400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MONTH)'!$H:$H,F4C04004!K540,Bom_Part_No,F4C04004!Q540)</f>
        <v>0</v>
      </c>
      <c r="Z540" s="46">
        <f>SUMIFS('BOM (THIS MONTH)'!$E:$E,'BOM (THIS MONTH)'!$H:$H,F4C04004!K540,Bom_Part_No,F4C04004!Q540)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376</v>
      </c>
      <c r="L541" s="51">
        <f>IF(D541="",99999,SUMIFS(Issue,'BOM (THIS MONTH)'!$F:$F,F4C04004!K541,Bom_Part_No,F4C04004!B541))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6400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MONTH)'!$H:$H,F4C04004!K541,Bom_Part_No,F4C04004!Q541)</f>
        <v>0</v>
      </c>
      <c r="Z541" s="46">
        <f>SUMIFS('BOM (THIS MONTH)'!$E:$E,'BOM (THIS MONTH)'!$H:$H,F4C04004!K541,Bom_Part_No,F4C04004!Q541)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376</v>
      </c>
      <c r="L542" s="51">
        <f>IF(D542="",99999,SUMIFS(Issue,'BOM (THIS MONTH)'!$F:$F,F4C04004!K542,Bom_Part_No,F4C04004!B542))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6400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MONTH)'!$H:$H,F4C04004!K542,Bom_Part_No,F4C04004!Q542)</f>
        <v>0</v>
      </c>
      <c r="Z542" s="46">
        <f>SUMIFS('BOM (THIS MONTH)'!$E:$E,'BOM (THIS MONTH)'!$H:$H,F4C04004!K542,Bom_Part_No,F4C04004!Q542)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376</v>
      </c>
      <c r="L543" s="51">
        <f>IF(D543="",99999,SUMIFS(Issue,'BOM (THIS MONTH)'!$F:$F,F4C04004!K543,Bom_Part_No,F4C04004!B543))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6400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MONTH)'!$H:$H,F4C04004!K543,Bom_Part_No,F4C04004!Q543)</f>
        <v>0</v>
      </c>
      <c r="Z543" s="46">
        <f>SUMIFS('BOM (THIS MONTH)'!$E:$E,'BOM (THIS MONTH)'!$H:$H,F4C04004!K543,Bom_Part_No,F4C04004!Q543)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376</v>
      </c>
      <c r="L544" s="51">
        <f>IF(D544="",99999,SUMIFS(Issue,'BOM (THIS MONTH)'!$F:$F,F4C04004!K544,Bom_Part_No,F4C04004!B544))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6400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MONTH)'!$H:$H,F4C04004!K544,Bom_Part_No,F4C04004!Q544)</f>
        <v>0</v>
      </c>
      <c r="Z544" s="46">
        <f>SUMIFS('BOM (THIS MONTH)'!$E:$E,'BOM (THIS MONTH)'!$H:$H,F4C04004!K544,Bom_Part_No,F4C04004!Q544)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376</v>
      </c>
      <c r="L545" s="51">
        <f>IF(D545="",99999,SUMIFS(Issue,'BOM (THIS MONTH)'!$F:$F,F4C04004!K545,Bom_Part_No,F4C04004!B545))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6400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MONTH)'!$H:$H,F4C04004!K545,Bom_Part_No,F4C04004!Q545)</f>
        <v>0</v>
      </c>
      <c r="Z545" s="46">
        <f>SUMIFS('BOM (THIS MONTH)'!$E:$E,'BOM (THIS MONTH)'!$H:$H,F4C04004!K545,Bom_Part_No,F4C04004!Q545)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376</v>
      </c>
      <c r="L546" s="51">
        <f>IF(D546="",99999,SUMIFS(Issue,'BOM (THIS MONTH)'!$F:$F,F4C04004!K546,Bom_Part_No,F4C04004!B546))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6400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MONTH)'!$H:$H,F4C04004!K546,Bom_Part_No,F4C04004!Q546)</f>
        <v>0</v>
      </c>
      <c r="Z546" s="46">
        <f>SUMIFS('BOM (THIS MONTH)'!$E:$E,'BOM (THIS MONTH)'!$H:$H,F4C04004!K546,Bom_Part_No,F4C04004!Q546)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376</v>
      </c>
      <c r="L547" s="51">
        <f>IF(D547="",99999,SUMIFS(Issue,'BOM (THIS MONTH)'!$F:$F,F4C04004!K547,Bom_Part_No,F4C04004!B547))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6400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MONTH)'!$H:$H,F4C04004!K547,Bom_Part_No,F4C04004!Q547)</f>
        <v>0</v>
      </c>
      <c r="Z547" s="46">
        <f>SUMIFS('BOM (THIS MONTH)'!$E:$E,'BOM (THIS MONTH)'!$H:$H,F4C04004!K547,Bom_Part_No,F4C04004!Q547)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376</v>
      </c>
      <c r="L548" s="51">
        <f>IF(D548="",99999,SUMIFS(Issue,'BOM (THIS MONTH)'!$F:$F,F4C04004!K548,Bom_Part_No,F4C04004!B548))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6400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MONTH)'!$H:$H,F4C04004!K548,Bom_Part_No,F4C04004!Q548)</f>
        <v>0</v>
      </c>
      <c r="Z548" s="46">
        <f>SUMIFS('BOM (THIS MONTH)'!$E:$E,'BOM (THIS MONTH)'!$H:$H,F4C04004!K548,Bom_Part_No,F4C04004!Q548)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376</v>
      </c>
      <c r="L549" s="51">
        <f>IF(D549="",99999,SUMIFS(Issue,'BOM (THIS MONTH)'!$F:$F,F4C04004!K549,Bom_Part_No,F4C04004!B549))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6400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MONTH)'!$H:$H,F4C04004!K549,Bom_Part_No,F4C04004!Q549)</f>
        <v>0</v>
      </c>
      <c r="Z549" s="46">
        <f>SUMIFS('BOM (THIS MONTH)'!$E:$E,'BOM (THIS MONTH)'!$H:$H,F4C04004!K549,Bom_Part_No,F4C04004!Q549)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376</v>
      </c>
      <c r="L550" s="51">
        <f>IF(D550="",99999,SUMIFS(Issue,'BOM (THIS MONTH)'!$F:$F,F4C04004!K550,Bom_Part_No,F4C04004!B550))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6400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MONTH)'!$H:$H,F4C04004!K550,Bom_Part_No,F4C04004!Q550)</f>
        <v>0</v>
      </c>
      <c r="Z550" s="46">
        <f>SUMIFS('BOM (THIS MONTH)'!$E:$E,'BOM (THIS MONTH)'!$H:$H,F4C04004!K550,Bom_Part_No,F4C04004!Q550)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376</v>
      </c>
      <c r="L551" s="51">
        <f>IF(D551="",99999,SUMIFS(Issue,'BOM (THIS MONTH)'!$F:$F,F4C04004!K551,Bom_Part_No,F4C04004!B551))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6400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MONTH)'!$H:$H,F4C04004!K551,Bom_Part_No,F4C04004!Q551)</f>
        <v>0</v>
      </c>
      <c r="Z551" s="46">
        <f>SUMIFS('BOM (THIS MONTH)'!$E:$E,'BOM (THIS MONTH)'!$H:$H,F4C04004!K551,Bom_Part_No,F4C04004!Q551)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376</v>
      </c>
      <c r="L552" s="51">
        <f>IF(D552="",99999,SUMIFS(Issue,'BOM (THIS MONTH)'!$F:$F,F4C04004!K552,Bom_Part_No,F4C04004!B552))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6400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MONTH)'!$H:$H,F4C04004!K552,Bom_Part_No,F4C04004!Q552)</f>
        <v>0</v>
      </c>
      <c r="Z552" s="46">
        <f>SUMIFS('BOM (THIS MONTH)'!$E:$E,'BOM (THIS MONTH)'!$H:$H,F4C04004!K552,Bom_Part_No,F4C04004!Q552)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376</v>
      </c>
      <c r="L553" s="51">
        <f>IF(D553="",99999,SUMIFS(Issue,'BOM (THIS MONTH)'!$F:$F,F4C04004!K553,Bom_Part_No,F4C04004!B553))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6400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MONTH)'!$H:$H,F4C04004!K553,Bom_Part_No,F4C04004!Q553)</f>
        <v>0</v>
      </c>
      <c r="Z553" s="46">
        <f>SUMIFS('BOM (THIS MONTH)'!$E:$E,'BOM (THIS MONTH)'!$H:$H,F4C04004!K553,Bom_Part_No,F4C04004!Q553)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376</v>
      </c>
      <c r="L554" s="51">
        <f>IF(D554="",99999,SUMIFS(Issue,'BOM (THIS MONTH)'!$F:$F,F4C04004!K554,Bom_Part_No,F4C04004!B554))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6400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MONTH)'!$H:$H,F4C04004!K554,Bom_Part_No,F4C04004!Q554)</f>
        <v>0</v>
      </c>
      <c r="Z554" s="46">
        <f>SUMIFS('BOM (THIS MONTH)'!$E:$E,'BOM (THIS MONTH)'!$H:$H,F4C04004!K554,Bom_Part_No,F4C04004!Q554)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376</v>
      </c>
      <c r="L555" s="51">
        <f>IF(D555="",99999,SUMIFS(Issue,'BOM (THIS MONTH)'!$F:$F,F4C04004!K555,Bom_Part_No,F4C04004!B555))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6400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MONTH)'!$H:$H,F4C04004!K555,Bom_Part_No,F4C04004!Q555)</f>
        <v>0</v>
      </c>
      <c r="Z555" s="46">
        <f>SUMIFS('BOM (THIS MONTH)'!$E:$E,'BOM (THIS MONTH)'!$H:$H,F4C04004!K555,Bom_Part_No,F4C04004!Q555)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376</v>
      </c>
      <c r="L556" s="51">
        <f>IF(D556="",99999,SUMIFS(Issue,'BOM (THIS MONTH)'!$F:$F,F4C04004!K556,Bom_Part_No,F4C04004!B556))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6400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MONTH)'!$H:$H,F4C04004!K556,Bom_Part_No,F4C04004!Q556)</f>
        <v>0</v>
      </c>
      <c r="Z556" s="46">
        <f>SUMIFS('BOM (THIS MONTH)'!$E:$E,'BOM (THIS MONTH)'!$H:$H,F4C04004!K556,Bom_Part_No,F4C04004!Q556)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376</v>
      </c>
      <c r="L557" s="51">
        <f>IF(D557="",99999,SUMIFS(Issue,'BOM (THIS MONTH)'!$F:$F,F4C04004!K557,Bom_Part_No,F4C04004!B557))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6400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MONTH)'!$H:$H,F4C04004!K557,Bom_Part_No,F4C04004!Q557)</f>
        <v>0</v>
      </c>
      <c r="Z557" s="46">
        <f>SUMIFS('BOM (THIS MONTH)'!$E:$E,'BOM (THIS MONTH)'!$H:$H,F4C04004!K557,Bom_Part_No,F4C04004!Q557)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376</v>
      </c>
      <c r="L558" s="51">
        <f>IF(D558="",99999,SUMIFS(Issue,'BOM (THIS MONTH)'!$F:$F,F4C04004!K558,Bom_Part_No,F4C04004!B558))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6400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MONTH)'!$H:$H,F4C04004!K558,Bom_Part_No,F4C04004!Q558)</f>
        <v>0</v>
      </c>
      <c r="Z558" s="46">
        <f>SUMIFS('BOM (THIS MONTH)'!$E:$E,'BOM (THIS MONTH)'!$H:$H,F4C04004!K558,Bom_Part_No,F4C04004!Q558)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376</v>
      </c>
      <c r="L559" s="51">
        <f>IF(D559="",99999,SUMIFS(Issue,'BOM (THIS MONTH)'!$F:$F,F4C04004!K559,Bom_Part_No,F4C04004!B559))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6400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MONTH)'!$H:$H,F4C04004!K559,Bom_Part_No,F4C04004!Q559)</f>
        <v>0</v>
      </c>
      <c r="Z559" s="46">
        <f>SUMIFS('BOM (THIS MONTH)'!$E:$E,'BOM (THIS MONTH)'!$H:$H,F4C04004!K559,Bom_Part_No,F4C04004!Q559)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376</v>
      </c>
      <c r="L560" s="51">
        <f>IF(D560="",99999,SUMIFS(Issue,'BOM (THIS MONTH)'!$F:$F,F4C04004!K560,Bom_Part_No,F4C04004!B560))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6400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MONTH)'!$H:$H,F4C04004!K560,Bom_Part_No,F4C04004!Q560)</f>
        <v>0</v>
      </c>
      <c r="Z560" s="46">
        <f>SUMIFS('BOM (THIS MONTH)'!$E:$E,'BOM (THIS MONTH)'!$H:$H,F4C04004!K560,Bom_Part_No,F4C04004!Q560)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376</v>
      </c>
      <c r="L561" s="51">
        <f>IF(D561="",99999,SUMIFS(Issue,'BOM (THIS MONTH)'!$F:$F,F4C04004!K561,Bom_Part_No,F4C04004!B561))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6400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MONTH)'!$H:$H,F4C04004!K561,Bom_Part_No,F4C04004!Q561)</f>
        <v>0</v>
      </c>
      <c r="Z561" s="46">
        <f>SUMIFS('BOM (THIS MONTH)'!$E:$E,'BOM (THIS MONTH)'!$H:$H,F4C04004!K561,Bom_Part_No,F4C04004!Q561)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376</v>
      </c>
      <c r="L562" s="51">
        <f>IF(D562="",99999,SUMIFS(Issue,'BOM (THIS MONTH)'!$F:$F,F4C04004!K562,Bom_Part_No,F4C04004!B562))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6400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MONTH)'!$H:$H,F4C04004!K562,Bom_Part_No,F4C04004!Q562)</f>
        <v>0</v>
      </c>
      <c r="Z562" s="46">
        <f>SUMIFS('BOM (THIS MONTH)'!$E:$E,'BOM (THIS MONTH)'!$H:$H,F4C04004!K562,Bom_Part_No,F4C04004!Q562)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376</v>
      </c>
      <c r="L563" s="51">
        <f>IF(D563="",99999,SUMIFS(Issue,'BOM (THIS MONTH)'!$F:$F,F4C04004!K563,Bom_Part_No,F4C04004!B563))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6400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MONTH)'!$H:$H,F4C04004!K563,Bom_Part_No,F4C04004!Q563)</f>
        <v>0</v>
      </c>
      <c r="Z563" s="46">
        <f>SUMIFS('BOM (THIS MONTH)'!$E:$E,'BOM (THIS MONTH)'!$H:$H,F4C04004!K563,Bom_Part_No,F4C04004!Q563)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376</v>
      </c>
      <c r="L564" s="51">
        <f>IF(D564="",99999,SUMIFS(Issue,'BOM (THIS MONTH)'!$F:$F,F4C04004!K564,Bom_Part_No,F4C04004!B564))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6400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MONTH)'!$H:$H,F4C04004!K564,Bom_Part_No,F4C04004!Q564)</f>
        <v>0</v>
      </c>
      <c r="Z564" s="46">
        <f>SUMIFS('BOM (THIS MONTH)'!$E:$E,'BOM (THIS MONTH)'!$H:$H,F4C04004!K564,Bom_Part_No,F4C04004!Q564)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376</v>
      </c>
      <c r="L565" s="51">
        <f>IF(D565="",99999,SUMIFS(Issue,'BOM (THIS MONTH)'!$F:$F,F4C04004!K565,Bom_Part_No,F4C04004!B565))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6400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MONTH)'!$H:$H,F4C04004!K565,Bom_Part_No,F4C04004!Q565)</f>
        <v>0</v>
      </c>
      <c r="Z565" s="46">
        <f>SUMIFS('BOM (THIS MONTH)'!$E:$E,'BOM (THIS MONTH)'!$H:$H,F4C04004!K565,Bom_Part_No,F4C04004!Q565)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376</v>
      </c>
      <c r="L566" s="51">
        <f>IF(D566="",99999,SUMIFS(Issue,'BOM (THIS MONTH)'!$F:$F,F4C04004!K566,Bom_Part_No,F4C04004!B566))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6400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MONTH)'!$H:$H,F4C04004!K566,Bom_Part_No,F4C04004!Q566)</f>
        <v>0</v>
      </c>
      <c r="Z566" s="46">
        <f>SUMIFS('BOM (THIS MONTH)'!$E:$E,'BOM (THIS MONTH)'!$H:$H,F4C04004!K566,Bom_Part_No,F4C04004!Q566)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376</v>
      </c>
      <c r="L567" s="51">
        <f>IF(D567="",99999,SUMIFS(Issue,'BOM (THIS MONTH)'!$F:$F,F4C04004!K567,Bom_Part_No,F4C04004!B567))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6400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MONTH)'!$H:$H,F4C04004!K567,Bom_Part_No,F4C04004!Q567)</f>
        <v>0</v>
      </c>
      <c r="Z567" s="46">
        <f>SUMIFS('BOM (THIS MONTH)'!$E:$E,'BOM (THIS MONTH)'!$H:$H,F4C04004!K567,Bom_Part_No,F4C04004!Q567)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376</v>
      </c>
      <c r="L568" s="51">
        <f>IF(D568="",99999,SUMIFS(Issue,'BOM (THIS MONTH)'!$F:$F,F4C04004!K568,Bom_Part_No,F4C04004!B568))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6400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MONTH)'!$H:$H,F4C04004!K568,Bom_Part_No,F4C04004!Q568)</f>
        <v>0</v>
      </c>
      <c r="Z568" s="46">
        <f>SUMIFS('BOM (THIS MONTH)'!$E:$E,'BOM (THIS MONTH)'!$H:$H,F4C04004!K568,Bom_Part_No,F4C04004!Q568)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376</v>
      </c>
      <c r="L569" s="51">
        <f>IF(D569="",99999,SUMIFS(Issue,'BOM (THIS MONTH)'!$F:$F,F4C04004!K569,Bom_Part_No,F4C04004!B569))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6400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MONTH)'!$H:$H,F4C04004!K569,Bom_Part_No,F4C04004!Q569)</f>
        <v>0</v>
      </c>
      <c r="Z569" s="46">
        <f>SUMIFS('BOM (THIS MONTH)'!$E:$E,'BOM (THIS MONTH)'!$H:$H,F4C04004!K569,Bom_Part_No,F4C04004!Q569)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376</v>
      </c>
      <c r="L570" s="51">
        <f>IF(D570="",99999,SUMIFS(Issue,'BOM (THIS MONTH)'!$F:$F,F4C04004!K570,Bom_Part_No,F4C04004!B570))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6400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MONTH)'!$H:$H,F4C04004!K570,Bom_Part_No,F4C04004!Q570)</f>
        <v>0</v>
      </c>
      <c r="Z570" s="46">
        <f>SUMIFS('BOM (THIS MONTH)'!$E:$E,'BOM (THIS MONTH)'!$H:$H,F4C04004!K570,Bom_Part_No,F4C04004!Q570)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376</v>
      </c>
      <c r="L571" s="51">
        <f>IF(D571="",99999,SUMIFS(Issue,'BOM (THIS MONTH)'!$F:$F,F4C04004!K571,Bom_Part_No,F4C04004!B571))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6400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MONTH)'!$H:$H,F4C04004!K571,Bom_Part_No,F4C04004!Q571)</f>
        <v>0</v>
      </c>
      <c r="Z571" s="46">
        <f>SUMIFS('BOM (THIS MONTH)'!$E:$E,'BOM (THIS MONTH)'!$H:$H,F4C04004!K571,Bom_Part_No,F4C04004!Q571)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376</v>
      </c>
      <c r="L572" s="51">
        <f>IF(D572="",99999,SUMIFS(Issue,'BOM (THIS MONTH)'!$F:$F,F4C04004!K572,Bom_Part_No,F4C04004!B572))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6400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MONTH)'!$H:$H,F4C04004!K572,Bom_Part_No,F4C04004!Q572)</f>
        <v>0</v>
      </c>
      <c r="Z572" s="46">
        <f>SUMIFS('BOM (THIS MONTH)'!$E:$E,'BOM (THIS MONTH)'!$H:$H,F4C04004!K572,Bom_Part_No,F4C04004!Q572)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376</v>
      </c>
      <c r="L573" s="51">
        <f>IF(D573="",99999,SUMIFS(Issue,'BOM (THIS MONTH)'!$F:$F,F4C04004!K573,Bom_Part_No,F4C04004!B573))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6400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MONTH)'!$H:$H,F4C04004!K573,Bom_Part_No,F4C04004!Q573)</f>
        <v>0</v>
      </c>
      <c r="Z573" s="46">
        <f>SUMIFS('BOM (THIS MONTH)'!$E:$E,'BOM (THIS MONTH)'!$H:$H,F4C04004!K573,Bom_Part_No,F4C04004!Q573)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376</v>
      </c>
      <c r="L574" s="51">
        <f>IF(D574="",99999,SUMIFS(Issue,'BOM (THIS MONTH)'!$F:$F,F4C04004!K574,Bom_Part_No,F4C04004!B574))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6400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MONTH)'!$H:$H,F4C04004!K574,Bom_Part_No,F4C04004!Q574)</f>
        <v>0</v>
      </c>
      <c r="Z574" s="46">
        <f>SUMIFS('BOM (THIS MONTH)'!$E:$E,'BOM (THIS MONTH)'!$H:$H,F4C04004!K574,Bom_Part_No,F4C04004!Q574)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376</v>
      </c>
      <c r="L575" s="51">
        <f>IF(D575="",99999,SUMIFS(Issue,'BOM (THIS MONTH)'!$F:$F,F4C04004!K575,Bom_Part_No,F4C04004!B575))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6400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MONTH)'!$H:$H,F4C04004!K575,Bom_Part_No,F4C04004!Q575)</f>
        <v>0</v>
      </c>
      <c r="Z575" s="46">
        <f>SUMIFS('BOM (THIS MONTH)'!$E:$E,'BOM (THIS MONTH)'!$H:$H,F4C04004!K575,Bom_Part_No,F4C04004!Q575)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376</v>
      </c>
      <c r="L576" s="51">
        <f>IF(D576="",99999,SUMIFS(Issue,'BOM (THIS MONTH)'!$F:$F,F4C04004!K576,Bom_Part_No,F4C04004!B576))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6400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MONTH)'!$H:$H,F4C04004!K576,Bom_Part_No,F4C04004!Q576)</f>
        <v>0</v>
      </c>
      <c r="Z576" s="46">
        <f>SUMIFS('BOM (THIS MONTH)'!$E:$E,'BOM (THIS MONTH)'!$H:$H,F4C04004!K576,Bom_Part_No,F4C04004!Q576)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376</v>
      </c>
      <c r="L577" s="51">
        <f>IF(D577="",99999,SUMIFS(Issue,'BOM (THIS MONTH)'!$F:$F,F4C04004!K577,Bom_Part_No,F4C04004!B577))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6400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MONTH)'!$H:$H,F4C04004!K577,Bom_Part_No,F4C04004!Q577)</f>
        <v>0</v>
      </c>
      <c r="Z577" s="46">
        <f>SUMIFS('BOM (THIS MONTH)'!$E:$E,'BOM (THIS MONTH)'!$H:$H,F4C04004!K577,Bom_Part_No,F4C04004!Q577)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376</v>
      </c>
      <c r="L578" s="51">
        <f>IF(D578="",99999,SUMIFS(Issue,'BOM (THIS MONTH)'!$F:$F,F4C04004!K578,Bom_Part_No,F4C04004!B578))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6400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MONTH)'!$H:$H,F4C04004!K578,Bom_Part_No,F4C04004!Q578)</f>
        <v>0</v>
      </c>
      <c r="Z578" s="46">
        <f>SUMIFS('BOM (THIS MONTH)'!$E:$E,'BOM (THIS MONTH)'!$H:$H,F4C04004!K578,Bom_Part_No,F4C04004!Q578)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376</v>
      </c>
      <c r="L579" s="51">
        <f>IF(D579="",99999,SUMIFS(Issue,'BOM (THIS MONTH)'!$F:$F,F4C04004!K579,Bom_Part_No,F4C04004!B579))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6400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MONTH)'!$H:$H,F4C04004!K579,Bom_Part_No,F4C04004!Q579)</f>
        <v>0</v>
      </c>
      <c r="Z579" s="46">
        <f>SUMIFS('BOM (THIS MONTH)'!$E:$E,'BOM (THIS MONTH)'!$H:$H,F4C04004!K579,Bom_Part_No,F4C04004!Q579)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376</v>
      </c>
      <c r="L580" s="51">
        <f>IF(D580="",99999,SUMIFS(Issue,'BOM (THIS MONTH)'!$F:$F,F4C04004!K580,Bom_Part_No,F4C04004!B580))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6400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MONTH)'!$H:$H,F4C04004!K580,Bom_Part_No,F4C04004!Q580)</f>
        <v>0</v>
      </c>
      <c r="Z580" s="46">
        <f>SUMIFS('BOM (THIS MONTH)'!$E:$E,'BOM (THIS MONTH)'!$H:$H,F4C04004!K580,Bom_Part_No,F4C04004!Q580)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376</v>
      </c>
      <c r="L581" s="51">
        <f>IF(D581="",99999,SUMIFS(Issue,'BOM (THIS MONTH)'!$F:$F,F4C04004!K581,Bom_Part_No,F4C04004!B581))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6400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MONTH)'!$H:$H,F4C04004!K581,Bom_Part_No,F4C04004!Q581)</f>
        <v>0</v>
      </c>
      <c r="Z581" s="46">
        <f>SUMIFS('BOM (THIS MONTH)'!$E:$E,'BOM (THIS MONTH)'!$H:$H,F4C04004!K581,Bom_Part_No,F4C04004!Q581)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376</v>
      </c>
      <c r="L582" s="51">
        <f>IF(D582="",99999,SUMIFS(Issue,'BOM (THIS MONTH)'!$F:$F,F4C04004!K582,Bom_Part_No,F4C04004!B582))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6400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MONTH)'!$H:$H,F4C04004!K582,Bom_Part_No,F4C04004!Q582)</f>
        <v>0</v>
      </c>
      <c r="Z582" s="46">
        <f>SUMIFS('BOM (THIS MONTH)'!$E:$E,'BOM (THIS MONTH)'!$H:$H,F4C04004!K582,Bom_Part_No,F4C04004!Q582)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376</v>
      </c>
      <c r="L583" s="51">
        <f>IF(D583="",99999,SUMIFS(Issue,'BOM (THIS MONTH)'!$F:$F,F4C04004!K583,Bom_Part_No,F4C04004!B583))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6400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MONTH)'!$H:$H,F4C04004!K583,Bom_Part_No,F4C04004!Q583)</f>
        <v>0</v>
      </c>
      <c r="Z583" s="46">
        <f>SUMIFS('BOM (THIS MONTH)'!$E:$E,'BOM (THIS MONTH)'!$H:$H,F4C04004!K583,Bom_Part_No,F4C04004!Q583)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376</v>
      </c>
      <c r="L584" s="51">
        <f>IF(D584="",99999,SUMIFS(Issue,'BOM (THIS MONTH)'!$F:$F,F4C04004!K584,Bom_Part_No,F4C04004!B584))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6400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MONTH)'!$H:$H,F4C04004!K584,Bom_Part_No,F4C04004!Q584)</f>
        <v>0</v>
      </c>
      <c r="Z584" s="46">
        <f>SUMIFS('BOM (THIS MONTH)'!$E:$E,'BOM (THIS MONTH)'!$H:$H,F4C04004!K584,Bom_Part_No,F4C04004!Q584)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376</v>
      </c>
      <c r="L585" s="51">
        <f>IF(D585="",99999,SUMIFS(Issue,'BOM (THIS MONTH)'!$F:$F,F4C04004!K585,Bom_Part_No,F4C04004!B585))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6400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MONTH)'!$H:$H,F4C04004!K585,Bom_Part_No,F4C04004!Q585)</f>
        <v>0</v>
      </c>
      <c r="Z585" s="46">
        <f>SUMIFS('BOM (THIS MONTH)'!$E:$E,'BOM (THIS MONTH)'!$H:$H,F4C04004!K585,Bom_Part_No,F4C04004!Q585)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376</v>
      </c>
      <c r="L586" s="51">
        <f>IF(D586="",99999,SUMIFS(Issue,'BOM (THIS MONTH)'!$F:$F,F4C04004!K586,Bom_Part_No,F4C04004!B586))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6400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MONTH)'!$H:$H,F4C04004!K586,Bom_Part_No,F4C04004!Q586)</f>
        <v>0</v>
      </c>
      <c r="Z586" s="46">
        <f>SUMIFS('BOM (THIS MONTH)'!$E:$E,'BOM (THIS MONTH)'!$H:$H,F4C04004!K586,Bom_Part_No,F4C04004!Q586)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376</v>
      </c>
      <c r="L587" s="51">
        <f>IF(D587="",99999,SUMIFS(Issue,'BOM (THIS MONTH)'!$F:$F,F4C04004!K587,Bom_Part_No,F4C04004!B587))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6400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MONTH)'!$H:$H,F4C04004!K587,Bom_Part_No,F4C04004!Q587)</f>
        <v>0</v>
      </c>
      <c r="Z587" s="46">
        <f>SUMIFS('BOM (THIS MONTH)'!$E:$E,'BOM (THIS MONTH)'!$H:$H,F4C04004!K587,Bom_Part_No,F4C04004!Q587)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376</v>
      </c>
      <c r="L588" s="51">
        <f>IF(D588="",99999,SUMIFS(Issue,'BOM (THIS MONTH)'!$F:$F,F4C04004!K588,Bom_Part_No,F4C04004!B588))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6400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MONTH)'!$H:$H,F4C04004!K588,Bom_Part_No,F4C04004!Q588)</f>
        <v>0</v>
      </c>
      <c r="Z588" s="46">
        <f>SUMIFS('BOM (THIS MONTH)'!$E:$E,'BOM (THIS MONTH)'!$H:$H,F4C04004!K588,Bom_Part_No,F4C04004!Q588)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376</v>
      </c>
      <c r="L589" s="51">
        <f>IF(D589="",99999,SUMIFS(Issue,'BOM (THIS MONTH)'!$F:$F,F4C04004!K589,Bom_Part_No,F4C04004!B589))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6400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MONTH)'!$H:$H,F4C04004!K589,Bom_Part_No,F4C04004!Q589)</f>
        <v>0</v>
      </c>
      <c r="Z589" s="46">
        <f>SUMIFS('BOM (THIS MONTH)'!$E:$E,'BOM (THIS MONTH)'!$H:$H,F4C04004!K589,Bom_Part_No,F4C04004!Q589)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376</v>
      </c>
      <c r="L590" s="51">
        <f>IF(D590="",99999,SUMIFS(Issue,'BOM (THIS MONTH)'!$F:$F,F4C04004!K590,Bom_Part_No,F4C04004!B590))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6400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MONTH)'!$H:$H,F4C04004!K590,Bom_Part_No,F4C04004!Q590)</f>
        <v>0</v>
      </c>
      <c r="Z590" s="46">
        <f>SUMIFS('BOM (THIS MONTH)'!$E:$E,'BOM (THIS MONTH)'!$H:$H,F4C04004!K590,Bom_Part_No,F4C04004!Q590)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376</v>
      </c>
      <c r="L591" s="51">
        <f>IF(D591="",99999,SUMIFS(Issue,'BOM (THIS MONTH)'!$F:$F,F4C04004!K591,Bom_Part_No,F4C04004!B591))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6400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MONTH)'!$H:$H,F4C04004!K591,Bom_Part_No,F4C04004!Q591)</f>
        <v>0</v>
      </c>
      <c r="Z591" s="46">
        <f>SUMIFS('BOM (THIS MONTH)'!$E:$E,'BOM (THIS MONTH)'!$H:$H,F4C04004!K591,Bom_Part_No,F4C04004!Q591)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376</v>
      </c>
      <c r="L592" s="51">
        <f>IF(D592="",99999,SUMIFS(Issue,'BOM (THIS MONTH)'!$F:$F,F4C04004!K592,Bom_Part_No,F4C04004!B592))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6400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MONTH)'!$H:$H,F4C04004!K592,Bom_Part_No,F4C04004!Q592)</f>
        <v>0</v>
      </c>
      <c r="Z592" s="46">
        <f>SUMIFS('BOM (THIS MONTH)'!$E:$E,'BOM (THIS MONTH)'!$H:$H,F4C04004!K592,Bom_Part_No,F4C04004!Q592)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376</v>
      </c>
      <c r="L593" s="51">
        <f>IF(D593="",99999,SUMIFS(Issue,'BOM (THIS MONTH)'!$F:$F,F4C04004!K593,Bom_Part_No,F4C04004!B593))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6400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MONTH)'!$H:$H,F4C04004!K593,Bom_Part_No,F4C04004!Q593)</f>
        <v>0</v>
      </c>
      <c r="Z593" s="46">
        <f>SUMIFS('BOM (THIS MONTH)'!$E:$E,'BOM (THIS MONTH)'!$H:$H,F4C04004!K593,Bom_Part_No,F4C04004!Q593)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376</v>
      </c>
      <c r="L594" s="51">
        <f>IF(D594="",99999,SUMIFS(Issue,'BOM (THIS MONTH)'!$F:$F,F4C04004!K594,Bom_Part_No,F4C04004!B594))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6400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MONTH)'!$H:$H,F4C04004!K594,Bom_Part_No,F4C04004!Q594)</f>
        <v>0</v>
      </c>
      <c r="Z594" s="46">
        <f>SUMIFS('BOM (THIS MONTH)'!$E:$E,'BOM (THIS MONTH)'!$H:$H,F4C04004!K594,Bom_Part_No,F4C04004!Q594)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376</v>
      </c>
      <c r="L595" s="51">
        <f>IF(D595="",99999,SUMIFS(Issue,'BOM (THIS MONTH)'!$F:$F,F4C04004!K595,Bom_Part_No,F4C04004!B595))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6400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MONTH)'!$H:$H,F4C04004!K595,Bom_Part_No,F4C04004!Q595)</f>
        <v>0</v>
      </c>
      <c r="Z595" s="46">
        <f>SUMIFS('BOM (THIS MONTH)'!$E:$E,'BOM (THIS MONTH)'!$H:$H,F4C04004!K595,Bom_Part_No,F4C04004!Q595)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376</v>
      </c>
      <c r="L596" s="51">
        <f>IF(D596="",99999,SUMIFS(Issue,'BOM (THIS MONTH)'!$F:$F,F4C04004!K596,Bom_Part_No,F4C04004!B596))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6400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MONTH)'!$H:$H,F4C04004!K596,Bom_Part_No,F4C04004!Q596)</f>
        <v>0</v>
      </c>
      <c r="Z596" s="46">
        <f>SUMIFS('BOM (THIS MONTH)'!$E:$E,'BOM (THIS MONTH)'!$H:$H,F4C04004!K596,Bom_Part_No,F4C04004!Q596)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376</v>
      </c>
      <c r="L597" s="51">
        <f>IF(D597="",99999,SUMIFS(Issue,'BOM (THIS MONTH)'!$F:$F,F4C04004!K597,Bom_Part_No,F4C04004!B597))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6400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MONTH)'!$H:$H,F4C04004!K597,Bom_Part_No,F4C04004!Q597)</f>
        <v>0</v>
      </c>
      <c r="Z597" s="46">
        <f>SUMIFS('BOM (THIS MONTH)'!$E:$E,'BOM (THIS MONTH)'!$H:$H,F4C04004!K597,Bom_Part_No,F4C04004!Q597)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376</v>
      </c>
      <c r="L598" s="51">
        <f>IF(D598="",99999,SUMIFS(Issue,'BOM (THIS MONTH)'!$F:$F,F4C04004!K598,Bom_Part_No,F4C04004!B598))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6400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MONTH)'!$H:$H,F4C04004!K598,Bom_Part_No,F4C04004!Q598)</f>
        <v>0</v>
      </c>
      <c r="Z598" s="46">
        <f>SUMIFS('BOM (THIS MONTH)'!$E:$E,'BOM (THIS MONTH)'!$H:$H,F4C04004!K598,Bom_Part_No,F4C04004!Q598)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376</v>
      </c>
      <c r="L599" s="51">
        <f>IF(D599="",99999,SUMIFS(Issue,'BOM (THIS MONTH)'!$F:$F,F4C04004!K599,Bom_Part_No,F4C04004!B599))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6400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MONTH)'!$H:$H,F4C04004!K599,Bom_Part_No,F4C04004!Q599)</f>
        <v>0</v>
      </c>
      <c r="Z599" s="46">
        <f>SUMIFS('BOM (THIS MONTH)'!$E:$E,'BOM (THIS MONTH)'!$H:$H,F4C04004!K599,Bom_Part_No,F4C04004!Q599)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376</v>
      </c>
      <c r="L600" s="51">
        <f>IF(D600="",99999,SUMIFS(Issue,'BOM (THIS MONTH)'!$F:$F,F4C04004!K600,Bom_Part_No,F4C04004!B600))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6400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MONTH)'!$H:$H,F4C04004!K600,Bom_Part_No,F4C04004!Q600)</f>
        <v>0</v>
      </c>
      <c r="Z600" s="46">
        <f>SUMIFS('BOM (THIS MONTH)'!$E:$E,'BOM (THIS MONTH)'!$H:$H,F4C04004!K600,Bom_Part_No,F4C04004!Q600)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376</v>
      </c>
      <c r="L601" s="51">
        <f>IF(D601="",99999,SUMIFS(Issue,'BOM (THIS MONTH)'!$F:$F,F4C04004!K601,Bom_Part_No,F4C04004!B601))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6400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MONTH)'!$H:$H,F4C04004!K601,Bom_Part_No,F4C04004!Q601)</f>
        <v>0</v>
      </c>
      <c r="Z601" s="46">
        <f>SUMIFS('BOM (THIS MONTH)'!$E:$E,'BOM (THIS MONTH)'!$H:$H,F4C04004!K601,Bom_Part_No,F4C04004!Q601)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376</v>
      </c>
      <c r="L602" s="51">
        <f>IF(D602="",99999,SUMIFS(Issue,'BOM (THIS MONTH)'!$F:$F,F4C04004!K602,Bom_Part_No,F4C04004!B602))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6400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MONTH)'!$H:$H,F4C04004!K602,Bom_Part_No,F4C04004!Q602)</f>
        <v>0</v>
      </c>
      <c r="Z602" s="46">
        <f>SUMIFS('BOM (THIS MONTH)'!$E:$E,'BOM (THIS MONTH)'!$H:$H,F4C04004!K602,Bom_Part_No,F4C04004!Q602)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376</v>
      </c>
      <c r="L603" s="51">
        <f>IF(D603="",99999,SUMIFS(Issue,'BOM (THIS MONTH)'!$F:$F,F4C04004!K603,Bom_Part_No,F4C04004!B603))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6400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MONTH)'!$H:$H,F4C04004!K603,Bom_Part_No,F4C04004!Q603)</f>
        <v>0</v>
      </c>
      <c r="Z603" s="46">
        <f>SUMIFS('BOM (THIS MONTH)'!$E:$E,'BOM (THIS MONTH)'!$H:$H,F4C04004!K603,Bom_Part_No,F4C04004!Q603)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376</v>
      </c>
      <c r="L604" s="51">
        <f>IF(D604="",99999,SUMIFS(Issue,'BOM (THIS MONTH)'!$F:$F,F4C04004!K604,Bom_Part_No,F4C04004!B604))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6400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MONTH)'!$H:$H,F4C04004!K604,Bom_Part_No,F4C04004!Q604)</f>
        <v>0</v>
      </c>
      <c r="Z604" s="46">
        <f>SUMIFS('BOM (THIS MONTH)'!$E:$E,'BOM (THIS MONTH)'!$H:$H,F4C04004!K604,Bom_Part_No,F4C04004!Q604)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376</v>
      </c>
      <c r="L605" s="51">
        <f>IF(D605="",99999,SUMIFS(Issue,'BOM (THIS MONTH)'!$F:$F,F4C04004!K605,Bom_Part_No,F4C04004!B605))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6400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MONTH)'!$H:$H,F4C04004!K605,Bom_Part_No,F4C04004!Q605)</f>
        <v>0</v>
      </c>
      <c r="Z605" s="46">
        <f>SUMIFS('BOM (THIS MONTH)'!$E:$E,'BOM (THIS MONTH)'!$H:$H,F4C04004!K605,Bom_Part_No,F4C04004!Q605)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376</v>
      </c>
      <c r="L606" s="51">
        <f>IF(D606="",99999,SUMIFS(Issue,'BOM (THIS MONTH)'!$F:$F,F4C04004!K606,Bom_Part_No,F4C04004!B606))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6400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MONTH)'!$H:$H,F4C04004!K606,Bom_Part_No,F4C04004!Q606)</f>
        <v>0</v>
      </c>
      <c r="Z606" s="46">
        <f>SUMIFS('BOM (THIS MONTH)'!$E:$E,'BOM (THIS MONTH)'!$H:$H,F4C04004!K606,Bom_Part_No,F4C04004!Q606)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376</v>
      </c>
      <c r="L607" s="51">
        <f>IF(D607="",99999,SUMIFS(Issue,'BOM (THIS MONTH)'!$F:$F,F4C04004!K607,Bom_Part_No,F4C04004!B607))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6400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MONTH)'!$H:$H,F4C04004!K607,Bom_Part_No,F4C04004!Q607)</f>
        <v>0</v>
      </c>
      <c r="Z607" s="46">
        <f>SUMIFS('BOM (THIS MONTH)'!$E:$E,'BOM (THIS MONTH)'!$H:$H,F4C04004!K607,Bom_Part_No,F4C04004!Q607)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376</v>
      </c>
      <c r="L608" s="51">
        <f>IF(D608="",99999,SUMIFS(Issue,'BOM (THIS MONTH)'!$F:$F,F4C04004!K608,Bom_Part_No,F4C04004!B608))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6400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MONTH)'!$H:$H,F4C04004!K608,Bom_Part_No,F4C04004!Q608)</f>
        <v>0</v>
      </c>
      <c r="Z608" s="46">
        <f>SUMIFS('BOM (THIS MONTH)'!$E:$E,'BOM (THIS MONTH)'!$H:$H,F4C04004!K608,Bom_Part_No,F4C04004!Q608)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376</v>
      </c>
      <c r="L609" s="51">
        <f>IF(D609="",99999,SUMIFS(Issue,'BOM (THIS MONTH)'!$F:$F,F4C04004!K609,Bom_Part_No,F4C04004!B609))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6400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MONTH)'!$H:$H,F4C04004!K609,Bom_Part_No,F4C04004!Q609)</f>
        <v>0</v>
      </c>
      <c r="Z609" s="46">
        <f>SUMIFS('BOM (THIS MONTH)'!$E:$E,'BOM (THIS MONTH)'!$H:$H,F4C04004!K609,Bom_Part_No,F4C04004!Q609)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376</v>
      </c>
      <c r="L610" s="51">
        <f>IF(D610="",99999,SUMIFS(Issue,'BOM (THIS MONTH)'!$F:$F,F4C04004!K610,Bom_Part_No,F4C04004!B610))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6400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MONTH)'!$H:$H,F4C04004!K610,Bom_Part_No,F4C04004!Q610)</f>
        <v>0</v>
      </c>
      <c r="Z610" s="46">
        <f>SUMIFS('BOM (THIS MONTH)'!$E:$E,'BOM (THIS MONTH)'!$H:$H,F4C04004!K610,Bom_Part_No,F4C04004!Q610)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376</v>
      </c>
      <c r="L611" s="51">
        <f>IF(D611="",99999,SUMIFS(Issue,'BOM (THIS MONTH)'!$F:$F,F4C04004!K611,Bom_Part_No,F4C04004!B611))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6400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MONTH)'!$H:$H,F4C04004!K611,Bom_Part_No,F4C04004!Q611)</f>
        <v>0</v>
      </c>
      <c r="Z611" s="46">
        <f>SUMIFS('BOM (THIS MONTH)'!$E:$E,'BOM (THIS MONTH)'!$H:$H,F4C04004!K611,Bom_Part_No,F4C04004!Q611)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376</v>
      </c>
      <c r="L612" s="51">
        <f>IF(D612="",99999,SUMIFS(Issue,'BOM (THIS MONTH)'!$F:$F,F4C04004!K612,Bom_Part_No,F4C04004!B612))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6400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MONTH)'!$H:$H,F4C04004!K612,Bom_Part_No,F4C04004!Q612)</f>
        <v>0</v>
      </c>
      <c r="Z612" s="46">
        <f>SUMIFS('BOM (THIS MONTH)'!$E:$E,'BOM (THIS MONTH)'!$H:$H,F4C04004!K612,Bom_Part_No,F4C04004!Q612)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376</v>
      </c>
      <c r="L613" s="51">
        <f>IF(D613="",99999,SUMIFS(Issue,'BOM (THIS MONTH)'!$F:$F,F4C04004!K613,Bom_Part_No,F4C04004!B613))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6400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MONTH)'!$H:$H,F4C04004!K613,Bom_Part_No,F4C04004!Q613)</f>
        <v>0</v>
      </c>
      <c r="Z613" s="46">
        <f>SUMIFS('BOM (THIS MONTH)'!$E:$E,'BOM (THIS MONTH)'!$H:$H,F4C04004!K613,Bom_Part_No,F4C04004!Q613)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376</v>
      </c>
      <c r="L614" s="51">
        <f>IF(D614="",99999,SUMIFS(Issue,'BOM (THIS MONTH)'!$F:$F,F4C04004!K614,Bom_Part_No,F4C04004!B614))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6400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MONTH)'!$H:$H,F4C04004!K614,Bom_Part_No,F4C04004!Q614)</f>
        <v>0</v>
      </c>
      <c r="Z614" s="46">
        <f>SUMIFS('BOM (THIS MONTH)'!$E:$E,'BOM (THIS MONTH)'!$H:$H,F4C04004!K614,Bom_Part_No,F4C04004!Q614)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376</v>
      </c>
      <c r="L615" s="51">
        <f>IF(D615="",99999,SUMIFS(Issue,'BOM (THIS MONTH)'!$F:$F,F4C04004!K615,Bom_Part_No,F4C04004!B615))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6400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MONTH)'!$H:$H,F4C04004!K615,Bom_Part_No,F4C04004!Q615)</f>
        <v>0</v>
      </c>
      <c r="Z615" s="46">
        <f>SUMIFS('BOM (THIS MONTH)'!$E:$E,'BOM (THIS MONTH)'!$H:$H,F4C04004!K615,Bom_Part_No,F4C04004!Q615)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376</v>
      </c>
      <c r="L616" s="51">
        <f>IF(D616="",99999,SUMIFS(Issue,'BOM (THIS MONTH)'!$F:$F,F4C04004!K616,Bom_Part_No,F4C04004!B616))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6400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MONTH)'!$H:$H,F4C04004!K616,Bom_Part_No,F4C04004!Q616)</f>
        <v>0</v>
      </c>
      <c r="Z616" s="46">
        <f>SUMIFS('BOM (THIS MONTH)'!$E:$E,'BOM (THIS MONTH)'!$H:$H,F4C04004!K616,Bom_Part_No,F4C04004!Q616)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376</v>
      </c>
      <c r="L617" s="51">
        <f>IF(D617="",99999,SUMIFS(Issue,'BOM (THIS MONTH)'!$F:$F,F4C04004!K617,Bom_Part_No,F4C04004!B617))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6400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MONTH)'!$H:$H,F4C04004!K617,Bom_Part_No,F4C04004!Q617)</f>
        <v>0</v>
      </c>
      <c r="Z617" s="46">
        <f>SUMIFS('BOM (THIS MONTH)'!$E:$E,'BOM (THIS MONTH)'!$H:$H,F4C04004!K617,Bom_Part_No,F4C04004!Q617)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376</v>
      </c>
      <c r="L618" s="51">
        <f>IF(D618="",99999,SUMIFS(Issue,'BOM (THIS MONTH)'!$F:$F,F4C04004!K618,Bom_Part_No,F4C04004!B618))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6400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MONTH)'!$H:$H,F4C04004!K618,Bom_Part_No,F4C04004!Q618)</f>
        <v>0</v>
      </c>
      <c r="Z618" s="46">
        <f>SUMIFS('BOM (THIS MONTH)'!$E:$E,'BOM (THIS MONTH)'!$H:$H,F4C04004!K618,Bom_Part_No,F4C04004!Q618)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376</v>
      </c>
      <c r="L619" s="51">
        <f>IF(D619="",99999,SUMIFS(Issue,'BOM (THIS MONTH)'!$F:$F,F4C04004!K619,Bom_Part_No,F4C04004!B619))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6400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MONTH)'!$H:$H,F4C04004!K619,Bom_Part_No,F4C04004!Q619)</f>
        <v>0</v>
      </c>
      <c r="Z619" s="46">
        <f>SUMIFS('BOM (THIS MONTH)'!$E:$E,'BOM (THIS MONTH)'!$H:$H,F4C04004!K619,Bom_Part_No,F4C04004!Q619)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376</v>
      </c>
      <c r="L620" s="51">
        <f>IF(D620="",99999,SUMIFS(Issue,'BOM (THIS MONTH)'!$F:$F,F4C04004!K620,Bom_Part_No,F4C04004!B620))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6400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MONTH)'!$H:$H,F4C04004!K620,Bom_Part_No,F4C04004!Q620)</f>
        <v>0</v>
      </c>
      <c r="Z620" s="46">
        <f>SUMIFS('BOM (THIS MONTH)'!$E:$E,'BOM (THIS MONTH)'!$H:$H,F4C04004!K620,Bom_Part_No,F4C04004!Q620)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376</v>
      </c>
      <c r="L621" s="51">
        <f>IF(D621="",99999,SUMIFS(Issue,'BOM (THIS MONTH)'!$F:$F,F4C04004!K621,Bom_Part_No,F4C04004!B621))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6400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MONTH)'!$H:$H,F4C04004!K621,Bom_Part_No,F4C04004!Q621)</f>
        <v>0</v>
      </c>
      <c r="Z621" s="46">
        <f>SUMIFS('BOM (THIS MONTH)'!$E:$E,'BOM (THIS MONTH)'!$H:$H,F4C04004!K621,Bom_Part_No,F4C04004!Q621)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376</v>
      </c>
      <c r="L622" s="51">
        <f>IF(D622="",99999,SUMIFS(Issue,'BOM (THIS MONTH)'!$F:$F,F4C04004!K622,Bom_Part_No,F4C04004!B622))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6400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MONTH)'!$H:$H,F4C04004!K622,Bom_Part_No,F4C04004!Q622)</f>
        <v>0</v>
      </c>
      <c r="Z622" s="46">
        <f>SUMIFS('BOM (THIS MONTH)'!$E:$E,'BOM (THIS MONTH)'!$H:$H,F4C04004!K622,Bom_Part_No,F4C04004!Q622)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376</v>
      </c>
      <c r="L623" s="51">
        <f>IF(D623="",99999,SUMIFS(Issue,'BOM (THIS MONTH)'!$F:$F,F4C04004!K623,Bom_Part_No,F4C04004!B623))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6400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MONTH)'!$H:$H,F4C04004!K623,Bom_Part_No,F4C04004!Q623)</f>
        <v>0</v>
      </c>
      <c r="Z623" s="46">
        <f>SUMIFS('BOM (THIS MONTH)'!$E:$E,'BOM (THIS MONTH)'!$H:$H,F4C04004!K623,Bom_Part_No,F4C04004!Q623)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376</v>
      </c>
      <c r="L624" s="51">
        <f>IF(D624="",99999,SUMIFS(Issue,'BOM (THIS MONTH)'!$F:$F,F4C04004!K624,Bom_Part_No,F4C04004!B624))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6400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MONTH)'!$H:$H,F4C04004!K624,Bom_Part_No,F4C04004!Q624)</f>
        <v>0</v>
      </c>
      <c r="Z624" s="46">
        <f>SUMIFS('BOM (THIS MONTH)'!$E:$E,'BOM (THIS MONTH)'!$H:$H,F4C04004!K624,Bom_Part_No,F4C04004!Q624)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376</v>
      </c>
      <c r="L625" s="51">
        <f>IF(D625="",99999,SUMIFS(Issue,'BOM (THIS MONTH)'!$F:$F,F4C04004!K625,Bom_Part_No,F4C04004!B625))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6400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MONTH)'!$H:$H,F4C04004!K625,Bom_Part_No,F4C04004!Q625)</f>
        <v>0</v>
      </c>
      <c r="Z625" s="46">
        <f>SUMIFS('BOM (THIS MONTH)'!$E:$E,'BOM (THIS MONTH)'!$H:$H,F4C04004!K625,Bom_Part_No,F4C04004!Q625)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376</v>
      </c>
      <c r="L626" s="51">
        <f>IF(D626="",99999,SUMIFS(Issue,'BOM (THIS MONTH)'!$F:$F,F4C04004!K626,Bom_Part_No,F4C04004!B626))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6400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MONTH)'!$H:$H,F4C04004!K626,Bom_Part_No,F4C04004!Q626)</f>
        <v>0</v>
      </c>
      <c r="Z626" s="46">
        <f>SUMIFS('BOM (THIS MONTH)'!$E:$E,'BOM (THIS MONTH)'!$H:$H,F4C04004!K626,Bom_Part_No,F4C04004!Q626)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376</v>
      </c>
      <c r="L627" s="51">
        <f>IF(D627="",99999,SUMIFS(Issue,'BOM (THIS MONTH)'!$F:$F,F4C04004!K627,Bom_Part_No,F4C04004!B627))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6400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MONTH)'!$H:$H,F4C04004!K627,Bom_Part_No,F4C04004!Q627)</f>
        <v>0</v>
      </c>
      <c r="Z627" s="46">
        <f>SUMIFS('BOM (THIS MONTH)'!$E:$E,'BOM (THIS MONTH)'!$H:$H,F4C04004!K627,Bom_Part_No,F4C04004!Q627)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376</v>
      </c>
      <c r="L628" s="51">
        <f>IF(D628="",99999,SUMIFS(Issue,'BOM (THIS MONTH)'!$F:$F,F4C04004!K628,Bom_Part_No,F4C04004!B628))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6400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MONTH)'!$H:$H,F4C04004!K628,Bom_Part_No,F4C04004!Q628)</f>
        <v>0</v>
      </c>
      <c r="Z628" s="46">
        <f>SUMIFS('BOM (THIS MONTH)'!$E:$E,'BOM (THIS MONTH)'!$H:$H,F4C04004!K628,Bom_Part_No,F4C04004!Q628)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376</v>
      </c>
      <c r="L629" s="51">
        <f>IF(D629="",99999,SUMIFS(Issue,'BOM (THIS MONTH)'!$F:$F,F4C04004!K629,Bom_Part_No,F4C04004!B629))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6400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MONTH)'!$H:$H,F4C04004!K629,Bom_Part_No,F4C04004!Q629)</f>
        <v>0</v>
      </c>
      <c r="Z629" s="46">
        <f>SUMIFS('BOM (THIS MONTH)'!$E:$E,'BOM (THIS MONTH)'!$H:$H,F4C04004!K629,Bom_Part_No,F4C04004!Q629)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376</v>
      </c>
      <c r="L630" s="51">
        <f>IF(D630="",99999,SUMIFS(Issue,'BOM (THIS MONTH)'!$F:$F,F4C04004!K630,Bom_Part_No,F4C04004!B630))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6400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MONTH)'!$H:$H,F4C04004!K630,Bom_Part_No,F4C04004!Q630)</f>
        <v>0</v>
      </c>
      <c r="Z630" s="46">
        <f>SUMIFS('BOM (THIS MONTH)'!$E:$E,'BOM (THIS MONTH)'!$H:$H,F4C04004!K630,Bom_Part_No,F4C04004!Q630)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376</v>
      </c>
      <c r="L631" s="51">
        <f>IF(D631="",99999,SUMIFS(Issue,'BOM (THIS MONTH)'!$F:$F,F4C04004!K631,Bom_Part_No,F4C04004!B631))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6400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MONTH)'!$H:$H,F4C04004!K631,Bom_Part_No,F4C04004!Q631)</f>
        <v>0</v>
      </c>
      <c r="Z631" s="46">
        <f>SUMIFS('BOM (THIS MONTH)'!$E:$E,'BOM (THIS MONTH)'!$H:$H,F4C04004!K631,Bom_Part_No,F4C04004!Q631)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376</v>
      </c>
      <c r="L632" s="51">
        <f>IF(D632="",99999,SUMIFS(Issue,'BOM (THIS MONTH)'!$F:$F,F4C04004!K632,Bom_Part_No,F4C04004!B632))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6400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MONTH)'!$H:$H,F4C04004!K632,Bom_Part_No,F4C04004!Q632)</f>
        <v>0</v>
      </c>
      <c r="Z632" s="46">
        <f>SUMIFS('BOM (THIS MONTH)'!$E:$E,'BOM (THIS MONTH)'!$H:$H,F4C04004!K632,Bom_Part_No,F4C04004!Q632)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376</v>
      </c>
      <c r="L633" s="51">
        <f>IF(D633="",99999,SUMIFS(Issue,'BOM (THIS MONTH)'!$F:$F,F4C04004!K633,Bom_Part_No,F4C04004!B633))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6400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MONTH)'!$H:$H,F4C04004!K633,Bom_Part_No,F4C04004!Q633)</f>
        <v>0</v>
      </c>
      <c r="Z633" s="46">
        <f>SUMIFS('BOM (THIS MONTH)'!$E:$E,'BOM (THIS MONTH)'!$H:$H,F4C04004!K633,Bom_Part_No,F4C04004!Q633)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376</v>
      </c>
      <c r="L634" s="51">
        <f>IF(D634="",99999,SUMIFS(Issue,'BOM (THIS MONTH)'!$F:$F,F4C04004!K634,Bom_Part_No,F4C04004!B634))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6400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MONTH)'!$H:$H,F4C04004!K634,Bom_Part_No,F4C04004!Q634)</f>
        <v>0</v>
      </c>
      <c r="Z634" s="46">
        <f>SUMIFS('BOM (THIS MONTH)'!$E:$E,'BOM (THIS MONTH)'!$H:$H,F4C04004!K634,Bom_Part_No,F4C04004!Q634)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376</v>
      </c>
      <c r="L635" s="51">
        <f>IF(D635="",99999,SUMIFS(Issue,'BOM (THIS MONTH)'!$F:$F,F4C04004!K635,Bom_Part_No,F4C04004!B635))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6400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MONTH)'!$H:$H,F4C04004!K635,Bom_Part_No,F4C04004!Q635)</f>
        <v>0</v>
      </c>
      <c r="Z635" s="46">
        <f>SUMIFS('BOM (THIS MONTH)'!$E:$E,'BOM (THIS MONTH)'!$H:$H,F4C04004!K635,Bom_Part_No,F4C04004!Q635)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376</v>
      </c>
      <c r="L636" s="51">
        <f>IF(D636="",99999,SUMIFS(Issue,'BOM (THIS MONTH)'!$F:$F,F4C04004!K636,Bom_Part_No,F4C04004!B636))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6400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MONTH)'!$H:$H,F4C04004!K636,Bom_Part_No,F4C04004!Q636)</f>
        <v>0</v>
      </c>
      <c r="Z636" s="46">
        <f>SUMIFS('BOM (THIS MONTH)'!$E:$E,'BOM (THIS MONTH)'!$H:$H,F4C04004!K636,Bom_Part_No,F4C04004!Q636)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376</v>
      </c>
      <c r="L637" s="51">
        <f>IF(D637="",99999,SUMIFS(Issue,'BOM (THIS MONTH)'!$F:$F,F4C04004!K637,Bom_Part_No,F4C04004!B637))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6400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MONTH)'!$H:$H,F4C04004!K637,Bom_Part_No,F4C04004!Q637)</f>
        <v>0</v>
      </c>
      <c r="Z637" s="46">
        <f>SUMIFS('BOM (THIS MONTH)'!$E:$E,'BOM (THIS MONTH)'!$H:$H,F4C04004!K637,Bom_Part_No,F4C04004!Q637)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376</v>
      </c>
      <c r="L638" s="51">
        <f>IF(D638="",99999,SUMIFS(Issue,'BOM (THIS MONTH)'!$F:$F,F4C04004!K638,Bom_Part_No,F4C04004!B638))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6400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MONTH)'!$H:$H,F4C04004!K638,Bom_Part_No,F4C04004!Q638)</f>
        <v>0</v>
      </c>
      <c r="Z638" s="46">
        <f>SUMIFS('BOM (THIS MONTH)'!$E:$E,'BOM (THIS MONTH)'!$H:$H,F4C04004!K638,Bom_Part_No,F4C04004!Q638)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376</v>
      </c>
      <c r="L639" s="51">
        <f>IF(D639="",99999,SUMIFS(Issue,'BOM (THIS MONTH)'!$F:$F,F4C04004!K639,Bom_Part_No,F4C04004!B639))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6400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MONTH)'!$H:$H,F4C04004!K639,Bom_Part_No,F4C04004!Q639)</f>
        <v>0</v>
      </c>
      <c r="Z639" s="46">
        <f>SUMIFS('BOM (THIS MONTH)'!$E:$E,'BOM (THIS MONTH)'!$H:$H,F4C04004!K639,Bom_Part_No,F4C04004!Q639)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376</v>
      </c>
      <c r="L640" s="51">
        <f>IF(D640="",99999,SUMIFS(Issue,'BOM (THIS MONTH)'!$F:$F,F4C04004!K640,Bom_Part_No,F4C04004!B640))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6400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MONTH)'!$H:$H,F4C04004!K640,Bom_Part_No,F4C04004!Q640)</f>
        <v>0</v>
      </c>
      <c r="Z640" s="46">
        <f>SUMIFS('BOM (THIS MONTH)'!$E:$E,'BOM (THIS MONTH)'!$H:$H,F4C04004!K640,Bom_Part_No,F4C04004!Q640)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376</v>
      </c>
      <c r="L641" s="51">
        <f>IF(D641="",99999,SUMIFS(Issue,'BOM (THIS MONTH)'!$F:$F,F4C04004!K641,Bom_Part_No,F4C04004!B641))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6400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MONTH)'!$H:$H,F4C04004!K641,Bom_Part_No,F4C04004!Q641)</f>
        <v>0</v>
      </c>
      <c r="Z641" s="46">
        <f>SUMIFS('BOM (THIS MONTH)'!$E:$E,'BOM (THIS MONTH)'!$H:$H,F4C04004!K641,Bom_Part_No,F4C04004!Q641)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376</v>
      </c>
      <c r="L642" s="51">
        <f>IF(D642="",99999,SUMIFS(Issue,'BOM (THIS MONTH)'!$F:$F,F4C04004!K642,Bom_Part_No,F4C04004!B642))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6400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MONTH)'!$H:$H,F4C04004!K642,Bom_Part_No,F4C04004!Q642)</f>
        <v>0</v>
      </c>
      <c r="Z642" s="46">
        <f>SUMIFS('BOM (THIS MONTH)'!$E:$E,'BOM (THIS MONTH)'!$H:$H,F4C04004!K642,Bom_Part_No,F4C04004!Q642)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376</v>
      </c>
      <c r="L643" s="51">
        <f>IF(D643="",99999,SUMIFS(Issue,'BOM (THIS MONTH)'!$F:$F,F4C04004!K643,Bom_Part_No,F4C04004!B643))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6400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MONTH)'!$H:$H,F4C04004!K643,Bom_Part_No,F4C04004!Q643)</f>
        <v>0</v>
      </c>
      <c r="Z643" s="46">
        <f>SUMIFS('BOM (THIS MONTH)'!$E:$E,'BOM (THIS MONTH)'!$H:$H,F4C04004!K643,Bom_Part_No,F4C04004!Q643)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376</v>
      </c>
      <c r="L644" s="51">
        <f>IF(D644="",99999,SUMIFS(Issue,'BOM (THIS MONTH)'!$F:$F,F4C04004!K644,Bom_Part_No,F4C04004!B644))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6400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MONTH)'!$H:$H,F4C04004!K644,Bom_Part_No,F4C04004!Q644)</f>
        <v>0</v>
      </c>
      <c r="Z644" s="46">
        <f>SUMIFS('BOM (THIS MONTH)'!$E:$E,'BOM (THIS MONTH)'!$H:$H,F4C04004!K644,Bom_Part_No,F4C04004!Q644)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376</v>
      </c>
      <c r="L645" s="51">
        <f>IF(D645="",99999,SUMIFS(Issue,'BOM (THIS MONTH)'!$F:$F,F4C04004!K645,Bom_Part_No,F4C04004!B645))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6400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MONTH)'!$H:$H,F4C04004!K645,Bom_Part_No,F4C04004!Q645)</f>
        <v>0</v>
      </c>
      <c r="Z645" s="46">
        <f>SUMIFS('BOM (THIS MONTH)'!$E:$E,'BOM (THIS MONTH)'!$H:$H,F4C04004!K645,Bom_Part_No,F4C04004!Q645)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376</v>
      </c>
      <c r="L646" s="51">
        <f>IF(D646="",99999,SUMIFS(Issue,'BOM (THIS MONTH)'!$F:$F,F4C04004!K646,Bom_Part_No,F4C04004!B646))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6400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MONTH)'!$H:$H,F4C04004!K646,Bom_Part_No,F4C04004!Q646)</f>
        <v>0</v>
      </c>
      <c r="Z646" s="46">
        <f>SUMIFS('BOM (THIS MONTH)'!$E:$E,'BOM (THIS MONTH)'!$H:$H,F4C04004!K646,Bom_Part_No,F4C04004!Q646)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376</v>
      </c>
      <c r="L647" s="51">
        <f>IF(D647="",99999,SUMIFS(Issue,'BOM (THIS MONTH)'!$F:$F,F4C04004!K647,Bom_Part_No,F4C04004!B647))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6400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MONTH)'!$H:$H,F4C04004!K647,Bom_Part_No,F4C04004!Q647)</f>
        <v>0</v>
      </c>
      <c r="Z647" s="46">
        <f>SUMIFS('BOM (THIS MONTH)'!$E:$E,'BOM (THIS MONTH)'!$H:$H,F4C04004!K647,Bom_Part_No,F4C04004!Q647)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376</v>
      </c>
      <c r="L648" s="51">
        <f>IF(D648="",99999,SUMIFS(Issue,'BOM (THIS MONTH)'!$F:$F,F4C04004!K648,Bom_Part_No,F4C04004!B648))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6400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MONTH)'!$H:$H,F4C04004!K648,Bom_Part_No,F4C04004!Q648)</f>
        <v>0</v>
      </c>
      <c r="Z648" s="46">
        <f>SUMIFS('BOM (THIS MONTH)'!$E:$E,'BOM (THIS MONTH)'!$H:$H,F4C04004!K648,Bom_Part_No,F4C04004!Q648)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376</v>
      </c>
      <c r="L649" s="51">
        <f>IF(D649="",99999,SUMIFS(Issue,'BOM (THIS MONTH)'!$F:$F,F4C04004!K649,Bom_Part_No,F4C04004!B649))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6400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MONTH)'!$H:$H,F4C04004!K649,Bom_Part_No,F4C04004!Q649)</f>
        <v>0</v>
      </c>
      <c r="Z649" s="46">
        <f>SUMIFS('BOM (THIS MONTH)'!$E:$E,'BOM (THIS MONTH)'!$H:$H,F4C04004!K649,Bom_Part_No,F4C04004!Q649)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376</v>
      </c>
      <c r="L650" s="51">
        <f>IF(D650="",99999,SUMIFS(Issue,'BOM (THIS MONTH)'!$F:$F,F4C04004!K650,Bom_Part_No,F4C04004!B650))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6400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MONTH)'!$H:$H,F4C04004!K650,Bom_Part_No,F4C04004!Q650)</f>
        <v>0</v>
      </c>
      <c r="Z650" s="46">
        <f>SUMIFS('BOM (THIS MONTH)'!$E:$E,'BOM (THIS MONTH)'!$H:$H,F4C04004!K650,Bom_Part_No,F4C04004!Q650)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376</v>
      </c>
      <c r="L651" s="51">
        <f>IF(D651="",99999,SUMIFS(Issue,'BOM (THIS MONTH)'!$F:$F,F4C04004!K651,Bom_Part_No,F4C04004!B651))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6400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MONTH)'!$H:$H,F4C04004!K651,Bom_Part_No,F4C04004!Q651)</f>
        <v>0</v>
      </c>
      <c r="Z651" s="46">
        <f>SUMIFS('BOM (THIS MONTH)'!$E:$E,'BOM (THIS MONTH)'!$H:$H,F4C04004!K651,Bom_Part_No,F4C04004!Q651)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376</v>
      </c>
      <c r="L652" s="51">
        <f>IF(D652="",99999,SUMIFS(Issue,'BOM (THIS MONTH)'!$F:$F,F4C04004!K652,Bom_Part_No,F4C04004!B652))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6400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MONTH)'!$H:$H,F4C04004!K652,Bom_Part_No,F4C04004!Q652)</f>
        <v>0</v>
      </c>
      <c r="Z652" s="46">
        <f>SUMIFS('BOM (THIS MONTH)'!$E:$E,'BOM (THIS MONTH)'!$H:$H,F4C04004!K652,Bom_Part_No,F4C04004!Q652)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376</v>
      </c>
      <c r="L653" s="51">
        <f>IF(D653="",99999,SUMIFS(Issue,'BOM (THIS MONTH)'!$F:$F,F4C04004!K653,Bom_Part_No,F4C04004!B653))</f>
        <v>99999</v>
      </c>
      <c r="Q653" s="49"/>
    </row>
    <row r="654" spans="11:29" ht="13.35" customHeight="1">
      <c r="K654" s="51" t="s">
        <v>376</v>
      </c>
      <c r="L654" s="51">
        <f>IF(D654="",99999,SUMIFS(Issue,'BOM (THIS MONTH)'!$F:$F,F4C04004!K654,Bom_Part_No,F4C04004!B654))</f>
        <v>99999</v>
      </c>
      <c r="Q654" s="49"/>
    </row>
    <row r="655" spans="11:29" ht="13.35" customHeight="1">
      <c r="K655" s="51" t="s">
        <v>376</v>
      </c>
      <c r="L655" s="51">
        <f>IF(D655="",99999,SUMIFS(Issue,'BOM (THIS MONTH)'!$F:$F,F4C04004!K655,Bom_Part_No,F4C04004!B655))</f>
        <v>99999</v>
      </c>
      <c r="Q655" s="49"/>
    </row>
    <row r="656" spans="11:29" ht="13.35" customHeight="1">
      <c r="K656" s="51" t="s">
        <v>376</v>
      </c>
      <c r="L656" s="51">
        <f>IF(D656="",99999,SUMIFS(Issue,'BOM (THIS MONTH)'!$F:$F,F4C04004!K656,Bom_Part_No,F4C04004!B656))</f>
        <v>99999</v>
      </c>
      <c r="Q656" s="49"/>
    </row>
    <row r="657" spans="11:17" ht="13.35" customHeight="1">
      <c r="K657" s="51" t="s">
        <v>376</v>
      </c>
      <c r="L657" s="51">
        <f>IF(D657="",99999,SUMIFS(Issue,'BOM (THIS MONTH)'!$F:$F,F4C04004!K657,Bom_Part_No,F4C04004!B657))</f>
        <v>99999</v>
      </c>
      <c r="Q657" s="49"/>
    </row>
    <row r="658" spans="11:17" ht="13.35" customHeight="1">
      <c r="K658" s="51" t="s">
        <v>376</v>
      </c>
      <c r="L658" s="51">
        <f>IF(D658="",99999,SUMIFS(Issue,'BOM (THIS MONTH)'!$F:$F,F4C04004!K658,Bom_Part_No,F4C04004!B658))</f>
        <v>99999</v>
      </c>
      <c r="Q658" s="49"/>
    </row>
    <row r="659" spans="11:17" ht="13.35" customHeight="1">
      <c r="K659" s="51" t="s">
        <v>376</v>
      </c>
      <c r="L659" s="51">
        <f>IF(D659="",99999,SUMIFS(Issue,'BOM (THIS MONTH)'!$F:$F,F4C04004!K659,Bom_Part_No,F4C04004!B659))</f>
        <v>99999</v>
      </c>
      <c r="Q659" s="49"/>
    </row>
    <row r="660" spans="11:17" ht="13.35" customHeight="1">
      <c r="K660" s="51" t="s">
        <v>376</v>
      </c>
      <c r="L660" s="51">
        <f>IF(D660="",99999,SUMIFS(Issue,'BOM (THIS MONTH)'!$F:$F,F4C04004!K660,Bom_Part_No,F4C04004!B660))</f>
        <v>99999</v>
      </c>
      <c r="Q660" s="49"/>
    </row>
    <row r="661" spans="11:17" ht="13.35" customHeight="1">
      <c r="K661" s="51" t="s">
        <v>376</v>
      </c>
      <c r="L661" s="51">
        <f>IF(D661="",99999,SUMIFS(Issue,'BOM (THIS MONTH)'!$F:$F,F4C04004!K661,Bom_Part_No,F4C04004!B661))</f>
        <v>99999</v>
      </c>
      <c r="Q661" s="49"/>
    </row>
    <row r="662" spans="11:17" ht="13.35" customHeight="1">
      <c r="K662" s="51" t="s">
        <v>376</v>
      </c>
      <c r="L662" s="51">
        <f>IF(D662="",99999,SUMIFS(Issue,'BOM (THIS MONTH)'!$F:$F,F4C04004!K662,Bom_Part_No,F4C04004!B662))</f>
        <v>99999</v>
      </c>
      <c r="Q662" s="49"/>
    </row>
    <row r="663" spans="11:17" ht="13.35" customHeight="1">
      <c r="K663" s="51" t="s">
        <v>376</v>
      </c>
      <c r="L663" s="51">
        <f>IF(D663="",99999,SUMIFS(Issue,'BOM (THIS MONTH)'!$F:$F,F4C04004!K663,Bom_Part_No,F4C04004!B663))</f>
        <v>99999</v>
      </c>
      <c r="Q663" s="49"/>
    </row>
    <row r="664" spans="11:17" ht="13.35" customHeight="1">
      <c r="K664" s="51" t="s">
        <v>376</v>
      </c>
      <c r="L664" s="51">
        <f>IF(D664="",99999,SUMIFS(Issue,'BOM (THIS MONTH)'!$F:$F,F4C04004!K664,Bom_Part_No,F4C04004!B664))</f>
        <v>99999</v>
      </c>
      <c r="Q664" s="49"/>
    </row>
    <row r="665" spans="11:17" ht="13.35" customHeight="1">
      <c r="K665" s="51" t="s">
        <v>376</v>
      </c>
      <c r="L665" s="51">
        <f>IF(D665="",99999,SUMIFS(Issue,'BOM (THIS MONTH)'!$F:$F,F4C04004!K665,Bom_Part_No,F4C04004!B665))</f>
        <v>99999</v>
      </c>
      <c r="Q665" s="49"/>
    </row>
    <row r="666" spans="11:17" ht="13.35" customHeight="1">
      <c r="K666" s="51" t="s">
        <v>376</v>
      </c>
      <c r="L666" s="51">
        <f>IF(D666="",99999,SUMIFS(Issue,'BOM (THIS MONTH)'!$F:$F,F4C04004!K666,Bom_Part_No,F4C04004!B666))</f>
        <v>99999</v>
      </c>
      <c r="Q666" s="49"/>
    </row>
    <row r="667" spans="11:17" ht="13.35" customHeight="1">
      <c r="K667" s="51" t="s">
        <v>376</v>
      </c>
      <c r="L667" s="51">
        <f>IF(D667="",99999,SUMIFS(Issue,'BOM (THIS MONTH)'!$F:$F,F4C04004!K667,Bom_Part_No,F4C04004!B667))</f>
        <v>99999</v>
      </c>
      <c r="Q667" s="49"/>
    </row>
    <row r="668" spans="11:17" ht="13.35" customHeight="1">
      <c r="K668" s="51" t="s">
        <v>376</v>
      </c>
      <c r="L668" s="51">
        <f>IF(D668="",99999,SUMIFS(Issue,'BOM (THIS MONTH)'!$F:$F,F4C04004!K668,Bom_Part_No,F4C04004!B668))</f>
        <v>99999</v>
      </c>
      <c r="Q668" s="49"/>
    </row>
    <row r="669" spans="11:17" ht="13.35" customHeight="1">
      <c r="K669" s="51" t="s">
        <v>376</v>
      </c>
      <c r="L669" s="51">
        <f>IF(D669="",99999,SUMIFS(Issue,'BOM (THIS MONTH)'!$F:$F,F4C04004!K669,Bom_Part_No,F4C04004!B669))</f>
        <v>99999</v>
      </c>
      <c r="Q669" s="49"/>
    </row>
    <row r="670" spans="11:17" ht="13.35" customHeight="1">
      <c r="K670" s="51" t="s">
        <v>376</v>
      </c>
      <c r="L670" s="51">
        <f>IF(D670="",99999,SUMIFS(Issue,'BOM (THIS MONTH)'!$F:$F,F4C04004!K670,Bom_Part_No,F4C04004!B670))</f>
        <v>99999</v>
      </c>
      <c r="Q670" s="49"/>
    </row>
    <row r="671" spans="11:17" ht="13.35" customHeight="1">
      <c r="K671" s="51" t="s">
        <v>376</v>
      </c>
      <c r="L671" s="51">
        <f>IF(D671="",99999,SUMIFS(Issue,'BOM (THIS MONTH)'!$F:$F,F4C04004!K671,Bom_Part_No,F4C04004!B671))</f>
        <v>99999</v>
      </c>
      <c r="Q671" s="49"/>
    </row>
    <row r="672" spans="11:17" ht="13.35" customHeight="1">
      <c r="K672" s="51" t="s">
        <v>376</v>
      </c>
      <c r="L672" s="51">
        <f>IF(D672="",99999,SUMIFS(Issue,'BOM (THIS MONTH)'!$F:$F,F4C04004!K672,Bom_Part_No,F4C04004!B672))</f>
        <v>99999</v>
      </c>
      <c r="Q672" s="49"/>
    </row>
    <row r="673" spans="11:17" ht="13.35" customHeight="1">
      <c r="K673" s="51" t="s">
        <v>376</v>
      </c>
      <c r="L673" s="51">
        <f>IF(D673="",99999,SUMIFS(Issue,'BOM (THIS MONTH)'!$F:$F,F4C04004!K673,Bom_Part_No,F4C04004!B673))</f>
        <v>99999</v>
      </c>
      <c r="Q673" s="49"/>
    </row>
    <row r="674" spans="11:17" ht="13.35" customHeight="1">
      <c r="K674" s="51" t="s">
        <v>376</v>
      </c>
      <c r="L674" s="51">
        <f>IF(D674="",99999,SUMIFS(Issue,'BOM (THIS MONTH)'!$F:$F,F4C04004!K674,Bom_Part_No,F4C04004!B674))</f>
        <v>99999</v>
      </c>
      <c r="Q674" s="49"/>
    </row>
    <row r="675" spans="11:17" ht="13.35" customHeight="1">
      <c r="K675" s="51" t="s">
        <v>376</v>
      </c>
      <c r="L675" s="51">
        <f>IF(D675="",99999,SUMIFS(Issue,'BOM (THIS MONTH)'!$F:$F,F4C04004!K675,Bom_Part_No,F4C04004!B675))</f>
        <v>99999</v>
      </c>
      <c r="Q675" s="49"/>
    </row>
    <row r="676" spans="11:17" ht="13.35" customHeight="1">
      <c r="K676" s="51" t="s">
        <v>376</v>
      </c>
      <c r="L676" s="51">
        <f>IF(D676="",99999,SUMIFS(Issue,'BOM (THIS MONTH)'!$F:$F,F4C04004!K676,Bom_Part_No,F4C04004!B676))</f>
        <v>99999</v>
      </c>
      <c r="Q676" s="49"/>
    </row>
    <row r="677" spans="11:17" ht="13.35" customHeight="1">
      <c r="K677" s="51" t="s">
        <v>376</v>
      </c>
      <c r="L677" s="51">
        <f>IF(D677="",99999,SUMIFS(Issue,'BOM (THIS MONTH)'!$F:$F,F4C04004!K677,Bom_Part_No,F4C04004!B677))</f>
        <v>99999</v>
      </c>
      <c r="Q677" s="49"/>
    </row>
    <row r="678" spans="11:17" ht="13.35" customHeight="1">
      <c r="K678" s="51" t="s">
        <v>376</v>
      </c>
      <c r="L678" s="51">
        <f>IF(D678="",99999,SUMIFS(Issue,'BOM (THIS MONTH)'!$F:$F,F4C04004!K678,Bom_Part_No,F4C04004!B678))</f>
        <v>99999</v>
      </c>
      <c r="Q678" s="49"/>
    </row>
    <row r="679" spans="11:17" ht="13.35" customHeight="1">
      <c r="K679" s="51" t="s">
        <v>376</v>
      </c>
      <c r="L679" s="51">
        <f>IF(D679="",99999,SUMIFS(Issue,'BOM (THIS MONTH)'!$F:$F,F4C04004!K679,Bom_Part_No,F4C04004!B679))</f>
        <v>99999</v>
      </c>
      <c r="Q679" s="49"/>
    </row>
    <row r="680" spans="11:17" ht="13.35" customHeight="1">
      <c r="K680" s="51" t="s">
        <v>376</v>
      </c>
      <c r="L680" s="51">
        <f>IF(D680="",99999,SUMIFS(Issue,'BOM (THIS MONTH)'!$F:$F,F4C04004!K680,Bom_Part_No,F4C04004!B680))</f>
        <v>99999</v>
      </c>
      <c r="Q680" s="49"/>
    </row>
    <row r="681" spans="11:17" ht="13.35" customHeight="1">
      <c r="K681" s="51" t="s">
        <v>376</v>
      </c>
      <c r="L681" s="51">
        <f>IF(D681="",99999,SUMIFS(Issue,'BOM (THIS MONTH)'!$F:$F,F4C04004!K681,Bom_Part_No,F4C04004!B681))</f>
        <v>99999</v>
      </c>
      <c r="Q681" s="49"/>
    </row>
    <row r="682" spans="11:17" ht="13.35" customHeight="1">
      <c r="K682" s="51" t="s">
        <v>376</v>
      </c>
      <c r="L682" s="51">
        <f>IF(D682="",99999,SUMIFS(Issue,'BOM (THIS MONTH)'!$F:$F,F4C04004!K682,Bom_Part_No,F4C04004!B682))</f>
        <v>99999</v>
      </c>
      <c r="Q682" s="49"/>
    </row>
    <row r="683" spans="11:17" ht="13.35" customHeight="1">
      <c r="K683" s="51" t="s">
        <v>376</v>
      </c>
      <c r="L683" s="51">
        <f>IF(D683="",99999,SUMIFS(Issue,'BOM (THIS MONTH)'!$F:$F,F4C04004!K683,Bom_Part_No,F4C04004!B683))</f>
        <v>99999</v>
      </c>
      <c r="Q683" s="49"/>
    </row>
    <row r="684" spans="11:17" ht="13.35" customHeight="1">
      <c r="K684" s="51" t="s">
        <v>376</v>
      </c>
      <c r="L684" s="51">
        <f>IF(D684="",99999,SUMIFS(Issue,'BOM (THIS MONTH)'!$F:$F,F4C04004!K684,Bom_Part_No,F4C04004!B684))</f>
        <v>99999</v>
      </c>
      <c r="Q684" s="49"/>
    </row>
    <row r="685" spans="11:17" ht="13.35" customHeight="1">
      <c r="K685" s="51" t="s">
        <v>376</v>
      </c>
      <c r="L685" s="51">
        <f>IF(D685="",99999,SUMIFS(Issue,'BOM (THIS MONTH)'!$F:$F,F4C04004!K685,Bom_Part_No,F4C04004!B685))</f>
        <v>99999</v>
      </c>
      <c r="Q685" s="49"/>
    </row>
    <row r="686" spans="11:17" ht="13.35" customHeight="1">
      <c r="K686" s="51" t="s">
        <v>376</v>
      </c>
      <c r="L686" s="51">
        <f>IF(D686="",99999,SUMIFS(Issue,'BOM (THIS MONTH)'!$F:$F,F4C04004!K686,Bom_Part_No,F4C04004!B686))</f>
        <v>99999</v>
      </c>
      <c r="Q686" s="49"/>
    </row>
    <row r="687" spans="11:17" ht="13.35" customHeight="1">
      <c r="K687" s="51" t="s">
        <v>376</v>
      </c>
      <c r="L687" s="51">
        <f>IF(D687="",99999,SUMIFS(Issue,'BOM (THIS MONTH)'!$F:$F,F4C04004!K687,Bom_Part_No,F4C04004!B687))</f>
        <v>99999</v>
      </c>
      <c r="Q687" s="49"/>
    </row>
    <row r="688" spans="11:17" ht="13.35" customHeight="1">
      <c r="K688" s="51" t="s">
        <v>376</v>
      </c>
      <c r="L688" s="51">
        <f>IF(D688="",99999,SUMIFS(Issue,'BOM (THIS MONTH)'!$F:$F,F4C04004!K688,Bom_Part_No,F4C04004!B688))</f>
        <v>99999</v>
      </c>
      <c r="Q688" s="49"/>
    </row>
    <row r="689" spans="11:17" ht="13.35" customHeight="1">
      <c r="K689" s="51" t="s">
        <v>376</v>
      </c>
      <c r="L689" s="51">
        <f>IF(D689="",99999,SUMIFS(Issue,'BOM (THIS MONTH)'!$F:$F,F4C04004!K689,Bom_Part_No,F4C04004!B689))</f>
        <v>99999</v>
      </c>
      <c r="Q689" s="49"/>
    </row>
    <row r="690" spans="11:17" ht="13.35" customHeight="1">
      <c r="K690" s="51" t="s">
        <v>376</v>
      </c>
      <c r="L690" s="51">
        <f>IF(D690="",99999,SUMIFS(Issue,'BOM (THIS MONTH)'!$F:$F,F4C04004!K690,Bom_Part_No,F4C04004!B690))</f>
        <v>99999</v>
      </c>
      <c r="Q690" s="49"/>
    </row>
    <row r="691" spans="11:17" ht="13.35" customHeight="1">
      <c r="K691" s="51" t="s">
        <v>376</v>
      </c>
      <c r="L691" s="51">
        <f>IF(D691="",99999,SUMIFS(Issue,'BOM (THIS MONTH)'!$F:$F,F4C04004!K691,Bom_Part_No,F4C04004!B691))</f>
        <v>99999</v>
      </c>
      <c r="Q691" s="49"/>
    </row>
    <row r="692" spans="11:17" ht="13.35" customHeight="1">
      <c r="K692" s="51" t="s">
        <v>376</v>
      </c>
      <c r="L692" s="51">
        <f>IF(D692="",99999,SUMIFS(Issue,'BOM (THIS MONTH)'!$F:$F,F4C04004!K692,Bom_Part_No,F4C04004!B692))</f>
        <v>99999</v>
      </c>
      <c r="Q692" s="49"/>
    </row>
    <row r="693" spans="11:17" ht="13.35" customHeight="1">
      <c r="K693" s="51" t="s">
        <v>376</v>
      </c>
      <c r="L693" s="51">
        <f>IF(D693="",99999,SUMIFS(Issue,'BOM (THIS MONTH)'!$F:$F,F4C04004!K693,Bom_Part_No,F4C04004!B693))</f>
        <v>99999</v>
      </c>
      <c r="Q693" s="49"/>
    </row>
    <row r="694" spans="11:17" ht="13.35" customHeight="1">
      <c r="K694" s="51" t="s">
        <v>376</v>
      </c>
      <c r="L694" s="51">
        <f>IF(D694="",99999,SUMIFS(Issue,'BOM (THIS MONTH)'!$F:$F,F4C04004!K694,Bom_Part_No,F4C04004!B694))</f>
        <v>99999</v>
      </c>
      <c r="Q694" s="49"/>
    </row>
    <row r="695" spans="11:17" ht="13.35" customHeight="1">
      <c r="K695" s="51" t="s">
        <v>376</v>
      </c>
      <c r="L695" s="51">
        <f>IF(D695="",99999,SUMIFS(Issue,'BOM (THIS MONTH)'!$F:$F,F4C04004!K695,Bom_Part_No,F4C04004!B695))</f>
        <v>99999</v>
      </c>
      <c r="Q695" s="49"/>
    </row>
    <row r="696" spans="11:17" ht="13.35" customHeight="1">
      <c r="K696" s="51" t="s">
        <v>376</v>
      </c>
      <c r="L696" s="51">
        <f>IF(D696="",99999,SUMIFS(Issue,'BOM (THIS MONTH)'!$F:$F,F4C04004!K696,Bom_Part_No,F4C04004!B696))</f>
        <v>99999</v>
      </c>
      <c r="Q696" s="49"/>
    </row>
    <row r="697" spans="11:17" ht="13.35" customHeight="1">
      <c r="K697" s="51" t="s">
        <v>376</v>
      </c>
      <c r="L697" s="51">
        <f>IF(D697="",99999,SUMIFS(Issue,'BOM (THIS MONTH)'!$F:$F,F4C04004!K697,Bom_Part_No,F4C04004!B697))</f>
        <v>99999</v>
      </c>
      <c r="Q697" s="49"/>
    </row>
    <row r="698" spans="11:17" ht="13.35" customHeight="1">
      <c r="K698" s="51" t="s">
        <v>376</v>
      </c>
      <c r="L698" s="51">
        <f>IF(D698="",99999,SUMIFS(Issue,'BOM (THIS MONTH)'!$F:$F,F4C04004!K698,Bom_Part_No,F4C04004!B698))</f>
        <v>99999</v>
      </c>
      <c r="Q698" s="49"/>
    </row>
    <row r="699" spans="11:17" ht="13.35" customHeight="1">
      <c r="K699" s="51" t="s">
        <v>376</v>
      </c>
      <c r="L699" s="51">
        <f>IF(D699="",99999,SUMIFS(Issue,'BOM (THIS MONTH)'!$F:$F,F4C04004!K699,Bom_Part_No,F4C04004!B699))</f>
        <v>99999</v>
      </c>
      <c r="Q699" s="49"/>
    </row>
    <row r="700" spans="11:17" ht="13.35" customHeight="1">
      <c r="K700" s="51" t="s">
        <v>376</v>
      </c>
      <c r="L700" s="51">
        <f>IF(D700="",99999,SUMIFS(Issue,'BOM (THIS MONTH)'!$F:$F,F4C04004!K700,Bom_Part_No,F4C04004!B700))</f>
        <v>99999</v>
      </c>
      <c r="Q700" s="49"/>
    </row>
    <row r="701" spans="11:17" ht="13.35" customHeight="1">
      <c r="K701" s="51" t="s">
        <v>376</v>
      </c>
      <c r="L701" s="51">
        <f>IF(D701="",99999,SUMIFS(Issue,'BOM (THIS MONTH)'!$F:$F,F4C04004!K701,Bom_Part_No,F4C04004!B701))</f>
        <v>99999</v>
      </c>
      <c r="Q701" s="49"/>
    </row>
    <row r="702" spans="11:17" ht="13.35" customHeight="1">
      <c r="K702" s="51" t="s">
        <v>376</v>
      </c>
      <c r="L702" s="51">
        <f>IF(D702="",99999,SUMIFS(Issue,'BOM (THIS MONTH)'!$F:$F,F4C04004!K702,Bom_Part_No,F4C04004!B702))</f>
        <v>99999</v>
      </c>
      <c r="Q702" s="49"/>
    </row>
    <row r="703" spans="11:17" ht="13.35" customHeight="1">
      <c r="K703" s="51" t="s">
        <v>376</v>
      </c>
      <c r="L703" s="51">
        <f>IF(D703="",99999,SUMIFS(Issue,'BOM (THIS MONTH)'!$F:$F,F4C04004!K703,Bom_Part_No,F4C04004!B703))</f>
        <v>99999</v>
      </c>
      <c r="Q703" s="49"/>
    </row>
    <row r="704" spans="11:17" ht="13.35" customHeight="1">
      <c r="K704" s="51" t="s">
        <v>376</v>
      </c>
      <c r="L704" s="51">
        <f>IF(D704="",99999,SUMIFS(Issue,'BOM (THIS MONTH)'!$F:$F,F4C04004!K704,Bom_Part_No,F4C04004!B704))</f>
        <v>99999</v>
      </c>
      <c r="Q704" s="49"/>
    </row>
    <row r="705" spans="11:17" ht="13.35" customHeight="1">
      <c r="K705" s="51" t="s">
        <v>376</v>
      </c>
      <c r="L705" s="51">
        <f>IF(D705="",99999,SUMIFS(Issue,'BOM (THIS MONTH)'!$F:$F,F4C04004!K705,Bom_Part_No,F4C04004!B705))</f>
        <v>99999</v>
      </c>
      <c r="Q705" s="49"/>
    </row>
    <row r="706" spans="11:17" ht="13.35" customHeight="1">
      <c r="K706" s="51" t="s">
        <v>376</v>
      </c>
      <c r="L706" s="51">
        <f>IF(D706="",99999,SUMIFS(Issue,'BOM (THIS MONTH)'!$F:$F,F4C04004!K706,Bom_Part_No,F4C04004!B706))</f>
        <v>99999</v>
      </c>
      <c r="Q706" s="49"/>
    </row>
    <row r="707" spans="11:17" ht="13.35" customHeight="1">
      <c r="K707" s="51" t="s">
        <v>376</v>
      </c>
      <c r="L707" s="51">
        <f>IF(D707="",99999,SUMIFS(Issue,'BOM (THIS MONTH)'!$F:$F,F4C04004!K707,Bom_Part_No,F4C04004!B707))</f>
        <v>99999</v>
      </c>
      <c r="Q707" s="49"/>
    </row>
    <row r="708" spans="11:17" ht="13.35" customHeight="1">
      <c r="K708" s="51" t="s">
        <v>376</v>
      </c>
      <c r="L708" s="51">
        <f>IF(D708="",99999,SUMIFS(Issue,'BOM (THIS MONTH)'!$F:$F,F4C04004!K708,Bom_Part_No,F4C04004!B708))</f>
        <v>99999</v>
      </c>
      <c r="Q708" s="49"/>
    </row>
    <row r="709" spans="11:17" ht="13.35" customHeight="1">
      <c r="K709" s="51" t="s">
        <v>376</v>
      </c>
      <c r="L709" s="51">
        <f>IF(D709="",99999,SUMIFS(Issue,'BOM (THIS MONTH)'!$F:$F,F4C04004!K709,Bom_Part_No,F4C04004!B709))</f>
        <v>99999</v>
      </c>
      <c r="Q709" s="49"/>
    </row>
    <row r="710" spans="11:17" ht="13.35" customHeight="1">
      <c r="K710" s="51" t="s">
        <v>376</v>
      </c>
      <c r="L710" s="51">
        <f>IF(D710="",99999,SUMIFS(Issue,'BOM (THIS MONTH)'!$F:$F,F4C04004!K710,Bom_Part_No,F4C04004!B710))</f>
        <v>99999</v>
      </c>
      <c r="Q710" s="49"/>
    </row>
    <row r="711" spans="11:17" ht="13.35" customHeight="1">
      <c r="K711" s="51" t="s">
        <v>376</v>
      </c>
      <c r="L711" s="51">
        <f>IF(D711="",99999,SUMIFS(Issue,'BOM (THIS MONTH)'!$F:$F,F4C04004!K711,Bom_Part_No,F4C04004!B711))</f>
        <v>99999</v>
      </c>
      <c r="Q711" s="49"/>
    </row>
    <row r="712" spans="11:17" ht="13.35" customHeight="1">
      <c r="K712" s="51" t="s">
        <v>376</v>
      </c>
      <c r="L712" s="51">
        <f>IF(D712="",99999,SUMIFS(Issue,'BOM (THIS MONTH)'!$F:$F,F4C04004!K712,Bom_Part_No,F4C04004!B712))</f>
        <v>99999</v>
      </c>
      <c r="Q712" s="49"/>
    </row>
    <row r="713" spans="11:17" ht="13.35" customHeight="1">
      <c r="K713" s="51" t="s">
        <v>376</v>
      </c>
      <c r="L713" s="51">
        <f>IF(D713="",99999,SUMIFS(Issue,'BOM (THIS MONTH)'!$F:$F,F4C04004!K713,Bom_Part_No,F4C04004!B713))</f>
        <v>99999</v>
      </c>
      <c r="Q713" s="49"/>
    </row>
    <row r="714" spans="11:17" ht="13.35" customHeight="1">
      <c r="K714" s="51" t="s">
        <v>376</v>
      </c>
      <c r="L714" s="51">
        <f>IF(D714="",99999,SUMIFS(Issue,'BOM (THIS MONTH)'!$F:$F,F4C04004!K714,Bom_Part_No,F4C04004!B714))</f>
        <v>99999</v>
      </c>
      <c r="Q714" s="49"/>
    </row>
    <row r="715" spans="11:17" ht="13.35" customHeight="1">
      <c r="K715" s="51" t="s">
        <v>376</v>
      </c>
      <c r="L715" s="51">
        <f>IF(D715="",99999,SUMIFS(Issue,'BOM (THIS MONTH)'!$F:$F,F4C04004!K715,Bom_Part_No,F4C04004!B715))</f>
        <v>99999</v>
      </c>
      <c r="Q715" s="49"/>
    </row>
    <row r="716" spans="11:17" ht="13.35" customHeight="1">
      <c r="K716" s="51" t="s">
        <v>376</v>
      </c>
      <c r="L716" s="51">
        <f>IF(D716="",99999,SUMIFS(Issue,'BOM (THIS MONTH)'!$F:$F,F4C04004!K716,Bom_Part_No,F4C04004!B716))</f>
        <v>99999</v>
      </c>
      <c r="Q716" s="49"/>
    </row>
    <row r="717" spans="11:17" ht="13.35" customHeight="1">
      <c r="K717" s="51" t="s">
        <v>376</v>
      </c>
      <c r="L717" s="51">
        <f>IF(D717="",99999,SUMIFS(Issue,'BOM (THIS MONTH)'!$F:$F,F4C04004!K717,Bom_Part_No,F4C04004!B717))</f>
        <v>99999</v>
      </c>
      <c r="Q717" s="49"/>
    </row>
    <row r="718" spans="11:17" ht="13.35" customHeight="1">
      <c r="K718" s="51" t="s">
        <v>376</v>
      </c>
      <c r="L718" s="51">
        <f>IF(D718="",99999,SUMIFS(Issue,'BOM (THIS MONTH)'!$F:$F,F4C04004!K718,Bom_Part_No,F4C04004!B718))</f>
        <v>99999</v>
      </c>
      <c r="Q718" s="49"/>
    </row>
    <row r="719" spans="11:17" ht="13.35" customHeight="1">
      <c r="K719" s="51" t="s">
        <v>376</v>
      </c>
      <c r="L719" s="51">
        <f>IF(D719="",99999,SUMIFS(Issue,'BOM (THIS MONTH)'!$F:$F,F4C04004!K719,Bom_Part_No,F4C04004!B719))</f>
        <v>99999</v>
      </c>
      <c r="Q719" s="49"/>
    </row>
    <row r="720" spans="11:17" ht="13.35" customHeight="1">
      <c r="K720" s="51" t="s">
        <v>376</v>
      </c>
      <c r="L720" s="51">
        <f>IF(D720="",99999,SUMIFS(Issue,'BOM (THIS MONTH)'!$F:$F,F4C04004!K720,Bom_Part_No,F4C04004!B720))</f>
        <v>99999</v>
      </c>
      <c r="Q720" s="49"/>
    </row>
    <row r="721" spans="11:17" ht="13.35" customHeight="1">
      <c r="K721" s="51" t="s">
        <v>376</v>
      </c>
      <c r="L721" s="51">
        <f>IF(D721="",99999,SUMIFS(Issue,'BOM (THIS MONTH)'!$F:$F,F4C04004!K721,Bom_Part_No,F4C04004!B721))</f>
        <v>99999</v>
      </c>
      <c r="Q721" s="49"/>
    </row>
    <row r="722" spans="11:17" ht="13.35" customHeight="1">
      <c r="K722" s="51" t="s">
        <v>376</v>
      </c>
      <c r="L722" s="51">
        <f>IF(D722="",99999,SUMIFS(Issue,'BOM (THIS MONTH)'!$F:$F,F4C04004!K722,Bom_Part_No,F4C04004!B722))</f>
        <v>99999</v>
      </c>
      <c r="Q722" s="49"/>
    </row>
    <row r="723" spans="11:17" ht="13.35" customHeight="1">
      <c r="K723" s="51" t="s">
        <v>376</v>
      </c>
      <c r="L723" s="51">
        <f>IF(D723="",99999,SUMIFS(Issue,'BOM (THIS MONTH)'!$F:$F,F4C04004!K723,Bom_Part_No,F4C04004!B723))</f>
        <v>99999</v>
      </c>
      <c r="Q723" s="49"/>
    </row>
    <row r="724" spans="11:17" ht="13.35" customHeight="1">
      <c r="K724" s="51" t="s">
        <v>376</v>
      </c>
      <c r="L724" s="51">
        <f>IF(D724="",99999,SUMIFS(Issue,'BOM (THIS MONTH)'!$F:$F,F4C04004!K724,Bom_Part_No,F4C04004!B724))</f>
        <v>99999</v>
      </c>
      <c r="Q724" s="49"/>
    </row>
    <row r="725" spans="11:17" ht="13.35" customHeight="1">
      <c r="K725" s="51" t="s">
        <v>376</v>
      </c>
      <c r="L725" s="51">
        <f>IF(D725="",99999,SUMIFS(Issue,'BOM (THIS MONTH)'!$F:$F,F4C04004!K725,Bom_Part_No,F4C04004!B725))</f>
        <v>99999</v>
      </c>
      <c r="Q725" s="49"/>
    </row>
    <row r="726" spans="11:17" ht="13.35" customHeight="1">
      <c r="K726" s="51" t="s">
        <v>376</v>
      </c>
      <c r="L726" s="51">
        <f>IF(D726="",99999,SUMIFS(Issue,'BOM (THIS MONTH)'!$F:$F,F4C04004!K726,Bom_Part_No,F4C04004!B726))</f>
        <v>99999</v>
      </c>
      <c r="Q726" s="49"/>
    </row>
    <row r="727" spans="11:17" ht="13.35" customHeight="1">
      <c r="K727" s="51" t="s">
        <v>376</v>
      </c>
      <c r="L727" s="51">
        <f>IF(D727="",99999,SUMIFS(Issue,'BOM (THIS MONTH)'!$F:$F,F4C04004!K727,Bom_Part_No,F4C04004!B727))</f>
        <v>99999</v>
      </c>
      <c r="Q727" s="49"/>
    </row>
    <row r="728" spans="11:17" ht="13.35" customHeight="1">
      <c r="K728" s="51" t="s">
        <v>376</v>
      </c>
      <c r="L728" s="51">
        <f>IF(D728="",99999,SUMIFS(Issue,'BOM (THIS MONTH)'!$F:$F,F4C04004!K728,Bom_Part_No,F4C04004!B728))</f>
        <v>99999</v>
      </c>
      <c r="Q728" s="49"/>
    </row>
    <row r="729" spans="11:17" ht="13.35" customHeight="1">
      <c r="K729" s="51" t="s">
        <v>376</v>
      </c>
      <c r="L729" s="51">
        <f>IF(D729="",99999,SUMIFS(Issue,'BOM (THIS MONTH)'!$F:$F,F4C04004!K729,Bom_Part_No,F4C04004!B729))</f>
        <v>99999</v>
      </c>
      <c r="Q729" s="49"/>
    </row>
    <row r="730" spans="11:17" ht="13.35" customHeight="1">
      <c r="K730" s="51" t="s">
        <v>376</v>
      </c>
      <c r="L730" s="51">
        <f>IF(D730="",99999,SUMIFS(Issue,'BOM (THIS MONTH)'!$F:$F,F4C04004!K730,Bom_Part_No,F4C04004!B730))</f>
        <v>99999</v>
      </c>
      <c r="Q730" s="49"/>
    </row>
    <row r="731" spans="11:17" ht="13.35" customHeight="1">
      <c r="K731" s="51" t="s">
        <v>376</v>
      </c>
      <c r="L731" s="51">
        <f>IF(D731="",99999,SUMIFS(Issue,'BOM (THIS MONTH)'!$F:$F,F4C04004!K731,Bom_Part_No,F4C04004!B731))</f>
        <v>99999</v>
      </c>
      <c r="Q731" s="49"/>
    </row>
    <row r="732" spans="11:17" ht="13.35" customHeight="1">
      <c r="K732" s="51" t="s">
        <v>376</v>
      </c>
      <c r="L732" s="51">
        <f>IF(D732="",99999,SUMIFS(Issue,'BOM (THIS MONTH)'!$F:$F,F4C04004!K732,Bom_Part_No,F4C04004!B732))</f>
        <v>99999</v>
      </c>
      <c r="Q732" s="49"/>
    </row>
    <row r="733" spans="11:17" ht="13.35" customHeight="1">
      <c r="K733" s="51" t="s">
        <v>376</v>
      </c>
      <c r="L733" s="51">
        <f>IF(D733="",99999,SUMIFS(Issue,'BOM (THIS MONTH)'!$F:$F,F4C04004!K733,Bom_Part_No,F4C04004!B733))</f>
        <v>99999</v>
      </c>
      <c r="Q733" s="49"/>
    </row>
    <row r="734" spans="11:17" ht="13.35" customHeight="1">
      <c r="K734" s="51" t="s">
        <v>376</v>
      </c>
      <c r="L734" s="51">
        <f>IF(D734="",99999,SUMIFS(Issue,'BOM (THIS MONTH)'!$F:$F,F4C04004!K734,Bom_Part_No,F4C04004!B734))</f>
        <v>99999</v>
      </c>
      <c r="Q734" s="49"/>
    </row>
    <row r="735" spans="11:17" ht="13.35" customHeight="1">
      <c r="K735" s="51" t="s">
        <v>376</v>
      </c>
      <c r="L735" s="51">
        <f>IF(D735="",99999,SUMIFS(Issue,'BOM (THIS MONTH)'!$F:$F,F4C04004!K735,Bom_Part_No,F4C04004!B735))</f>
        <v>99999</v>
      </c>
      <c r="Q735" s="49"/>
    </row>
    <row r="736" spans="11:17" ht="13.35" customHeight="1">
      <c r="K736" s="51" t="s">
        <v>376</v>
      </c>
      <c r="L736" s="51">
        <f>IF(D736="",99999,SUMIFS(Issue,'BOM (THIS MONTH)'!$F:$F,F4C04004!K736,Bom_Part_No,F4C04004!B736))</f>
        <v>99999</v>
      </c>
      <c r="Q736" s="49"/>
    </row>
    <row r="737" spans="11:17" ht="13.35" customHeight="1">
      <c r="K737" s="51" t="s">
        <v>376</v>
      </c>
      <c r="L737" s="51">
        <f>IF(D737="",99999,SUMIFS(Issue,'BOM (THIS MONTH)'!$F:$F,F4C04004!K737,Bom_Part_No,F4C04004!B737))</f>
        <v>99999</v>
      </c>
      <c r="Q737" s="49"/>
    </row>
    <row r="738" spans="11:17" ht="13.35" customHeight="1">
      <c r="K738" s="51" t="s">
        <v>376</v>
      </c>
      <c r="L738" s="51">
        <f>IF(D738="",99999,SUMIFS(Issue,'BOM (THIS MONTH)'!$F:$F,F4C04004!K738,Bom_Part_No,F4C04004!B738))</f>
        <v>99999</v>
      </c>
      <c r="Q738" s="49"/>
    </row>
    <row r="739" spans="11:17" ht="13.35" customHeight="1">
      <c r="K739" s="51" t="s">
        <v>376</v>
      </c>
      <c r="L739" s="51">
        <f>IF(D739="",99999,SUMIFS(Issue,'BOM (THIS MONTH)'!$F:$F,F4C04004!K739,Bom_Part_No,F4C04004!B739))</f>
        <v>99999</v>
      </c>
      <c r="Q739" s="49"/>
    </row>
    <row r="740" spans="11:17" ht="13.35" customHeight="1">
      <c r="K740" s="51" t="s">
        <v>376</v>
      </c>
      <c r="L740" s="51">
        <f>IF(D740="",99999,SUMIFS(Issue,'BOM (THIS MONTH)'!$F:$F,F4C04004!K740,Bom_Part_No,F4C04004!B740))</f>
        <v>99999</v>
      </c>
      <c r="Q740" s="49"/>
    </row>
    <row r="741" spans="11:17" ht="13.35" customHeight="1">
      <c r="K741" s="51" t="s">
        <v>376</v>
      </c>
      <c r="L741" s="51">
        <f>IF(D741="",99999,SUMIFS(Issue,'BOM (THIS MONTH)'!$F:$F,F4C04004!K741,Bom_Part_No,F4C04004!B741))</f>
        <v>99999</v>
      </c>
      <c r="Q741" s="49"/>
    </row>
    <row r="742" spans="11:17" ht="13.35" customHeight="1">
      <c r="K742" s="51" t="s">
        <v>376</v>
      </c>
      <c r="L742" s="51">
        <f>IF(D742="",99999,SUMIFS(Issue,'BOM (THIS MONTH)'!$F:$F,F4C04004!K742,Bom_Part_No,F4C04004!B742))</f>
        <v>99999</v>
      </c>
      <c r="Q742" s="49"/>
    </row>
    <row r="743" spans="11:17" ht="13.35" customHeight="1">
      <c r="K743" s="51" t="s">
        <v>376</v>
      </c>
      <c r="L743" s="51">
        <f>IF(D743="",99999,SUMIFS(Issue,'BOM (THIS MONTH)'!$F:$F,F4C04004!K743,Bom_Part_No,F4C04004!B743))</f>
        <v>99999</v>
      </c>
      <c r="Q743" s="49"/>
    </row>
    <row r="744" spans="11:17" ht="13.35" customHeight="1">
      <c r="K744" s="51" t="s">
        <v>376</v>
      </c>
      <c r="L744" s="51">
        <f>IF(D744="",99999,SUMIFS(Issue,'BOM (THIS MONTH)'!$F:$F,F4C04004!K744,Bom_Part_No,F4C04004!B744))</f>
        <v>99999</v>
      </c>
      <c r="Q744" s="49"/>
    </row>
    <row r="745" spans="11:17" ht="13.35" customHeight="1">
      <c r="K745" s="51" t="s">
        <v>376</v>
      </c>
      <c r="L745" s="51">
        <f>IF(D745="",99999,SUMIFS(Issue,'BOM (THIS MONTH)'!$F:$F,F4C04004!K745,Bom_Part_No,F4C04004!B745))</f>
        <v>99999</v>
      </c>
      <c r="Q745" s="49"/>
    </row>
    <row r="746" spans="11:17" ht="13.35" customHeight="1">
      <c r="K746" s="51" t="s">
        <v>376</v>
      </c>
      <c r="L746" s="51">
        <f>IF(D746="",99999,SUMIFS(Issue,'BOM (THIS MONTH)'!$F:$F,F4C04004!K746,Bom_Part_No,F4C04004!B746))</f>
        <v>99999</v>
      </c>
      <c r="Q746" s="49"/>
    </row>
    <row r="747" spans="11:17" ht="13.35" customHeight="1">
      <c r="K747" s="51" t="s">
        <v>376</v>
      </c>
      <c r="L747" s="51">
        <f>IF(D747="",99999,SUMIFS(Issue,'BOM (THIS MONTH)'!$F:$F,F4C04004!K747,Bom_Part_No,F4C04004!B747))</f>
        <v>99999</v>
      </c>
      <c r="Q747" s="49"/>
    </row>
    <row r="748" spans="11:17" ht="13.35" customHeight="1">
      <c r="K748" s="51" t="s">
        <v>376</v>
      </c>
      <c r="L748" s="51">
        <f>IF(D748="",99999,SUMIFS(Issue,'BOM (THIS MONTH)'!$F:$F,F4C04004!K748,Bom_Part_No,F4C04004!B748))</f>
        <v>99999</v>
      </c>
      <c r="Q748" s="49"/>
    </row>
    <row r="749" spans="11:17" ht="13.35" customHeight="1">
      <c r="K749" s="51" t="s">
        <v>376</v>
      </c>
      <c r="L749" s="51">
        <f>IF(D749="",99999,SUMIFS(Issue,'BOM (THIS MONTH)'!$F:$F,F4C04004!K749,Bom_Part_No,F4C04004!B749))</f>
        <v>99999</v>
      </c>
      <c r="Q749" s="49"/>
    </row>
    <row r="750" spans="11:17" ht="13.35" customHeight="1">
      <c r="K750" s="51" t="s">
        <v>376</v>
      </c>
      <c r="L750" s="51">
        <f>IF(D750="",99999,SUMIFS(Issue,'BOM (THIS MONTH)'!$F:$F,F4C04004!K750,Bom_Part_No,F4C04004!B750))</f>
        <v>99999</v>
      </c>
      <c r="Q750" s="49"/>
    </row>
    <row r="751" spans="11:17" ht="13.35" customHeight="1">
      <c r="K751" s="51" t="s">
        <v>376</v>
      </c>
      <c r="L751" s="51">
        <f>IF(D751="",99999,SUMIFS(Issue,'BOM (THIS MONTH)'!$F:$F,F4C04004!K751,Bom_Part_No,F4C04004!B751))</f>
        <v>99999</v>
      </c>
      <c r="Q751" s="49"/>
    </row>
    <row r="752" spans="11:17" ht="13.35" customHeight="1">
      <c r="K752" s="51" t="s">
        <v>376</v>
      </c>
      <c r="L752" s="51">
        <f>IF(D752="",99999,SUMIFS(Issue,'BOM (THIS MONTH)'!$F:$F,F4C04004!K752,Bom_Part_No,F4C04004!B752))</f>
        <v>99999</v>
      </c>
      <c r="Q752" s="49"/>
    </row>
    <row r="753" spans="11:17" ht="13.35" customHeight="1">
      <c r="K753" s="51" t="s">
        <v>376</v>
      </c>
      <c r="L753" s="51">
        <f>IF(D753="",99999,SUMIFS(Issue,'BOM (THIS MONTH)'!$F:$F,F4C04004!K753,Bom_Part_No,F4C04004!B753))</f>
        <v>99999</v>
      </c>
      <c r="Q753" s="49"/>
    </row>
    <row r="754" spans="11:17" ht="13.35" customHeight="1">
      <c r="K754" s="51" t="s">
        <v>376</v>
      </c>
      <c r="L754" s="51">
        <f>IF(D754="",99999,SUMIFS(Issue,'BOM (THIS MONTH)'!$F:$F,F4C04004!K754,Bom_Part_No,F4C04004!B754))</f>
        <v>99999</v>
      </c>
      <c r="Q754" s="49"/>
    </row>
    <row r="755" spans="11:17" ht="13.35" customHeight="1">
      <c r="K755" s="51" t="s">
        <v>376</v>
      </c>
      <c r="L755" s="51">
        <f>IF(D755="",99999,SUMIFS(Issue,'BOM (THIS MONTH)'!$F:$F,F4C04004!K755,Bom_Part_No,F4C04004!B755))</f>
        <v>99999</v>
      </c>
      <c r="Q755" s="49"/>
    </row>
    <row r="756" spans="11:17" ht="13.35" customHeight="1">
      <c r="K756" s="51" t="s">
        <v>376</v>
      </c>
      <c r="L756" s="51">
        <f>IF(D756="",99999,SUMIFS(Issue,'BOM (THIS MONTH)'!$F:$F,F4C04004!K756,Bom_Part_No,F4C04004!B756))</f>
        <v>99999</v>
      </c>
      <c r="Q756" s="49"/>
    </row>
    <row r="757" spans="11:17" ht="13.35" customHeight="1">
      <c r="K757" s="51" t="s">
        <v>376</v>
      </c>
      <c r="L757" s="51">
        <f>IF(D757="",99999,SUMIFS(Issue,'BOM (THIS MONTH)'!$F:$F,F4C04004!K757,Bom_Part_No,F4C04004!B757))</f>
        <v>99999</v>
      </c>
      <c r="Q757" s="49"/>
    </row>
    <row r="758" spans="11:17" ht="13.35" customHeight="1">
      <c r="K758" s="51" t="s">
        <v>376</v>
      </c>
      <c r="L758" s="51">
        <f>IF(D758="",99999,SUMIFS(Issue,'BOM (THIS MONTH)'!$F:$F,F4C04004!K758,Bom_Part_No,F4C04004!B758))</f>
        <v>99999</v>
      </c>
      <c r="Q758" s="49"/>
    </row>
    <row r="759" spans="11:17" ht="13.35" customHeight="1">
      <c r="K759" s="51" t="s">
        <v>376</v>
      </c>
      <c r="L759" s="51">
        <f>IF(D759="",99999,SUMIFS(Issue,'BOM (THIS MONTH)'!$F:$F,F4C04004!K759,Bom_Part_No,F4C04004!B759))</f>
        <v>99999</v>
      </c>
      <c r="Q759" s="49"/>
    </row>
    <row r="760" spans="11:17" ht="13.35" customHeight="1">
      <c r="K760" s="51" t="s">
        <v>376</v>
      </c>
      <c r="L760" s="51">
        <f>IF(D760="",99999,SUMIFS(Issue,'BOM (THIS MONTH)'!$F:$F,F4C04004!K760,Bom_Part_No,F4C04004!B760))</f>
        <v>99999</v>
      </c>
      <c r="Q760" s="49"/>
    </row>
    <row r="761" spans="11:17" ht="13.35" customHeight="1">
      <c r="K761" s="51" t="s">
        <v>376</v>
      </c>
      <c r="L761" s="51">
        <f>IF(D761="",99999,SUMIFS(Issue,'BOM (THIS MONTH)'!$F:$F,F4C04004!K761,Bom_Part_No,F4C04004!B761))</f>
        <v>99999</v>
      </c>
      <c r="Q761" s="49"/>
    </row>
    <row r="762" spans="11:17" ht="13.35" customHeight="1">
      <c r="K762" s="51" t="s">
        <v>376</v>
      </c>
      <c r="L762" s="51">
        <f>IF(D762="",99999,SUMIFS(Issue,'BOM (THIS MONTH)'!$F:$F,F4C04004!K762,Bom_Part_No,F4C04004!B762))</f>
        <v>99999</v>
      </c>
      <c r="Q762" s="49"/>
    </row>
    <row r="763" spans="11:17" ht="13.35" customHeight="1">
      <c r="K763" s="51" t="s">
        <v>376</v>
      </c>
      <c r="L763" s="51">
        <f>IF(D763="",99999,SUMIFS(Issue,'BOM (THIS MONTH)'!$F:$F,F4C04004!K763,Bom_Part_No,F4C04004!B763))</f>
        <v>99999</v>
      </c>
      <c r="Q763" s="49"/>
    </row>
    <row r="764" spans="11:17" ht="13.35" customHeight="1">
      <c r="K764" s="51" t="s">
        <v>376</v>
      </c>
      <c r="L764" s="51">
        <f>IF(D764="",99999,SUMIFS(Issue,'BOM (THIS MONTH)'!$F:$F,F4C04004!K764,Bom_Part_No,F4C04004!B764))</f>
        <v>99999</v>
      </c>
      <c r="Q764" s="49"/>
    </row>
    <row r="765" spans="11:17" ht="13.35" customHeight="1">
      <c r="K765" s="51" t="s">
        <v>376</v>
      </c>
      <c r="L765" s="51">
        <f>IF(D765="",99999,SUMIFS(Issue,'BOM (THIS MONTH)'!$F:$F,F4C04004!K765,Bom_Part_No,F4C04004!B765))</f>
        <v>99999</v>
      </c>
      <c r="Q765" s="49"/>
    </row>
    <row r="766" spans="11:17" ht="13.35" customHeight="1">
      <c r="K766" s="51" t="s">
        <v>376</v>
      </c>
      <c r="L766" s="51">
        <f>IF(D766="",99999,SUMIFS(Issue,'BOM (THIS MONTH)'!$F:$F,F4C04004!K766,Bom_Part_No,F4C04004!B766))</f>
        <v>99999</v>
      </c>
      <c r="Q766" s="49"/>
    </row>
    <row r="767" spans="11:17" ht="13.35" customHeight="1">
      <c r="K767" s="51" t="s">
        <v>376</v>
      </c>
      <c r="L767" s="51">
        <f>IF(D767="",99999,SUMIFS(Issue,'BOM (THIS MONTH)'!$F:$F,F4C04004!K767,Bom_Part_No,F4C04004!B767))</f>
        <v>99999</v>
      </c>
      <c r="Q767" s="49"/>
    </row>
    <row r="768" spans="11:17" ht="13.35" customHeight="1">
      <c r="K768" s="51" t="s">
        <v>376</v>
      </c>
      <c r="L768" s="51">
        <f>IF(D768="",99999,SUMIFS(Issue,'BOM (THIS MONTH)'!$F:$F,F4C04004!K768,Bom_Part_No,F4C04004!B768))</f>
        <v>99999</v>
      </c>
      <c r="Q768" s="49"/>
    </row>
    <row r="769" spans="11:17" ht="13.35" customHeight="1">
      <c r="K769" s="51" t="s">
        <v>376</v>
      </c>
      <c r="L769" s="51">
        <f>IF(D769="",99999,SUMIFS(Issue,'BOM (THIS MONTH)'!$F:$F,F4C04004!K769,Bom_Part_No,F4C04004!B769))</f>
        <v>99999</v>
      </c>
      <c r="Q769" s="49"/>
    </row>
    <row r="770" spans="11:17" ht="13.35" customHeight="1">
      <c r="K770" s="51" t="s">
        <v>376</v>
      </c>
      <c r="L770" s="51">
        <f>IF(D770="",99999,SUMIFS(Issue,'BOM (THIS MONTH)'!$F:$F,F4C04004!K770,Bom_Part_No,F4C04004!B770))</f>
        <v>99999</v>
      </c>
      <c r="Q770" s="49"/>
    </row>
    <row r="771" spans="11:17" ht="13.35" customHeight="1">
      <c r="K771" s="51" t="s">
        <v>376</v>
      </c>
      <c r="L771" s="51">
        <f>IF(D771="",99999,SUMIFS(Issue,'BOM (THIS MONTH)'!$F:$F,F4C04004!K771,Bom_Part_No,F4C04004!B771))</f>
        <v>99999</v>
      </c>
      <c r="Q771" s="49"/>
    </row>
    <row r="772" spans="11:17" ht="13.35" customHeight="1">
      <c r="K772" s="51" t="s">
        <v>376</v>
      </c>
      <c r="L772" s="51">
        <f>IF(D772="",99999,SUMIFS(Issue,'BOM (THIS MONTH)'!$F:$F,F4C04004!K772,Bom_Part_No,F4C04004!B772))</f>
        <v>99999</v>
      </c>
      <c r="Q772" s="49"/>
    </row>
    <row r="773" spans="11:17" ht="13.35" customHeight="1">
      <c r="K773" s="51" t="s">
        <v>376</v>
      </c>
      <c r="L773" s="51">
        <f>IF(D773="",99999,SUMIFS(Issue,'BOM (THIS MONTH)'!$F:$F,F4C04004!K773,Bom_Part_No,F4C04004!B773))</f>
        <v>99999</v>
      </c>
      <c r="Q773" s="49"/>
    </row>
    <row r="774" spans="11:17" ht="13.35" customHeight="1">
      <c r="K774" s="51" t="s">
        <v>376</v>
      </c>
      <c r="L774" s="51">
        <f>IF(D774="",99999,SUMIFS(Issue,'BOM (THIS MONTH)'!$F:$F,F4C04004!K774,Bom_Part_No,F4C04004!B774))</f>
        <v>99999</v>
      </c>
      <c r="Q774" s="49"/>
    </row>
    <row r="775" spans="11:17" ht="13.35" customHeight="1">
      <c r="K775" s="51" t="s">
        <v>376</v>
      </c>
      <c r="L775" s="51">
        <f>IF(D775="",99999,SUMIFS(Issue,'BOM (THIS MONTH)'!$F:$F,F4C04004!K775,Bom_Part_No,F4C04004!B775))</f>
        <v>99999</v>
      </c>
      <c r="Q775" s="49"/>
    </row>
    <row r="776" spans="11:17" ht="13.35" customHeight="1">
      <c r="K776" s="51" t="s">
        <v>376</v>
      </c>
      <c r="L776" s="51">
        <f>IF(D776="",99999,SUMIFS(Issue,'BOM (THIS MONTH)'!$F:$F,F4C04004!K776,Bom_Part_No,F4C04004!B776))</f>
        <v>99999</v>
      </c>
      <c r="Q776" s="49"/>
    </row>
    <row r="777" spans="11:17" ht="13.35" customHeight="1">
      <c r="K777" s="51" t="s">
        <v>376</v>
      </c>
      <c r="L777" s="51">
        <f>IF(D777="",99999,SUMIFS(Issue,'BOM (THIS MONTH)'!$F:$F,F4C04004!K777,Bom_Part_No,F4C04004!B777))</f>
        <v>99999</v>
      </c>
      <c r="Q777" s="49"/>
    </row>
    <row r="778" spans="11:17" ht="13.35" customHeight="1">
      <c r="K778" s="51" t="s">
        <v>376</v>
      </c>
      <c r="L778" s="51">
        <f>IF(D778="",99999,SUMIFS(Issue,'BOM (THIS MONTH)'!$F:$F,F4C04004!K778,Bom_Part_No,F4C04004!B778))</f>
        <v>99999</v>
      </c>
      <c r="Q778" s="49"/>
    </row>
    <row r="779" spans="11:17" ht="13.35" customHeight="1">
      <c r="K779" s="51" t="s">
        <v>376</v>
      </c>
      <c r="L779" s="51">
        <f>IF(D779="",99999,SUMIFS(Issue,'BOM (THIS MONTH)'!$F:$F,F4C04004!K779,Bom_Part_No,F4C04004!B779))</f>
        <v>99999</v>
      </c>
      <c r="Q779" s="49"/>
    </row>
    <row r="780" spans="11:17" ht="13.35" customHeight="1">
      <c r="K780" s="51" t="s">
        <v>376</v>
      </c>
      <c r="L780" s="51">
        <f>IF(D780="",99999,SUMIFS(Issue,'BOM (THIS MONTH)'!$F:$F,F4C04004!K780,Bom_Part_No,F4C04004!B780))</f>
        <v>99999</v>
      </c>
      <c r="Q780" s="49"/>
    </row>
    <row r="781" spans="11:17" ht="13.35" customHeight="1">
      <c r="K781" s="51" t="s">
        <v>376</v>
      </c>
      <c r="L781" s="51">
        <f>IF(D781="",99999,SUMIFS(Issue,'BOM (THIS MONTH)'!$F:$F,F4C04004!K781,Bom_Part_No,F4C04004!B781))</f>
        <v>99999</v>
      </c>
      <c r="Q781" s="49"/>
    </row>
    <row r="782" spans="11:17" ht="13.35" customHeight="1">
      <c r="K782" s="51" t="s">
        <v>376</v>
      </c>
      <c r="L782" s="51">
        <f>IF(D782="",99999,SUMIFS(Issue,'BOM (THIS MONTH)'!$F:$F,F4C04004!K782,Bom_Part_No,F4C04004!B782))</f>
        <v>99999</v>
      </c>
      <c r="Q782" s="49"/>
    </row>
    <row r="783" spans="11:17" ht="13.35" customHeight="1">
      <c r="K783" s="51" t="s">
        <v>376</v>
      </c>
      <c r="L783" s="51">
        <f>IF(D783="",99999,SUMIFS(Issue,'BOM (THIS MONTH)'!$F:$F,F4C04004!K783,Bom_Part_No,F4C04004!B783))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11" priority="3" operator="equal">
      <formula>0</formula>
    </cfRule>
  </conditionalFormatting>
  <conditionalFormatting sqref="P9:P652">
    <cfRule type="cellIs" dxfId="10" priority="2" operator="notEqual">
      <formula>1</formula>
    </cfRule>
  </conditionalFormatting>
  <conditionalFormatting sqref="AB9:AC652">
    <cfRule type="cellIs" dxfId="9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opLeftCell="J1" zoomScale="77" zoomScaleNormal="77" workbookViewId="0">
      <selection activeCell="AD22" sqref="AD22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6" t="s">
        <v>17</v>
      </c>
      <c r="B1" s="126"/>
      <c r="C1" s="126"/>
      <c r="D1" s="126"/>
      <c r="E1" s="126"/>
      <c r="F1" s="126"/>
      <c r="G1" s="126"/>
      <c r="H1" s="126"/>
      <c r="I1" s="126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384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374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375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383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6" t="s">
        <v>26</v>
      </c>
      <c r="F8" s="117"/>
      <c r="G8" s="127" t="s">
        <v>27</v>
      </c>
      <c r="H8" s="128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91" t="s">
        <v>349</v>
      </c>
      <c r="C9" s="92" t="s">
        <v>29</v>
      </c>
      <c r="D9" s="93">
        <v>6</v>
      </c>
      <c r="E9" s="94" t="s">
        <v>350</v>
      </c>
      <c r="F9" s="95"/>
      <c r="G9" s="96" t="s">
        <v>351</v>
      </c>
      <c r="H9" s="97"/>
      <c r="I9" s="98" t="s">
        <v>30</v>
      </c>
      <c r="K9" s="51" t="s">
        <v>378</v>
      </c>
      <c r="L9" s="51">
        <f>IF(D9="",99999,SUMIFS(Issue,'BOM (THIS MONTH)'!$F:$F,F4C04005!K9,Bom_Part_No,F4C04005!B9))</f>
        <v>0</v>
      </c>
      <c r="P9" s="45">
        <f t="shared" ref="P9:P72" si="0">COUNTIF($Q:$Q,Q9)</f>
        <v>1</v>
      </c>
      <c r="Q9" s="5" t="s">
        <v>349</v>
      </c>
      <c r="R9" s="46">
        <f>SUMIF(B:B,Q9,D:D)</f>
        <v>6</v>
      </c>
      <c r="S9" s="46">
        <v>1</v>
      </c>
      <c r="T9" s="46">
        <f>R9/S9</f>
        <v>6</v>
      </c>
      <c r="U9" s="46">
        <v>1000</v>
      </c>
      <c r="V9" s="46">
        <f>T9*U9</f>
        <v>6000</v>
      </c>
      <c r="X9" s="44">
        <f>(Y9/V9)*U9</f>
        <v>1000</v>
      </c>
      <c r="Y9" s="46">
        <f>SUMIFS('BOM (THIS MONTH)'!$F:$F,'BOM (THIS MONTH)'!$H:$H,F4C04005!K9,Bom_Part_No,F4C04005!Q9)</f>
        <v>6000</v>
      </c>
      <c r="Z9" s="46">
        <f>SUMIFS('BOM (THIS MONTH)'!$E:$E,'BOM (THIS MONTH)'!$H:$H,F4C04005!K9,Bom_Part_No,F4C04005!Q9)</f>
        <v>6</v>
      </c>
      <c r="AB9" s="47">
        <f>Y9-V9</f>
        <v>0</v>
      </c>
      <c r="AC9" s="47">
        <f>Z9-T9</f>
        <v>0</v>
      </c>
    </row>
    <row r="10" spans="1:29" ht="13.35" customHeight="1">
      <c r="A10" s="81">
        <v>210</v>
      </c>
      <c r="B10" s="88" t="s">
        <v>346</v>
      </c>
      <c r="C10" s="89" t="s">
        <v>29</v>
      </c>
      <c r="D10" s="82">
        <v>2</v>
      </c>
      <c r="E10" s="83" t="s">
        <v>347</v>
      </c>
      <c r="F10" s="84"/>
      <c r="G10" s="85" t="s">
        <v>334</v>
      </c>
      <c r="H10" s="86"/>
      <c r="I10" s="87" t="s">
        <v>30</v>
      </c>
      <c r="J10" s="51"/>
      <c r="K10" s="51" t="s">
        <v>378</v>
      </c>
      <c r="L10" s="51">
        <f>IF(D10="",99999,SUMIFS(Issue,'BOM (THIS MONTH)'!$F:$F,F4C04005!K10,Bom_Part_No,F4C04005!B10))</f>
        <v>0</v>
      </c>
      <c r="P10" s="45">
        <f t="shared" si="0"/>
        <v>1</v>
      </c>
      <c r="Q10" s="49" t="s">
        <v>346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1000</v>
      </c>
      <c r="V10" s="46">
        <f t="shared" ref="V10:V73" si="3">T10*U10</f>
        <v>2000</v>
      </c>
      <c r="W10" s="53"/>
      <c r="X10" s="44">
        <f t="shared" ref="X10:X73" si="4">(Y10/V10)*U10</f>
        <v>1000</v>
      </c>
      <c r="Y10" s="46">
        <f>SUMIFS('BOM (THIS MONTH)'!$F:$F,'BOM (THIS MONTH)'!$H:$H,F4C04005!K10,Bom_Part_No,F4C04005!Q10)</f>
        <v>2000</v>
      </c>
      <c r="Z10" s="46">
        <f>SUMIFS('BOM (THIS MONTH)'!$E:$E,'BOM (THIS MONTH)'!$H:$H,F4C04005!K10,Bom_Part_No,F4C04005!Q10)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6">
        <v>211</v>
      </c>
      <c r="B11" s="107" t="s">
        <v>353</v>
      </c>
      <c r="C11" s="108" t="s">
        <v>29</v>
      </c>
      <c r="D11" s="109">
        <v>1</v>
      </c>
      <c r="E11" s="110" t="s">
        <v>354</v>
      </c>
      <c r="F11" s="111"/>
      <c r="G11" s="112" t="s">
        <v>355</v>
      </c>
      <c r="H11" s="113"/>
      <c r="I11" s="114" t="s">
        <v>30</v>
      </c>
      <c r="J11" s="51"/>
      <c r="K11" s="51" t="s">
        <v>378</v>
      </c>
      <c r="L11" s="51">
        <f>IF(D11="",99999,SUMIFS(Issue,'BOM (THIS MONTH)'!$F:$F,F4C04005!K11,Bom_Part_No,F4C04005!B11))</f>
        <v>0</v>
      </c>
      <c r="P11" s="45">
        <f t="shared" si="0"/>
        <v>1</v>
      </c>
      <c r="Q11" s="49" t="s">
        <v>353</v>
      </c>
      <c r="R11" s="46">
        <f t="shared" si="1"/>
        <v>1</v>
      </c>
      <c r="S11" s="46">
        <v>1</v>
      </c>
      <c r="T11" s="46">
        <f t="shared" si="2"/>
        <v>1</v>
      </c>
      <c r="U11" s="46">
        <v>1000</v>
      </c>
      <c r="V11" s="46">
        <f t="shared" si="3"/>
        <v>1000</v>
      </c>
      <c r="W11" s="53"/>
      <c r="X11" s="44">
        <f t="shared" si="4"/>
        <v>1000</v>
      </c>
      <c r="Y11" s="46">
        <f>SUMIFS('BOM (THIS MONTH)'!$F:$F,'BOM (THIS MONTH)'!$H:$H,F4C04005!K11,Bom_Part_No,F4C04005!Q11)</f>
        <v>1000</v>
      </c>
      <c r="Z11" s="46">
        <f>SUMIFS('BOM (THIS MONTH)'!$E:$E,'BOM (THIS MONTH)'!$H:$H,F4C04005!K11,Bom_Part_No,F4C04005!Q11)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6">
        <v>310</v>
      </c>
      <c r="B12" s="115" t="s">
        <v>371</v>
      </c>
      <c r="C12" s="108" t="s">
        <v>29</v>
      </c>
      <c r="D12" s="109">
        <v>2</v>
      </c>
      <c r="E12" s="110" t="s">
        <v>352</v>
      </c>
      <c r="F12" s="111"/>
      <c r="G12" s="112" t="s">
        <v>335</v>
      </c>
      <c r="H12" s="113"/>
      <c r="I12" s="114" t="s">
        <v>30</v>
      </c>
      <c r="J12" s="51"/>
      <c r="K12" s="51" t="s">
        <v>378</v>
      </c>
      <c r="L12" s="51">
        <f>IF(D12="",99999,SUMIFS(Issue,'BOM (THIS MONTH)'!$F:$F,F4C04005!K12,Bom_Part_No,F4C04005!B12))</f>
        <v>0</v>
      </c>
      <c r="P12" s="45">
        <f t="shared" si="0"/>
        <v>1</v>
      </c>
      <c r="Q12" s="49" t="s">
        <v>371</v>
      </c>
      <c r="R12" s="46">
        <f t="shared" si="1"/>
        <v>2</v>
      </c>
      <c r="S12" s="46">
        <v>1</v>
      </c>
      <c r="T12" s="46">
        <f t="shared" si="2"/>
        <v>2</v>
      </c>
      <c r="U12" s="46">
        <v>1000</v>
      </c>
      <c r="V12" s="46">
        <f t="shared" si="3"/>
        <v>2000</v>
      </c>
      <c r="W12" s="53"/>
      <c r="X12" s="44">
        <f t="shared" si="4"/>
        <v>1000</v>
      </c>
      <c r="Y12" s="46">
        <f>SUMIFS('BOM (THIS MONTH)'!$F:$F,'BOM (THIS MONTH)'!$H:$H,F4C04005!K12,Bom_Part_No,F4C04005!Q12)</f>
        <v>2000</v>
      </c>
      <c r="Z12" s="46">
        <f>SUMIFS('BOM (THIS MONTH)'!$E:$E,'BOM (THIS MONTH)'!$H:$H,F4C04005!K12,Bom_Part_No,F4C04005!Q12)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6">
        <v>311</v>
      </c>
      <c r="B13" s="103" t="s">
        <v>370</v>
      </c>
      <c r="C13" s="108" t="s">
        <v>29</v>
      </c>
      <c r="D13" s="109">
        <v>2</v>
      </c>
      <c r="E13" s="110" t="s">
        <v>345</v>
      </c>
      <c r="F13" s="111"/>
      <c r="G13" s="112" t="s">
        <v>339</v>
      </c>
      <c r="H13" s="113"/>
      <c r="I13" s="114" t="s">
        <v>30</v>
      </c>
      <c r="J13" s="51"/>
      <c r="K13" s="51" t="s">
        <v>378</v>
      </c>
      <c r="L13" s="51">
        <f>IF(D13="",99999,SUMIFS(Issue,'BOM (THIS MONTH)'!$F:$F,F4C04005!K13,Bom_Part_No,F4C04005!B13))</f>
        <v>0</v>
      </c>
      <c r="P13" s="45">
        <f t="shared" si="0"/>
        <v>1</v>
      </c>
      <c r="Q13" s="49" t="s">
        <v>370</v>
      </c>
      <c r="R13" s="46">
        <f t="shared" si="1"/>
        <v>2</v>
      </c>
      <c r="S13" s="46">
        <v>1</v>
      </c>
      <c r="T13" s="46">
        <f t="shared" si="2"/>
        <v>2</v>
      </c>
      <c r="U13" s="46">
        <v>1000</v>
      </c>
      <c r="V13" s="46">
        <f t="shared" si="3"/>
        <v>2000</v>
      </c>
      <c r="W13" s="53"/>
      <c r="X13" s="44">
        <f t="shared" si="4"/>
        <v>1000</v>
      </c>
      <c r="Y13" s="46">
        <f>SUMIFS('BOM (THIS MONTH)'!$F:$F,'BOM (THIS MONTH)'!$H:$H,F4C04005!K13,Bom_Part_No,F4C04005!Q13)</f>
        <v>2000</v>
      </c>
      <c r="Z13" s="46">
        <f>SUMIFS('BOM (THIS MONTH)'!$E:$E,'BOM (THIS MONTH)'!$H:$H,F4C04005!K13,Bom_Part_No,F4C04005!Q13)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6">
        <v>410</v>
      </c>
      <c r="B14" s="107" t="s">
        <v>6</v>
      </c>
      <c r="C14" s="108" t="s">
        <v>29</v>
      </c>
      <c r="D14" s="109">
        <v>3</v>
      </c>
      <c r="E14" s="110" t="s">
        <v>348</v>
      </c>
      <c r="F14" s="111"/>
      <c r="G14" s="112" t="s">
        <v>31</v>
      </c>
      <c r="H14" s="113"/>
      <c r="I14" s="114" t="s">
        <v>30</v>
      </c>
      <c r="J14" s="51"/>
      <c r="K14" s="51" t="s">
        <v>378</v>
      </c>
      <c r="L14" s="51">
        <f>IF(D14="",99999,SUMIFS(Issue,'BOM (THIS MONTH)'!$F:$F,F4C04005!K14,Bom_Part_No,F4C04005!B14))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1000</v>
      </c>
      <c r="V14" s="46">
        <f t="shared" si="3"/>
        <v>3000</v>
      </c>
      <c r="W14" s="53"/>
      <c r="X14" s="44">
        <f t="shared" si="4"/>
        <v>1000</v>
      </c>
      <c r="Y14" s="46">
        <f>SUMIFS('BOM (THIS MONTH)'!$F:$F,'BOM (THIS MONTH)'!$H:$H,F4C04005!K14,Bom_Part_No,F4C04005!Q14)</f>
        <v>3000</v>
      </c>
      <c r="Z14" s="46">
        <f>SUMIFS('BOM (THIS MONTH)'!$E:$E,'BOM (THIS MONTH)'!$H:$H,F4C04005!K14,Bom_Part_No,F4C04005!Q14)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356</v>
      </c>
      <c r="C15" s="89" t="s">
        <v>29</v>
      </c>
      <c r="D15" s="82">
        <v>1</v>
      </c>
      <c r="E15" s="83" t="s">
        <v>357</v>
      </c>
      <c r="F15" s="84"/>
      <c r="G15" s="85" t="s">
        <v>358</v>
      </c>
      <c r="H15" s="86"/>
      <c r="I15" s="87" t="s">
        <v>32</v>
      </c>
      <c r="J15" s="51"/>
      <c r="K15" s="51" t="s">
        <v>378</v>
      </c>
      <c r="L15" s="51">
        <f>IF(D15="",99999,SUMIFS(Issue,'BOM (THIS MONTH)'!$F:$F,F4C04005!K15,Bom_Part_No,F4C04005!B15))</f>
        <v>0</v>
      </c>
      <c r="P15" s="45">
        <f t="shared" si="0"/>
        <v>1</v>
      </c>
      <c r="Q15" s="49" t="s">
        <v>356</v>
      </c>
      <c r="R15" s="46">
        <f t="shared" si="1"/>
        <v>1</v>
      </c>
      <c r="S15" s="46">
        <v>1</v>
      </c>
      <c r="T15" s="46">
        <f t="shared" si="2"/>
        <v>1</v>
      </c>
      <c r="U15" s="46">
        <v>1000</v>
      </c>
      <c r="V15" s="46">
        <f t="shared" si="3"/>
        <v>1000</v>
      </c>
      <c r="W15" s="53"/>
      <c r="X15" s="44">
        <f t="shared" si="4"/>
        <v>1000</v>
      </c>
      <c r="Y15" s="46">
        <f>SUMIFS('BOM (THIS MONTH)'!$F:$F,'BOM (THIS MONTH)'!$H:$H,F4C04005!K15,Bom_Part_No,F4C04005!Q15)</f>
        <v>1000</v>
      </c>
      <c r="Z15" s="46">
        <f>SUMIFS('BOM (THIS MONTH)'!$E:$E,'BOM (THIS MONTH)'!$H:$H,F4C04005!K15,Bom_Part_No,F4C04005!Q15)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359</v>
      </c>
      <c r="C16" s="89" t="s">
        <v>29</v>
      </c>
      <c r="D16" s="82">
        <v>1</v>
      </c>
      <c r="E16" s="83" t="s">
        <v>360</v>
      </c>
      <c r="F16" s="84"/>
      <c r="G16" s="85" t="s">
        <v>361</v>
      </c>
      <c r="H16" s="86"/>
      <c r="I16" s="87" t="s">
        <v>362</v>
      </c>
      <c r="J16" s="51"/>
      <c r="K16" s="51" t="s">
        <v>378</v>
      </c>
      <c r="L16" s="51">
        <f>IF(D16="",99999,SUMIFS(Issue,'BOM (THIS MONTH)'!$F:$F,F4C04005!K16,Bom_Part_No,F4C04005!B16))</f>
        <v>0</v>
      </c>
      <c r="P16" s="45">
        <f t="shared" si="0"/>
        <v>1</v>
      </c>
      <c r="Q16" s="49" t="s">
        <v>359</v>
      </c>
      <c r="R16" s="46">
        <f t="shared" si="1"/>
        <v>1</v>
      </c>
      <c r="S16" s="46">
        <v>1</v>
      </c>
      <c r="T16" s="46">
        <f t="shared" si="2"/>
        <v>1</v>
      </c>
      <c r="U16" s="46">
        <v>1000</v>
      </c>
      <c r="V16" s="46">
        <f t="shared" si="3"/>
        <v>1000</v>
      </c>
      <c r="W16" s="53"/>
      <c r="X16" s="44">
        <f t="shared" si="4"/>
        <v>1000</v>
      </c>
      <c r="Y16" s="46">
        <f>SUMIFS('BOM (THIS MONTH)'!$F:$F,'BOM (THIS MONTH)'!$H:$H,F4C04005!K16,Bom_Part_No,F4C04005!Q16)</f>
        <v>1000</v>
      </c>
      <c r="Z16" s="46">
        <f>SUMIFS('BOM (THIS MONTH)'!$E:$E,'BOM (THIS MONTH)'!$H:$H,F4C04005!K16,Bom_Part_No,F4C04005!Q16)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9" t="s">
        <v>363</v>
      </c>
      <c r="F17" s="73"/>
      <c r="G17" s="74" t="s">
        <v>333</v>
      </c>
      <c r="H17" s="75"/>
      <c r="I17" s="76"/>
      <c r="J17" s="51"/>
      <c r="K17" s="51" t="s">
        <v>378</v>
      </c>
      <c r="L17" s="51">
        <f>IF(D17="",99999,SUMIFS(Issue,'BOM (THIS MONTH)'!$F:$F,F4C04005!K17,Bom_Part_No,F4C04005!B17))</f>
        <v>0</v>
      </c>
      <c r="P17" s="45">
        <f t="shared" si="0"/>
        <v>1</v>
      </c>
      <c r="Q17" s="49" t="s">
        <v>364</v>
      </c>
      <c r="R17" s="46">
        <f t="shared" si="1"/>
        <v>1</v>
      </c>
      <c r="S17" s="46">
        <v>1</v>
      </c>
      <c r="T17" s="46">
        <f t="shared" si="2"/>
        <v>1</v>
      </c>
      <c r="U17" s="46">
        <v>1000</v>
      </c>
      <c r="V17" s="46">
        <f t="shared" si="3"/>
        <v>1000</v>
      </c>
      <c r="W17" s="53"/>
      <c r="X17" s="44">
        <f t="shared" si="4"/>
        <v>1000</v>
      </c>
      <c r="Y17" s="46">
        <f>SUMIFS('BOM (THIS MONTH)'!$F:$F,'BOM (THIS MONTH)'!$H:$H,F4C04005!K17,Bom_Part_No,F4C04005!Q17)</f>
        <v>1000</v>
      </c>
      <c r="Z17" s="46">
        <f>SUMIFS('BOM (THIS MONTH)'!$E:$E,'BOM (THIS MONTH)'!$H:$H,F4C04005!K17,Bom_Part_No,F4C04005!Q17)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378</v>
      </c>
      <c r="L18" s="51">
        <f>IF(D18="",99999,SUMIFS(Issue,'BOM (THIS MONTH)'!$F:$F,F4C04005!K18,Bom_Part_No,F4C04005!B18))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1000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MONTH)'!$H:$H,F4C04005!K18,Bom_Part_No,F4C04005!Q18)</f>
        <v>0</v>
      </c>
      <c r="Z18" s="46">
        <f>SUMIFS('BOM (THIS MONTH)'!$E:$E,'BOM (THIS MONTH)'!$H:$H,F4C04005!K18,Bom_Part_No,F4C04005!Q18)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378</v>
      </c>
      <c r="L19" s="51">
        <f>IF(D19="",99999,SUMIFS(Issue,'BOM (THIS MONTH)'!$F:$F,F4C04005!K19,Bom_Part_No,F4C04005!B19))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1000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MONTH)'!$H:$H,F4C04005!K19,Bom_Part_No,F4C04005!Q19)</f>
        <v>0</v>
      </c>
      <c r="Z19" s="46">
        <f>SUMIFS('BOM (THIS MONTH)'!$E:$E,'BOM (THIS MONTH)'!$H:$H,F4C04005!K19,Bom_Part_No,F4C04005!Q19)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9" t="s">
        <v>364</v>
      </c>
      <c r="D20" s="54">
        <v>1</v>
      </c>
      <c r="J20" s="51"/>
      <c r="K20" s="51" t="s">
        <v>378</v>
      </c>
      <c r="L20" s="51">
        <f>IF(D20="",99999,SUMIFS(Issue,'BOM (THIS MONTH)'!$F:$F,F4C04005!K20,Bom_Part_No,F4C04005!B20))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1000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MONTH)'!$H:$H,F4C04005!K20,Bom_Part_No,F4C04005!Q20)</f>
        <v>0</v>
      </c>
      <c r="Z20" s="46">
        <f>SUMIFS('BOM (THIS MONTH)'!$E:$E,'BOM (THIS MONTH)'!$H:$H,F4C04005!K20,Bom_Part_No,F4C04005!Q20)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378</v>
      </c>
      <c r="L21" s="51">
        <f>IF(D21="",99999,SUMIFS(Issue,'BOM (THIS MONTH)'!$F:$F,F4C04005!K21,Bom_Part_No,F4C04005!B21))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1000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MONTH)'!$H:$H,F4C04005!K21,Bom_Part_No,F4C04005!Q21)</f>
        <v>0</v>
      </c>
      <c r="Z21" s="46">
        <f>SUMIFS('BOM (THIS MONTH)'!$E:$E,'BOM (THIS MONTH)'!$H:$H,F4C04005!K21,Bom_Part_No,F4C04005!Q21)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378</v>
      </c>
      <c r="L22" s="51">
        <f>IF(D22="",99999,SUMIFS(Issue,'BOM (THIS MONTH)'!$F:$F,F4C04005!K22,Bom_Part_No,F4C04005!B22))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1000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MONTH)'!$H:$H,F4C04005!K22,Bom_Part_No,F4C04005!Q22)</f>
        <v>0</v>
      </c>
      <c r="Z22" s="46">
        <f>SUMIFS('BOM (THIS MONTH)'!$E:$E,'BOM (THIS MONTH)'!$H:$H,F4C04005!K22,Bom_Part_No,F4C04005!Q22)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378</v>
      </c>
      <c r="L23" s="51">
        <f>IF(D23="",99999,SUMIFS(Issue,'BOM (THIS MONTH)'!$F:$F,F4C04005!K23,Bom_Part_No,F4C04005!B23))</f>
        <v>99999</v>
      </c>
      <c r="P23" s="45">
        <f t="shared" si="0"/>
        <v>0</v>
      </c>
      <c r="Q23"/>
      <c r="R23" s="46">
        <f t="shared" si="1"/>
        <v>0</v>
      </c>
      <c r="S23" s="46">
        <v>1</v>
      </c>
      <c r="T23" s="46">
        <f t="shared" si="2"/>
        <v>0</v>
      </c>
      <c r="U23" s="46">
        <v>1000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MONTH)'!$H:$H,F4C04005!K23,Bom_Part_No,F4C04005!Q23)</f>
        <v>0</v>
      </c>
      <c r="Z23" s="46">
        <f>SUMIFS('BOM (THIS MONTH)'!$E:$E,'BOM (THIS MONTH)'!$H:$H,F4C04005!K23,Bom_Part_No,F4C04005!Q23)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378</v>
      </c>
      <c r="L24" s="51">
        <f>IF(D24="",99999,SUMIFS(Issue,'BOM (THIS MONTH)'!$F:$F,F4C04005!K24,Bom_Part_No,F4C04005!B24))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1000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MONTH)'!$H:$H,F4C04005!K24,Bom_Part_No,F4C04005!Q24)</f>
        <v>0</v>
      </c>
      <c r="Z24" s="46">
        <f>SUMIFS('BOM (THIS MONTH)'!$E:$E,'BOM (THIS MONTH)'!$H:$H,F4C04005!K24,Bom_Part_No,F4C04005!Q24)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378</v>
      </c>
      <c r="L25" s="51">
        <f>IF(D25="",99999,SUMIFS(Issue,'BOM (THIS MONTH)'!$F:$F,F4C04005!K25,Bom_Part_No,F4C04005!B25))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1000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MONTH)'!$H:$H,F4C04005!K25,Bom_Part_No,F4C04005!Q25)</f>
        <v>0</v>
      </c>
      <c r="Z25" s="46">
        <f>SUMIFS('BOM (THIS MONTH)'!$E:$E,'BOM (THIS MONTH)'!$H:$H,F4C04005!K25,Bom_Part_No,F4C04005!Q25)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378</v>
      </c>
      <c r="L26" s="51">
        <f>IF(D26="",99999,SUMIFS(Issue,'BOM (THIS MONTH)'!$F:$F,F4C04005!K26,Bom_Part_No,F4C04005!B26))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1000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MONTH)'!$H:$H,F4C04005!K26,Bom_Part_No,F4C04005!Q26)</f>
        <v>0</v>
      </c>
      <c r="Z26" s="46">
        <f>SUMIFS('BOM (THIS MONTH)'!$E:$E,'BOM (THIS MONTH)'!$H:$H,F4C04005!K26,Bom_Part_No,F4C04005!Q26)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378</v>
      </c>
      <c r="L27" s="51">
        <f>IF(D27="",99999,SUMIFS(Issue,'BOM (THIS MONTH)'!$F:$F,F4C04005!K27,Bom_Part_No,F4C04005!B27))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1000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MONTH)'!$H:$H,F4C04005!K27,Bom_Part_No,F4C04005!Q27)</f>
        <v>0</v>
      </c>
      <c r="Z27" s="46">
        <f>SUMIFS('BOM (THIS MONTH)'!$E:$E,'BOM (THIS MONTH)'!$H:$H,F4C04005!K27,Bom_Part_No,F4C04005!Q27)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378</v>
      </c>
      <c r="L28" s="51">
        <f>IF(D28="",99999,SUMIFS(Issue,'BOM (THIS MONTH)'!$F:$F,F4C04005!K28,Bom_Part_No,F4C04005!B28))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1000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MONTH)'!$H:$H,F4C04005!K28,Bom_Part_No,F4C04005!Q28)</f>
        <v>0</v>
      </c>
      <c r="Z28" s="46">
        <f>SUMIFS('BOM (THIS MONTH)'!$E:$E,'BOM (THIS MONTH)'!$H:$H,F4C04005!K28,Bom_Part_No,F4C04005!Q28)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378</v>
      </c>
      <c r="L29" s="51">
        <f>IF(D29="",99999,SUMIFS(Issue,'BOM (THIS MONTH)'!$F:$F,F4C04005!K29,Bom_Part_No,F4C04005!B29))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1000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MONTH)'!$H:$H,F4C04005!K29,Bom_Part_No,F4C04005!Q29)</f>
        <v>0</v>
      </c>
      <c r="Z29" s="46">
        <f>SUMIFS('BOM (THIS MONTH)'!$E:$E,'BOM (THIS MONTH)'!$H:$H,F4C04005!K29,Bom_Part_No,F4C04005!Q29)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378</v>
      </c>
      <c r="L30" s="51">
        <f>IF(D30="",99999,SUMIFS(Issue,'BOM (THIS MONTH)'!$F:$F,F4C04005!K30,Bom_Part_No,F4C04005!B30))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1000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MONTH)'!$H:$H,F4C04005!K30,Bom_Part_No,F4C04005!Q30)</f>
        <v>0</v>
      </c>
      <c r="Z30" s="46">
        <f>SUMIFS('BOM (THIS MONTH)'!$E:$E,'BOM (THIS MONTH)'!$H:$H,F4C04005!K30,Bom_Part_No,F4C04005!Q30)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378</v>
      </c>
      <c r="L31" s="51">
        <f>IF(D31="",99999,SUMIFS(Issue,'BOM (THIS MONTH)'!$F:$F,F4C04005!K31,Bom_Part_No,F4C04005!B31))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1000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MONTH)'!$H:$H,F4C04005!K31,Bom_Part_No,F4C04005!Q31)</f>
        <v>0</v>
      </c>
      <c r="Z31" s="46">
        <f>SUMIFS('BOM (THIS MONTH)'!$E:$E,'BOM (THIS MONTH)'!$H:$H,F4C04005!K31,Bom_Part_No,F4C04005!Q31)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378</v>
      </c>
      <c r="L32" s="51">
        <f>IF(D32="",99999,SUMIFS(Issue,'BOM (THIS MONTH)'!$F:$F,F4C04005!K32,Bom_Part_No,F4C04005!B32))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1000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MONTH)'!$H:$H,F4C04005!K32,Bom_Part_No,F4C04005!Q32)</f>
        <v>0</v>
      </c>
      <c r="Z32" s="46">
        <f>SUMIFS('BOM (THIS MONTH)'!$E:$E,'BOM (THIS MONTH)'!$H:$H,F4C04005!K32,Bom_Part_No,F4C04005!Q32)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378</v>
      </c>
      <c r="L33" s="51">
        <f>IF(D33="",99999,SUMIFS(Issue,'BOM (THIS MONTH)'!$F:$F,F4C04005!K33,Bom_Part_No,F4C04005!B33))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1000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MONTH)'!$H:$H,F4C04005!K33,Bom_Part_No,F4C04005!Q33)</f>
        <v>0</v>
      </c>
      <c r="Z33" s="46">
        <f>SUMIFS('BOM (THIS MONTH)'!$E:$E,'BOM (THIS MONTH)'!$H:$H,F4C04005!K33,Bom_Part_No,F4C04005!Q33)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378</v>
      </c>
      <c r="L34" s="51">
        <f>IF(D34="",99999,SUMIFS(Issue,'BOM (THIS MONTH)'!$F:$F,F4C04005!K34,Bom_Part_No,F4C04005!B34))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1000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MONTH)'!$H:$H,F4C04005!K34,Bom_Part_No,F4C04005!Q34)</f>
        <v>0</v>
      </c>
      <c r="Z34" s="46">
        <f>SUMIFS('BOM (THIS MONTH)'!$E:$E,'BOM (THIS MONTH)'!$H:$H,F4C04005!K34,Bom_Part_No,F4C04005!Q34)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378</v>
      </c>
      <c r="L35" s="51">
        <f>IF(D35="",99999,SUMIFS(Issue,'BOM (THIS MONTH)'!$F:$F,F4C04005!K35,Bom_Part_No,F4C04005!B35))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1000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MONTH)'!$H:$H,F4C04005!K35,Bom_Part_No,F4C04005!Q35)</f>
        <v>0</v>
      </c>
      <c r="Z35" s="46">
        <f>SUMIFS('BOM (THIS MONTH)'!$E:$E,'BOM (THIS MONTH)'!$H:$H,F4C04005!K35,Bom_Part_No,F4C04005!Q35)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378</v>
      </c>
      <c r="L36" s="51">
        <f>IF(D36="",99999,SUMIFS(Issue,'BOM (THIS MONTH)'!$F:$F,F4C04005!K36,Bom_Part_No,F4C04005!B36))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1000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MONTH)'!$H:$H,F4C04005!K36,Bom_Part_No,F4C04005!Q36)</f>
        <v>0</v>
      </c>
      <c r="Z36" s="46">
        <f>SUMIFS('BOM (THIS MONTH)'!$E:$E,'BOM (THIS MONTH)'!$H:$H,F4C04005!K36,Bom_Part_No,F4C04005!Q36)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378</v>
      </c>
      <c r="L37" s="51">
        <f>IF(D37="",99999,SUMIFS(Issue,'BOM (THIS MONTH)'!$F:$F,F4C04005!K37,Bom_Part_No,F4C04005!B37))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1000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MONTH)'!$H:$H,F4C04005!K37,Bom_Part_No,F4C04005!Q37)</f>
        <v>0</v>
      </c>
      <c r="Z37" s="46">
        <f>SUMIFS('BOM (THIS MONTH)'!$E:$E,'BOM (THIS MONTH)'!$H:$H,F4C04005!K37,Bom_Part_No,F4C04005!Q37)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378</v>
      </c>
      <c r="L38" s="51">
        <f>IF(D38="",99999,SUMIFS(Issue,'BOM (THIS MONTH)'!$F:$F,F4C04005!K38,Bom_Part_No,F4C04005!B38))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1000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MONTH)'!$H:$H,F4C04005!K38,Bom_Part_No,F4C04005!Q38)</f>
        <v>0</v>
      </c>
      <c r="Z38" s="46">
        <f>SUMIFS('BOM (THIS MONTH)'!$E:$E,'BOM (THIS MONTH)'!$H:$H,F4C04005!K38,Bom_Part_No,F4C04005!Q38)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378</v>
      </c>
      <c r="L39" s="51">
        <f>IF(D39="",99999,SUMIFS(Issue,'BOM (THIS MONTH)'!$F:$F,F4C04005!K39,Bom_Part_No,F4C04005!B39))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1000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MONTH)'!$H:$H,F4C04005!K39,Bom_Part_No,F4C04005!Q39)</f>
        <v>0</v>
      </c>
      <c r="Z39" s="46">
        <f>SUMIFS('BOM (THIS MONTH)'!$E:$E,'BOM (THIS MONTH)'!$H:$H,F4C04005!K39,Bom_Part_No,F4C04005!Q39)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378</v>
      </c>
      <c r="L40" s="51">
        <f>IF(D40="",99999,SUMIFS(Issue,'BOM (THIS MONTH)'!$F:$F,F4C04005!K40,Bom_Part_No,F4C04005!B40))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1000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MONTH)'!$H:$H,F4C04005!K40,Bom_Part_No,F4C04005!Q40)</f>
        <v>0</v>
      </c>
      <c r="Z40" s="46">
        <f>SUMIFS('BOM (THIS MONTH)'!$E:$E,'BOM (THIS MONTH)'!$H:$H,F4C04005!K40,Bom_Part_No,F4C04005!Q40)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378</v>
      </c>
      <c r="L41" s="51">
        <f>IF(D41="",99999,SUMIFS(Issue,'BOM (THIS MONTH)'!$F:$F,F4C04005!K41,Bom_Part_No,F4C04005!B41))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1000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MONTH)'!$H:$H,F4C04005!K41,Bom_Part_No,F4C04005!Q41)</f>
        <v>0</v>
      </c>
      <c r="Z41" s="46">
        <f>SUMIFS('BOM (THIS MONTH)'!$E:$E,'BOM (THIS MONTH)'!$H:$H,F4C04005!K41,Bom_Part_No,F4C04005!Q41)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378</v>
      </c>
      <c r="L42" s="51">
        <f>IF(D42="",99999,SUMIFS(Issue,'BOM (THIS MONTH)'!$F:$F,F4C04005!K42,Bom_Part_No,F4C04005!B42))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1000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MONTH)'!$H:$H,F4C04005!K42,Bom_Part_No,F4C04005!Q42)</f>
        <v>0</v>
      </c>
      <c r="Z42" s="46">
        <f>SUMIFS('BOM (THIS MONTH)'!$E:$E,'BOM (THIS MONTH)'!$H:$H,F4C04005!K42,Bom_Part_No,F4C04005!Q42)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378</v>
      </c>
      <c r="L43" s="51">
        <f>IF(D43="",99999,SUMIFS(Issue,'BOM (THIS MONTH)'!$F:$F,F4C04005!K43,Bom_Part_No,F4C04005!B43))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1000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MONTH)'!$H:$H,F4C04005!K43,Bom_Part_No,F4C04005!Q43)</f>
        <v>0</v>
      </c>
      <c r="Z43" s="46">
        <f>SUMIFS('BOM (THIS MONTH)'!$E:$E,'BOM (THIS MONTH)'!$H:$H,F4C04005!K43,Bom_Part_No,F4C04005!Q43)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378</v>
      </c>
      <c r="L44" s="51">
        <f>IF(D44="",99999,SUMIFS(Issue,'BOM (THIS MONTH)'!$F:$F,F4C04005!K44,Bom_Part_No,F4C04005!B44))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1000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MONTH)'!$H:$H,F4C04005!K44,Bom_Part_No,F4C04005!Q44)</f>
        <v>0</v>
      </c>
      <c r="Z44" s="46">
        <f>SUMIFS('BOM (THIS MONTH)'!$E:$E,'BOM (THIS MONTH)'!$H:$H,F4C04005!K44,Bom_Part_No,F4C04005!Q44)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378</v>
      </c>
      <c r="L45" s="51">
        <f>IF(D45="",99999,SUMIFS(Issue,'BOM (THIS MONTH)'!$F:$F,F4C04005!K45,Bom_Part_No,F4C04005!B45))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1000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MONTH)'!$H:$H,F4C04005!K45,Bom_Part_No,F4C04005!Q45)</f>
        <v>0</v>
      </c>
      <c r="Z45" s="46">
        <f>SUMIFS('BOM (THIS MONTH)'!$E:$E,'BOM (THIS MONTH)'!$H:$H,F4C04005!K45,Bom_Part_No,F4C04005!Q45)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378</v>
      </c>
      <c r="L46" s="51">
        <f>IF(D46="",99999,SUMIFS(Issue,'BOM (THIS MONTH)'!$F:$F,F4C04005!K46,Bom_Part_No,F4C04005!B46))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1000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MONTH)'!$H:$H,F4C04005!K46,Bom_Part_No,F4C04005!Q46)</f>
        <v>0</v>
      </c>
      <c r="Z46" s="46">
        <f>SUMIFS('BOM (THIS MONTH)'!$E:$E,'BOM (THIS MONTH)'!$H:$H,F4C04005!K46,Bom_Part_No,F4C04005!Q46)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378</v>
      </c>
      <c r="L47" s="51">
        <f>IF(D47="",99999,SUMIFS(Issue,'BOM (THIS MONTH)'!$F:$F,F4C04005!K47,Bom_Part_No,F4C04005!B47))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1000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MONTH)'!$H:$H,F4C04005!K47,Bom_Part_No,F4C04005!Q47)</f>
        <v>0</v>
      </c>
      <c r="Z47" s="46">
        <f>SUMIFS('BOM (THIS MONTH)'!$E:$E,'BOM (THIS MONTH)'!$H:$H,F4C04005!K47,Bom_Part_No,F4C04005!Q47)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378</v>
      </c>
      <c r="L48" s="51">
        <f>IF(D48="",99999,SUMIFS(Issue,'BOM (THIS MONTH)'!$F:$F,F4C04005!K48,Bom_Part_No,F4C04005!B48))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1000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MONTH)'!$H:$H,F4C04005!K48,Bom_Part_No,F4C04005!Q48)</f>
        <v>0</v>
      </c>
      <c r="Z48" s="46">
        <f>SUMIFS('BOM (THIS MONTH)'!$E:$E,'BOM (THIS MONTH)'!$H:$H,F4C04005!K48,Bom_Part_No,F4C04005!Q48)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378</v>
      </c>
      <c r="L49" s="51">
        <f>IF(D49="",99999,SUMIFS(Issue,'BOM (THIS MONTH)'!$F:$F,F4C04005!K49,Bom_Part_No,F4C04005!B49))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1000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MONTH)'!$H:$H,F4C04005!K49,Bom_Part_No,F4C04005!Q49)</f>
        <v>0</v>
      </c>
      <c r="Z49" s="46">
        <f>SUMIFS('BOM (THIS MONTH)'!$E:$E,'BOM (THIS MONTH)'!$H:$H,F4C04005!K49,Bom_Part_No,F4C04005!Q49)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378</v>
      </c>
      <c r="L50" s="51">
        <f>IF(D50="",99999,SUMIFS(Issue,'BOM (THIS MONTH)'!$F:$F,F4C04005!K50,Bom_Part_No,F4C04005!B50))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1000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MONTH)'!$H:$H,F4C04005!K50,Bom_Part_No,F4C04005!Q50)</f>
        <v>0</v>
      </c>
      <c r="Z50" s="46">
        <f>SUMIFS('BOM (THIS MONTH)'!$E:$E,'BOM (THIS MONTH)'!$H:$H,F4C04005!K50,Bom_Part_No,F4C04005!Q50)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378</v>
      </c>
      <c r="L51" s="51">
        <f>IF(D51="",99999,SUMIFS(Issue,'BOM (THIS MONTH)'!$F:$F,F4C04005!K51,Bom_Part_No,F4C04005!B51))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1000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MONTH)'!$H:$H,F4C04005!K51,Bom_Part_No,F4C04005!Q51)</f>
        <v>0</v>
      </c>
      <c r="Z51" s="46">
        <f>SUMIFS('BOM (THIS MONTH)'!$E:$E,'BOM (THIS MONTH)'!$H:$H,F4C04005!K51,Bom_Part_No,F4C04005!Q51)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378</v>
      </c>
      <c r="L52" s="51">
        <f>IF(D52="",99999,SUMIFS(Issue,'BOM (THIS MONTH)'!$F:$F,F4C04005!K52,Bom_Part_No,F4C04005!B52))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1000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MONTH)'!$H:$H,F4C04005!K52,Bom_Part_No,F4C04005!Q52)</f>
        <v>0</v>
      </c>
      <c r="Z52" s="46">
        <f>SUMIFS('BOM (THIS MONTH)'!$E:$E,'BOM (THIS MONTH)'!$H:$H,F4C04005!K52,Bom_Part_No,F4C04005!Q52)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378</v>
      </c>
      <c r="L53" s="51">
        <f>IF(D53="",99999,SUMIFS(Issue,'BOM (THIS MONTH)'!$F:$F,F4C04005!K53,Bom_Part_No,F4C04005!B53))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1000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MONTH)'!$H:$H,F4C04005!K53,Bom_Part_No,F4C04005!Q53)</f>
        <v>0</v>
      </c>
      <c r="Z53" s="46">
        <f>SUMIFS('BOM (THIS MONTH)'!$E:$E,'BOM (THIS MONTH)'!$H:$H,F4C04005!K53,Bom_Part_No,F4C04005!Q53)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378</v>
      </c>
      <c r="L54" s="51">
        <f>IF(D54="",99999,SUMIFS(Issue,'BOM (THIS MONTH)'!$F:$F,F4C04005!K54,Bom_Part_No,F4C04005!B54))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1000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MONTH)'!$H:$H,F4C04005!K54,Bom_Part_No,F4C04005!Q54)</f>
        <v>0</v>
      </c>
      <c r="Z54" s="46">
        <f>SUMIFS('BOM (THIS MONTH)'!$E:$E,'BOM (THIS MONTH)'!$H:$H,F4C04005!K54,Bom_Part_No,F4C04005!Q54)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378</v>
      </c>
      <c r="L55" s="51">
        <f>IF(D55="",99999,SUMIFS(Issue,'BOM (THIS MONTH)'!$F:$F,F4C04005!K55,Bom_Part_No,F4C04005!B55))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1000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MONTH)'!$H:$H,F4C04005!K55,Bom_Part_No,F4C04005!Q55)</f>
        <v>0</v>
      </c>
      <c r="Z55" s="46">
        <f>SUMIFS('BOM (THIS MONTH)'!$E:$E,'BOM (THIS MONTH)'!$H:$H,F4C04005!K55,Bom_Part_No,F4C04005!Q55)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378</v>
      </c>
      <c r="L56" s="51">
        <f>IF(D56="",99999,SUMIFS(Issue,'BOM (THIS MONTH)'!$F:$F,F4C04005!K56,Bom_Part_No,F4C04005!B56))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1000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MONTH)'!$H:$H,F4C04005!K56,Bom_Part_No,F4C04005!Q56)</f>
        <v>0</v>
      </c>
      <c r="Z56" s="46">
        <f>SUMIFS('BOM (THIS MONTH)'!$E:$E,'BOM (THIS MONTH)'!$H:$H,F4C04005!K56,Bom_Part_No,F4C04005!Q56)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378</v>
      </c>
      <c r="L57" s="51">
        <f>IF(D57="",99999,SUMIFS(Issue,'BOM (THIS MONTH)'!$F:$F,F4C04005!K57,Bom_Part_No,F4C04005!B57))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1000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MONTH)'!$H:$H,F4C04005!K57,Bom_Part_No,F4C04005!Q57)</f>
        <v>0</v>
      </c>
      <c r="Z57" s="46">
        <f>SUMIFS('BOM (THIS MONTH)'!$E:$E,'BOM (THIS MONTH)'!$H:$H,F4C04005!K57,Bom_Part_No,F4C04005!Q57)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378</v>
      </c>
      <c r="L58" s="51">
        <f>IF(D58="",99999,SUMIFS(Issue,'BOM (THIS MONTH)'!$F:$F,F4C04005!K58,Bom_Part_No,F4C04005!B58))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1000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MONTH)'!$H:$H,F4C04005!K58,Bom_Part_No,F4C04005!Q58)</f>
        <v>0</v>
      </c>
      <c r="Z58" s="46">
        <f>SUMIFS('BOM (THIS MONTH)'!$E:$E,'BOM (THIS MONTH)'!$H:$H,F4C04005!K58,Bom_Part_No,F4C04005!Q58)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378</v>
      </c>
      <c r="L59" s="51">
        <f>IF(D59="",99999,SUMIFS(Issue,'BOM (THIS MONTH)'!$F:$F,F4C04005!K59,Bom_Part_No,F4C04005!B59))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1000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MONTH)'!$H:$H,F4C04005!K59,Bom_Part_No,F4C04005!Q59)</f>
        <v>0</v>
      </c>
      <c r="Z59" s="46">
        <f>SUMIFS('BOM (THIS MONTH)'!$E:$E,'BOM (THIS MONTH)'!$H:$H,F4C04005!K59,Bom_Part_No,F4C04005!Q59)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378</v>
      </c>
      <c r="L60" s="51">
        <f>IF(D60="",99999,SUMIFS(Issue,'BOM (THIS MONTH)'!$F:$F,F4C04005!K60,Bom_Part_No,F4C04005!B60))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1000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MONTH)'!$H:$H,F4C04005!K60,Bom_Part_No,F4C04005!Q60)</f>
        <v>0</v>
      </c>
      <c r="Z60" s="46">
        <f>SUMIFS('BOM (THIS MONTH)'!$E:$E,'BOM (THIS MONTH)'!$H:$H,F4C04005!K60,Bom_Part_No,F4C04005!Q60)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378</v>
      </c>
      <c r="L61" s="51">
        <f>IF(D61="",99999,SUMIFS(Issue,'BOM (THIS MONTH)'!$F:$F,F4C04005!K61,Bom_Part_No,F4C04005!B61))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1000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MONTH)'!$H:$H,F4C04005!K61,Bom_Part_No,F4C04005!Q61)</f>
        <v>0</v>
      </c>
      <c r="Z61" s="46">
        <f>SUMIFS('BOM (THIS MONTH)'!$E:$E,'BOM (THIS MONTH)'!$H:$H,F4C04005!K61,Bom_Part_No,F4C04005!Q61)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378</v>
      </c>
      <c r="L62" s="51">
        <f>IF(D62="",99999,SUMIFS(Issue,'BOM (THIS MONTH)'!$F:$F,F4C04005!K62,Bom_Part_No,F4C04005!B62))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1000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MONTH)'!$H:$H,F4C04005!K62,Bom_Part_No,F4C04005!Q62)</f>
        <v>0</v>
      </c>
      <c r="Z62" s="46">
        <f>SUMIFS('BOM (THIS MONTH)'!$E:$E,'BOM (THIS MONTH)'!$H:$H,F4C04005!K62,Bom_Part_No,F4C04005!Q62)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378</v>
      </c>
      <c r="L63" s="51">
        <f>IF(D63="",99999,SUMIFS(Issue,'BOM (THIS MONTH)'!$F:$F,F4C04005!K63,Bom_Part_No,F4C04005!B63))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1000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MONTH)'!$H:$H,F4C04005!K63,Bom_Part_No,F4C04005!Q63)</f>
        <v>0</v>
      </c>
      <c r="Z63" s="46">
        <f>SUMIFS('BOM (THIS MONTH)'!$E:$E,'BOM (THIS MONTH)'!$H:$H,F4C04005!K63,Bom_Part_No,F4C04005!Q63)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378</v>
      </c>
      <c r="L64" s="51">
        <f>IF(D64="",99999,SUMIFS(Issue,'BOM (THIS MONTH)'!$F:$F,F4C04005!K64,Bom_Part_No,F4C04005!B64))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1000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MONTH)'!$H:$H,F4C04005!K64,Bom_Part_No,F4C04005!Q64)</f>
        <v>0</v>
      </c>
      <c r="Z64" s="46">
        <f>SUMIFS('BOM (THIS MONTH)'!$E:$E,'BOM (THIS MONTH)'!$H:$H,F4C04005!K64,Bom_Part_No,F4C04005!Q64)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378</v>
      </c>
      <c r="L65" s="51">
        <f>IF(D65="",99999,SUMIFS(Issue,'BOM (THIS MONTH)'!$F:$F,F4C04005!K65,Bom_Part_No,F4C04005!B65))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1000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MONTH)'!$H:$H,F4C04005!K65,Bom_Part_No,F4C04005!Q65)</f>
        <v>0</v>
      </c>
      <c r="Z65" s="46">
        <f>SUMIFS('BOM (THIS MONTH)'!$E:$E,'BOM (THIS MONTH)'!$H:$H,F4C04005!K65,Bom_Part_No,F4C04005!Q65)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378</v>
      </c>
      <c r="L66" s="51">
        <f>IF(D66="",99999,SUMIFS(Issue,'BOM (THIS MONTH)'!$F:$F,F4C04005!K66,Bom_Part_No,F4C04005!B66))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1000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MONTH)'!$H:$H,F4C04005!K66,Bom_Part_No,F4C04005!Q66)</f>
        <v>0</v>
      </c>
      <c r="Z66" s="46">
        <f>SUMIFS('BOM (THIS MONTH)'!$E:$E,'BOM (THIS MONTH)'!$H:$H,F4C04005!K66,Bom_Part_No,F4C04005!Q66)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378</v>
      </c>
      <c r="L67" s="51">
        <f>IF(D67="",99999,SUMIFS(Issue,'BOM (THIS MONTH)'!$F:$F,F4C04005!K67,Bom_Part_No,F4C04005!B67))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1000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MONTH)'!$H:$H,F4C04005!K67,Bom_Part_No,F4C04005!Q67)</f>
        <v>0</v>
      </c>
      <c r="Z67" s="46">
        <f>SUMIFS('BOM (THIS MONTH)'!$E:$E,'BOM (THIS MONTH)'!$H:$H,F4C04005!K67,Bom_Part_No,F4C04005!Q67)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378</v>
      </c>
      <c r="L68" s="51">
        <f>IF(D68="",99999,SUMIFS(Issue,'BOM (THIS MONTH)'!$F:$F,F4C04005!K68,Bom_Part_No,F4C04005!B68))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1000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MONTH)'!$H:$H,F4C04005!K68,Bom_Part_No,F4C04005!Q68)</f>
        <v>0</v>
      </c>
      <c r="Z68" s="46">
        <f>SUMIFS('BOM (THIS MONTH)'!$E:$E,'BOM (THIS MONTH)'!$H:$H,F4C04005!K68,Bom_Part_No,F4C04005!Q68)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378</v>
      </c>
      <c r="L69" s="51">
        <f>IF(D69="",99999,SUMIFS(Issue,'BOM (THIS MONTH)'!$F:$F,F4C04005!K69,Bom_Part_No,F4C04005!B69))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1000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MONTH)'!$H:$H,F4C04005!K69,Bom_Part_No,F4C04005!Q69)</f>
        <v>0</v>
      </c>
      <c r="Z69" s="46">
        <f>SUMIFS('BOM (THIS MONTH)'!$E:$E,'BOM (THIS MONTH)'!$H:$H,F4C04005!K69,Bom_Part_No,F4C04005!Q69)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378</v>
      </c>
      <c r="L70" s="51">
        <f>IF(D70="",99999,SUMIFS(Issue,'BOM (THIS MONTH)'!$F:$F,F4C04005!K70,Bom_Part_No,F4C04005!B70))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1000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MONTH)'!$H:$H,F4C04005!K70,Bom_Part_No,F4C04005!Q70)</f>
        <v>0</v>
      </c>
      <c r="Z70" s="46">
        <f>SUMIFS('BOM (THIS MONTH)'!$E:$E,'BOM (THIS MONTH)'!$H:$H,F4C04005!K70,Bom_Part_No,F4C04005!Q70)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378</v>
      </c>
      <c r="L71" s="51">
        <f>IF(D71="",99999,SUMIFS(Issue,'BOM (THIS MONTH)'!$F:$F,F4C04005!K71,Bom_Part_No,F4C04005!B71))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1000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MONTH)'!$H:$H,F4C04005!K71,Bom_Part_No,F4C04005!Q71)</f>
        <v>0</v>
      </c>
      <c r="Z71" s="46">
        <f>SUMIFS('BOM (THIS MONTH)'!$E:$E,'BOM (THIS MONTH)'!$H:$H,F4C04005!K71,Bom_Part_No,F4C04005!Q71)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378</v>
      </c>
      <c r="L72" s="51">
        <f>IF(D72="",99999,SUMIFS(Issue,'BOM (THIS MONTH)'!$F:$F,F4C04005!K72,Bom_Part_No,F4C04005!B72))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1000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MONTH)'!$H:$H,F4C04005!K72,Bom_Part_No,F4C04005!Q72)</f>
        <v>0</v>
      </c>
      <c r="Z72" s="46">
        <f>SUMIFS('BOM (THIS MONTH)'!$E:$E,'BOM (THIS MONTH)'!$H:$H,F4C04005!K72,Bom_Part_No,F4C04005!Q72)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378</v>
      </c>
      <c r="L73" s="51">
        <f>IF(D73="",99999,SUMIFS(Issue,'BOM (THIS MONTH)'!$F:$F,F4C04005!K73,Bom_Part_No,F4C04005!B73))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1000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MONTH)'!$H:$H,F4C04005!K73,Bom_Part_No,F4C04005!Q73)</f>
        <v>0</v>
      </c>
      <c r="Z73" s="46">
        <f>SUMIFS('BOM (THIS MONTH)'!$E:$E,'BOM (THIS MONTH)'!$H:$H,F4C04005!K73,Bom_Part_No,F4C04005!Q73)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378</v>
      </c>
      <c r="L74" s="51">
        <f>IF(D74="",99999,SUMIFS(Issue,'BOM (THIS MONTH)'!$F:$F,F4C04005!K74,Bom_Part_No,F4C04005!B74))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1000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MONTH)'!$H:$H,F4C04005!K74,Bom_Part_No,F4C04005!Q74)</f>
        <v>0</v>
      </c>
      <c r="Z74" s="46">
        <f>SUMIFS('BOM (THIS MONTH)'!$E:$E,'BOM (THIS MONTH)'!$H:$H,F4C04005!K74,Bom_Part_No,F4C04005!Q74)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378</v>
      </c>
      <c r="L75" s="51">
        <f>IF(D75="",99999,SUMIFS(Issue,'BOM (THIS MONTH)'!$F:$F,F4C04005!K75,Bom_Part_No,F4C04005!B75))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1000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MONTH)'!$H:$H,F4C04005!K75,Bom_Part_No,F4C04005!Q75)</f>
        <v>0</v>
      </c>
      <c r="Z75" s="46">
        <f>SUMIFS('BOM (THIS MONTH)'!$E:$E,'BOM (THIS MONTH)'!$H:$H,F4C04005!K75,Bom_Part_No,F4C04005!Q75)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378</v>
      </c>
      <c r="L76" s="51">
        <f>IF(D76="",99999,SUMIFS(Issue,'BOM (THIS MONTH)'!$F:$F,F4C04005!K76,Bom_Part_No,F4C04005!B76))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1000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MONTH)'!$H:$H,F4C04005!K76,Bom_Part_No,F4C04005!Q76)</f>
        <v>0</v>
      </c>
      <c r="Z76" s="46">
        <f>SUMIFS('BOM (THIS MONTH)'!$E:$E,'BOM (THIS MONTH)'!$H:$H,F4C04005!K76,Bom_Part_No,F4C04005!Q76)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378</v>
      </c>
      <c r="L77" s="51">
        <f>IF(D77="",99999,SUMIFS(Issue,'BOM (THIS MONTH)'!$F:$F,F4C04005!K77,Bom_Part_No,F4C04005!B77))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1000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MONTH)'!$H:$H,F4C04005!K77,Bom_Part_No,F4C04005!Q77)</f>
        <v>0</v>
      </c>
      <c r="Z77" s="46">
        <f>SUMIFS('BOM (THIS MONTH)'!$E:$E,'BOM (THIS MONTH)'!$H:$H,F4C04005!K77,Bom_Part_No,F4C04005!Q77)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378</v>
      </c>
      <c r="L78" s="51">
        <f>IF(D78="",99999,SUMIFS(Issue,'BOM (THIS MONTH)'!$F:$F,F4C04005!K78,Bom_Part_No,F4C04005!B78))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1000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MONTH)'!$H:$H,F4C04005!K78,Bom_Part_No,F4C04005!Q78)</f>
        <v>0</v>
      </c>
      <c r="Z78" s="46">
        <f>SUMIFS('BOM (THIS MONTH)'!$E:$E,'BOM (THIS MONTH)'!$H:$H,F4C04005!K78,Bom_Part_No,F4C04005!Q78)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378</v>
      </c>
      <c r="L79" s="51">
        <f>IF(D79="",99999,SUMIFS(Issue,'BOM (THIS MONTH)'!$F:$F,F4C04005!K79,Bom_Part_No,F4C04005!B79))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1000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MONTH)'!$H:$H,F4C04005!K79,Bom_Part_No,F4C04005!Q79)</f>
        <v>0</v>
      </c>
      <c r="Z79" s="46">
        <f>SUMIFS('BOM (THIS MONTH)'!$E:$E,'BOM (THIS MONTH)'!$H:$H,F4C04005!K79,Bom_Part_No,F4C04005!Q79)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378</v>
      </c>
      <c r="L80" s="51">
        <f>IF(D80="",99999,SUMIFS(Issue,'BOM (THIS MONTH)'!$F:$F,F4C04005!K80,Bom_Part_No,F4C04005!B80))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1000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MONTH)'!$H:$H,F4C04005!K80,Bom_Part_No,F4C04005!Q80)</f>
        <v>0</v>
      </c>
      <c r="Z80" s="46">
        <f>SUMIFS('BOM (THIS MONTH)'!$E:$E,'BOM (THIS MONTH)'!$H:$H,F4C04005!K80,Bom_Part_No,F4C04005!Q80)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378</v>
      </c>
      <c r="L81" s="51">
        <f>IF(D81="",99999,SUMIFS(Issue,'BOM (THIS MONTH)'!$F:$F,F4C04005!K81,Bom_Part_No,F4C04005!B81))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1000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MONTH)'!$H:$H,F4C04005!K81,Bom_Part_No,F4C04005!Q81)</f>
        <v>0</v>
      </c>
      <c r="Z81" s="46">
        <f>SUMIFS('BOM (THIS MONTH)'!$E:$E,'BOM (THIS MONTH)'!$H:$H,F4C04005!K81,Bom_Part_No,F4C04005!Q81)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378</v>
      </c>
      <c r="L82" s="51">
        <f>IF(D82="",99999,SUMIFS(Issue,'BOM (THIS MONTH)'!$F:$F,F4C04005!K82,Bom_Part_No,F4C04005!B82))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1000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MONTH)'!$H:$H,F4C04005!K82,Bom_Part_No,F4C04005!Q82)</f>
        <v>0</v>
      </c>
      <c r="Z82" s="46">
        <f>SUMIFS('BOM (THIS MONTH)'!$E:$E,'BOM (THIS MONTH)'!$H:$H,F4C04005!K82,Bom_Part_No,F4C04005!Q82)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378</v>
      </c>
      <c r="L83" s="51">
        <f>IF(D83="",99999,SUMIFS(Issue,'BOM (THIS MONTH)'!$F:$F,F4C04005!K83,Bom_Part_No,F4C04005!B83))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1000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MONTH)'!$H:$H,F4C04005!K83,Bom_Part_No,F4C04005!Q83)</f>
        <v>0</v>
      </c>
      <c r="Z83" s="46">
        <f>SUMIFS('BOM (THIS MONTH)'!$E:$E,'BOM (THIS MONTH)'!$H:$H,F4C04005!K83,Bom_Part_No,F4C04005!Q83)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378</v>
      </c>
      <c r="L84" s="51">
        <f>IF(D84="",99999,SUMIFS(Issue,'BOM (THIS MONTH)'!$F:$F,F4C04005!K84,Bom_Part_No,F4C04005!B84))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1000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MONTH)'!$H:$H,F4C04005!K84,Bom_Part_No,F4C04005!Q84)</f>
        <v>0</v>
      </c>
      <c r="Z84" s="46">
        <f>SUMIFS('BOM (THIS MONTH)'!$E:$E,'BOM (THIS MONTH)'!$H:$H,F4C04005!K84,Bom_Part_No,F4C04005!Q84)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378</v>
      </c>
      <c r="L85" s="51">
        <f>IF(D85="",99999,SUMIFS(Issue,'BOM (THIS MONTH)'!$F:$F,F4C04005!K85,Bom_Part_No,F4C04005!B85))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1000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MONTH)'!$H:$H,F4C04005!K85,Bom_Part_No,F4C04005!Q85)</f>
        <v>0</v>
      </c>
      <c r="Z85" s="46">
        <f>SUMIFS('BOM (THIS MONTH)'!$E:$E,'BOM (THIS MONTH)'!$H:$H,F4C04005!K85,Bom_Part_No,F4C04005!Q85)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378</v>
      </c>
      <c r="L86" s="51">
        <f>IF(D86="",99999,SUMIFS(Issue,'BOM (THIS MONTH)'!$F:$F,F4C04005!K86,Bom_Part_No,F4C04005!B86))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1000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MONTH)'!$H:$H,F4C04005!K86,Bom_Part_No,F4C04005!Q86)</f>
        <v>0</v>
      </c>
      <c r="Z86" s="46">
        <f>SUMIFS('BOM (THIS MONTH)'!$E:$E,'BOM (THIS MONTH)'!$H:$H,F4C04005!K86,Bom_Part_No,F4C04005!Q86)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378</v>
      </c>
      <c r="L87" s="51">
        <f>IF(D87="",99999,SUMIFS(Issue,'BOM (THIS MONTH)'!$F:$F,F4C04005!K87,Bom_Part_No,F4C04005!B87))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1000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MONTH)'!$H:$H,F4C04005!K87,Bom_Part_No,F4C04005!Q87)</f>
        <v>0</v>
      </c>
      <c r="Z87" s="46">
        <f>SUMIFS('BOM (THIS MONTH)'!$E:$E,'BOM (THIS MONTH)'!$H:$H,F4C04005!K87,Bom_Part_No,F4C04005!Q87)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378</v>
      </c>
      <c r="L88" s="51">
        <f>IF(D88="",99999,SUMIFS(Issue,'BOM (THIS MONTH)'!$F:$F,F4C04005!K88,Bom_Part_No,F4C04005!B88))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1000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MONTH)'!$H:$H,F4C04005!K88,Bom_Part_No,F4C04005!Q88)</f>
        <v>0</v>
      </c>
      <c r="Z88" s="46">
        <f>SUMIFS('BOM (THIS MONTH)'!$E:$E,'BOM (THIS MONTH)'!$H:$H,F4C04005!K88,Bom_Part_No,F4C04005!Q88)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378</v>
      </c>
      <c r="L89" s="51">
        <f>IF(D89="",99999,SUMIFS(Issue,'BOM (THIS MONTH)'!$F:$F,F4C04005!K89,Bom_Part_No,F4C04005!B89))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1000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MONTH)'!$H:$H,F4C04005!K89,Bom_Part_No,F4C04005!Q89)</f>
        <v>0</v>
      </c>
      <c r="Z89" s="46">
        <f>SUMIFS('BOM (THIS MONTH)'!$E:$E,'BOM (THIS MONTH)'!$H:$H,F4C04005!K89,Bom_Part_No,F4C04005!Q89)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378</v>
      </c>
      <c r="L90" s="51">
        <f>IF(D90="",99999,SUMIFS(Issue,'BOM (THIS MONTH)'!$F:$F,F4C04005!K90,Bom_Part_No,F4C04005!B90))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1000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MONTH)'!$H:$H,F4C04005!K90,Bom_Part_No,F4C04005!Q90)</f>
        <v>0</v>
      </c>
      <c r="Z90" s="46">
        <f>SUMIFS('BOM (THIS MONTH)'!$E:$E,'BOM (THIS MONTH)'!$H:$H,F4C04005!K90,Bom_Part_No,F4C04005!Q90)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378</v>
      </c>
      <c r="L91" s="51">
        <f>IF(D91="",99999,SUMIFS(Issue,'BOM (THIS MONTH)'!$F:$F,F4C04005!K91,Bom_Part_No,F4C04005!B91))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1000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MONTH)'!$H:$H,F4C04005!K91,Bom_Part_No,F4C04005!Q91)</f>
        <v>0</v>
      </c>
      <c r="Z91" s="46">
        <f>SUMIFS('BOM (THIS MONTH)'!$E:$E,'BOM (THIS MONTH)'!$H:$H,F4C04005!K91,Bom_Part_No,F4C04005!Q91)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378</v>
      </c>
      <c r="L92" s="51">
        <f>IF(D92="",99999,SUMIFS(Issue,'BOM (THIS MONTH)'!$F:$F,F4C04005!K92,Bom_Part_No,F4C04005!B92))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1000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MONTH)'!$H:$H,F4C04005!K92,Bom_Part_No,F4C04005!Q92)</f>
        <v>0</v>
      </c>
      <c r="Z92" s="46">
        <f>SUMIFS('BOM (THIS MONTH)'!$E:$E,'BOM (THIS MONTH)'!$H:$H,F4C04005!K92,Bom_Part_No,F4C04005!Q92)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378</v>
      </c>
      <c r="L93" s="51">
        <f>IF(D93="",99999,SUMIFS(Issue,'BOM (THIS MONTH)'!$F:$F,F4C04005!K93,Bom_Part_No,F4C04005!B93))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1000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MONTH)'!$H:$H,F4C04005!K93,Bom_Part_No,F4C04005!Q93)</f>
        <v>0</v>
      </c>
      <c r="Z93" s="46">
        <f>SUMIFS('BOM (THIS MONTH)'!$E:$E,'BOM (THIS MONTH)'!$H:$H,F4C04005!K93,Bom_Part_No,F4C04005!Q93)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378</v>
      </c>
      <c r="L94" s="51">
        <f>IF(D94="",99999,SUMIFS(Issue,'BOM (THIS MONTH)'!$F:$F,F4C04005!K94,Bom_Part_No,F4C04005!B94))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1000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MONTH)'!$H:$H,F4C04005!K94,Bom_Part_No,F4C04005!Q94)</f>
        <v>0</v>
      </c>
      <c r="Z94" s="46">
        <f>SUMIFS('BOM (THIS MONTH)'!$E:$E,'BOM (THIS MONTH)'!$H:$H,F4C04005!K94,Bom_Part_No,F4C04005!Q94)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378</v>
      </c>
      <c r="L95" s="51">
        <f>IF(D95="",99999,SUMIFS(Issue,'BOM (THIS MONTH)'!$F:$F,F4C04005!K95,Bom_Part_No,F4C04005!B95))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1000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MONTH)'!$H:$H,F4C04005!K95,Bom_Part_No,F4C04005!Q95)</f>
        <v>0</v>
      </c>
      <c r="Z95" s="46">
        <f>SUMIFS('BOM (THIS MONTH)'!$E:$E,'BOM (THIS MONTH)'!$H:$H,F4C04005!K95,Bom_Part_No,F4C04005!Q95)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378</v>
      </c>
      <c r="L96" s="51">
        <f>IF(D96="",99999,SUMIFS(Issue,'BOM (THIS MONTH)'!$F:$F,F4C04005!K96,Bom_Part_No,F4C04005!B96))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1000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MONTH)'!$H:$H,F4C04005!K96,Bom_Part_No,F4C04005!Q96)</f>
        <v>0</v>
      </c>
      <c r="Z96" s="46">
        <f>SUMIFS('BOM (THIS MONTH)'!$E:$E,'BOM (THIS MONTH)'!$H:$H,F4C04005!K96,Bom_Part_No,F4C04005!Q96)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378</v>
      </c>
      <c r="L97" s="51">
        <f>IF(D97="",99999,SUMIFS(Issue,'BOM (THIS MONTH)'!$F:$F,F4C04005!K97,Bom_Part_No,F4C04005!B97))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1000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MONTH)'!$H:$H,F4C04005!K97,Bom_Part_No,F4C04005!Q97)</f>
        <v>0</v>
      </c>
      <c r="Z97" s="46">
        <f>SUMIFS('BOM (THIS MONTH)'!$E:$E,'BOM (THIS MONTH)'!$H:$H,F4C04005!K97,Bom_Part_No,F4C04005!Q97)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378</v>
      </c>
      <c r="L98" s="51">
        <f>IF(D98="",99999,SUMIFS(Issue,'BOM (THIS MONTH)'!$F:$F,F4C04005!K98,Bom_Part_No,F4C04005!B98))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1000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MONTH)'!$H:$H,F4C04005!K98,Bom_Part_No,F4C04005!Q98)</f>
        <v>0</v>
      </c>
      <c r="Z98" s="46">
        <f>SUMIFS('BOM (THIS MONTH)'!$E:$E,'BOM (THIS MONTH)'!$H:$H,F4C04005!K98,Bom_Part_No,F4C04005!Q98)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378</v>
      </c>
      <c r="L99" s="51">
        <f>IF(D99="",99999,SUMIFS(Issue,'BOM (THIS MONTH)'!$F:$F,F4C04005!K99,Bom_Part_No,F4C04005!B99))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1000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MONTH)'!$H:$H,F4C04005!K99,Bom_Part_No,F4C04005!Q99)</f>
        <v>0</v>
      </c>
      <c r="Z99" s="46">
        <f>SUMIFS('BOM (THIS MONTH)'!$E:$E,'BOM (THIS MONTH)'!$H:$H,F4C04005!K99,Bom_Part_No,F4C04005!Q99)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378</v>
      </c>
      <c r="L100" s="51">
        <f>IF(D100="",99999,SUMIFS(Issue,'BOM (THIS MONTH)'!$F:$F,F4C04005!K100,Bom_Part_No,F4C04005!B100))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1000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MONTH)'!$H:$H,F4C04005!K100,Bom_Part_No,F4C04005!Q100)</f>
        <v>0</v>
      </c>
      <c r="Z100" s="46">
        <f>SUMIFS('BOM (THIS MONTH)'!$E:$E,'BOM (THIS MONTH)'!$H:$H,F4C04005!K100,Bom_Part_No,F4C04005!Q100)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378</v>
      </c>
      <c r="L101" s="51">
        <f>IF(D101="",99999,SUMIFS(Issue,'BOM (THIS MONTH)'!$F:$F,F4C04005!K101,Bom_Part_No,F4C04005!B101))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1000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MONTH)'!$H:$H,F4C04005!K101,Bom_Part_No,F4C04005!Q101)</f>
        <v>0</v>
      </c>
      <c r="Z101" s="46">
        <f>SUMIFS('BOM (THIS MONTH)'!$E:$E,'BOM (THIS MONTH)'!$H:$H,F4C04005!K101,Bom_Part_No,F4C04005!Q101)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378</v>
      </c>
      <c r="L102" s="51">
        <f>IF(D102="",99999,SUMIFS(Issue,'BOM (THIS MONTH)'!$F:$F,F4C04005!K102,Bom_Part_No,F4C04005!B102))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1000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MONTH)'!$H:$H,F4C04005!K102,Bom_Part_No,F4C04005!Q102)</f>
        <v>0</v>
      </c>
      <c r="Z102" s="46">
        <f>SUMIFS('BOM (THIS MONTH)'!$E:$E,'BOM (THIS MONTH)'!$H:$H,F4C04005!K102,Bom_Part_No,F4C04005!Q102)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378</v>
      </c>
      <c r="L103" s="51">
        <f>IF(D103="",99999,SUMIFS(Issue,'BOM (THIS MONTH)'!$F:$F,F4C04005!K103,Bom_Part_No,F4C04005!B103))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1000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MONTH)'!$H:$H,F4C04005!K103,Bom_Part_No,F4C04005!Q103)</f>
        <v>0</v>
      </c>
      <c r="Z103" s="46">
        <f>SUMIFS('BOM (THIS MONTH)'!$E:$E,'BOM (THIS MONTH)'!$H:$H,F4C04005!K103,Bom_Part_No,F4C04005!Q103)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378</v>
      </c>
      <c r="L104" s="51">
        <f>IF(D104="",99999,SUMIFS(Issue,'BOM (THIS MONTH)'!$F:$F,F4C04005!K104,Bom_Part_No,F4C04005!B104))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1000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MONTH)'!$H:$H,F4C04005!K104,Bom_Part_No,F4C04005!Q104)</f>
        <v>0</v>
      </c>
      <c r="Z104" s="46">
        <f>SUMIFS('BOM (THIS MONTH)'!$E:$E,'BOM (THIS MONTH)'!$H:$H,F4C04005!K104,Bom_Part_No,F4C04005!Q104)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378</v>
      </c>
      <c r="L105" s="51">
        <f>IF(D105="",99999,SUMIFS(Issue,'BOM (THIS MONTH)'!$F:$F,F4C04005!K105,Bom_Part_No,F4C04005!B105))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1000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MONTH)'!$H:$H,F4C04005!K105,Bom_Part_No,F4C04005!Q105)</f>
        <v>0</v>
      </c>
      <c r="Z105" s="46">
        <f>SUMIFS('BOM (THIS MONTH)'!$E:$E,'BOM (THIS MONTH)'!$H:$H,F4C04005!K105,Bom_Part_No,F4C04005!Q105)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378</v>
      </c>
      <c r="L106" s="51">
        <f>IF(D106="",99999,SUMIFS(Issue,'BOM (THIS MONTH)'!$F:$F,F4C04005!K106,Bom_Part_No,F4C04005!B106))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1000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MONTH)'!$H:$H,F4C04005!K106,Bom_Part_No,F4C04005!Q106)</f>
        <v>0</v>
      </c>
      <c r="Z106" s="46">
        <f>SUMIFS('BOM (THIS MONTH)'!$E:$E,'BOM (THIS MONTH)'!$H:$H,F4C04005!K106,Bom_Part_No,F4C04005!Q106)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378</v>
      </c>
      <c r="L107" s="51">
        <f>IF(D107="",99999,SUMIFS(Issue,'BOM (THIS MONTH)'!$F:$F,F4C04005!K107,Bom_Part_No,F4C04005!B107))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1000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MONTH)'!$H:$H,F4C04005!K107,Bom_Part_No,F4C04005!Q107)</f>
        <v>0</v>
      </c>
      <c r="Z107" s="46">
        <f>SUMIFS('BOM (THIS MONTH)'!$E:$E,'BOM (THIS MONTH)'!$H:$H,F4C04005!K107,Bom_Part_No,F4C04005!Q107)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378</v>
      </c>
      <c r="L108" s="51">
        <f>IF(D108="",99999,SUMIFS(Issue,'BOM (THIS MONTH)'!$F:$F,F4C04005!K108,Bom_Part_No,F4C04005!B108))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1000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MONTH)'!$H:$H,F4C04005!K108,Bom_Part_No,F4C04005!Q108)</f>
        <v>0</v>
      </c>
      <c r="Z108" s="46">
        <f>SUMIFS('BOM (THIS MONTH)'!$E:$E,'BOM (THIS MONTH)'!$H:$H,F4C04005!K108,Bom_Part_No,F4C04005!Q108)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378</v>
      </c>
      <c r="L109" s="51">
        <f>IF(D109="",99999,SUMIFS(Issue,'BOM (THIS MONTH)'!$F:$F,F4C04005!K109,Bom_Part_No,F4C04005!B109))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1000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MONTH)'!$H:$H,F4C04005!K109,Bom_Part_No,F4C04005!Q109)</f>
        <v>0</v>
      </c>
      <c r="Z109" s="46">
        <f>SUMIFS('BOM (THIS MONTH)'!$E:$E,'BOM (THIS MONTH)'!$H:$H,F4C04005!K109,Bom_Part_No,F4C04005!Q109)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378</v>
      </c>
      <c r="L110" s="51">
        <f>IF(D110="",99999,SUMIFS(Issue,'BOM (THIS MONTH)'!$F:$F,F4C04005!K110,Bom_Part_No,F4C04005!B110))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1000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MONTH)'!$H:$H,F4C04005!K110,Bom_Part_No,F4C04005!Q110)</f>
        <v>0</v>
      </c>
      <c r="Z110" s="46">
        <f>SUMIFS('BOM (THIS MONTH)'!$E:$E,'BOM (THIS MONTH)'!$H:$H,F4C04005!K110,Bom_Part_No,F4C04005!Q110)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378</v>
      </c>
      <c r="L111" s="51">
        <f>IF(D111="",99999,SUMIFS(Issue,'BOM (THIS MONTH)'!$F:$F,F4C04005!K111,Bom_Part_No,F4C04005!B111))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1000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MONTH)'!$H:$H,F4C04005!K111,Bom_Part_No,F4C04005!Q111)</f>
        <v>0</v>
      </c>
      <c r="Z111" s="46">
        <f>SUMIFS('BOM (THIS MONTH)'!$E:$E,'BOM (THIS MONTH)'!$H:$H,F4C04005!K111,Bom_Part_No,F4C04005!Q111)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378</v>
      </c>
      <c r="L112" s="51">
        <f>IF(D112="",99999,SUMIFS(Issue,'BOM (THIS MONTH)'!$F:$F,F4C04005!K112,Bom_Part_No,F4C04005!B112))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1000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MONTH)'!$H:$H,F4C04005!K112,Bom_Part_No,F4C04005!Q112)</f>
        <v>0</v>
      </c>
      <c r="Z112" s="46">
        <f>SUMIFS('BOM (THIS MONTH)'!$E:$E,'BOM (THIS MONTH)'!$H:$H,F4C04005!K112,Bom_Part_No,F4C04005!Q112)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378</v>
      </c>
      <c r="L113" s="51">
        <f>IF(D113="",99999,SUMIFS(Issue,'BOM (THIS MONTH)'!$F:$F,F4C04005!K113,Bom_Part_No,F4C04005!B113))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1000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MONTH)'!$H:$H,F4C04005!K113,Bom_Part_No,F4C04005!Q113)</f>
        <v>0</v>
      </c>
      <c r="Z113" s="46">
        <f>SUMIFS('BOM (THIS MONTH)'!$E:$E,'BOM (THIS MONTH)'!$H:$H,F4C04005!K113,Bom_Part_No,F4C04005!Q113)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378</v>
      </c>
      <c r="L114" s="51">
        <f>IF(D114="",99999,SUMIFS(Issue,'BOM (THIS MONTH)'!$F:$F,F4C04005!K114,Bom_Part_No,F4C04005!B114))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1000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MONTH)'!$H:$H,F4C04005!K114,Bom_Part_No,F4C04005!Q114)</f>
        <v>0</v>
      </c>
      <c r="Z114" s="46">
        <f>SUMIFS('BOM (THIS MONTH)'!$E:$E,'BOM (THIS MONTH)'!$H:$H,F4C04005!K114,Bom_Part_No,F4C04005!Q114)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378</v>
      </c>
      <c r="L115" s="51">
        <f>IF(D115="",99999,SUMIFS(Issue,'BOM (THIS MONTH)'!$F:$F,F4C04005!K115,Bom_Part_No,F4C04005!B115))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1000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MONTH)'!$H:$H,F4C04005!K115,Bom_Part_No,F4C04005!Q115)</f>
        <v>0</v>
      </c>
      <c r="Z115" s="46">
        <f>SUMIFS('BOM (THIS MONTH)'!$E:$E,'BOM (THIS MONTH)'!$H:$H,F4C04005!K115,Bom_Part_No,F4C04005!Q115)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378</v>
      </c>
      <c r="L116" s="51">
        <f>IF(D116="",99999,SUMIFS(Issue,'BOM (THIS MONTH)'!$F:$F,F4C04005!K116,Bom_Part_No,F4C04005!B116))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1000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MONTH)'!$H:$H,F4C04005!K116,Bom_Part_No,F4C04005!Q116)</f>
        <v>0</v>
      </c>
      <c r="Z116" s="46">
        <f>SUMIFS('BOM (THIS MONTH)'!$E:$E,'BOM (THIS MONTH)'!$H:$H,F4C04005!K116,Bom_Part_No,F4C04005!Q116)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378</v>
      </c>
      <c r="L117" s="51">
        <f>IF(D117="",99999,SUMIFS(Issue,'BOM (THIS MONTH)'!$F:$F,F4C04005!K117,Bom_Part_No,F4C04005!B117))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1000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MONTH)'!$H:$H,F4C04005!K117,Bom_Part_No,F4C04005!Q117)</f>
        <v>0</v>
      </c>
      <c r="Z117" s="46">
        <f>SUMIFS('BOM (THIS MONTH)'!$E:$E,'BOM (THIS MONTH)'!$H:$H,F4C04005!K117,Bom_Part_No,F4C04005!Q117)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378</v>
      </c>
      <c r="L118" s="51">
        <f>IF(D118="",99999,SUMIFS(Issue,'BOM (THIS MONTH)'!$F:$F,F4C04005!K118,Bom_Part_No,F4C04005!B118))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1000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MONTH)'!$H:$H,F4C04005!K118,Bom_Part_No,F4C04005!Q118)</f>
        <v>0</v>
      </c>
      <c r="Z118" s="46">
        <f>SUMIFS('BOM (THIS MONTH)'!$E:$E,'BOM (THIS MONTH)'!$H:$H,F4C04005!K118,Bom_Part_No,F4C04005!Q118)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378</v>
      </c>
      <c r="L119" s="51">
        <f>IF(D119="",99999,SUMIFS(Issue,'BOM (THIS MONTH)'!$F:$F,F4C04005!K119,Bom_Part_No,F4C04005!B119))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1000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MONTH)'!$H:$H,F4C04005!K119,Bom_Part_No,F4C04005!Q119)</f>
        <v>0</v>
      </c>
      <c r="Z119" s="46">
        <f>SUMIFS('BOM (THIS MONTH)'!$E:$E,'BOM (THIS MONTH)'!$H:$H,F4C04005!K119,Bom_Part_No,F4C04005!Q119)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378</v>
      </c>
      <c r="L120" s="51">
        <f>IF(D120="",99999,SUMIFS(Issue,'BOM (THIS MONTH)'!$F:$F,F4C04005!K120,Bom_Part_No,F4C04005!B120))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1000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MONTH)'!$H:$H,F4C04005!K120,Bom_Part_No,F4C04005!Q120)</f>
        <v>0</v>
      </c>
      <c r="Z120" s="46">
        <f>SUMIFS('BOM (THIS MONTH)'!$E:$E,'BOM (THIS MONTH)'!$H:$H,F4C04005!K120,Bom_Part_No,F4C04005!Q120)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378</v>
      </c>
      <c r="L121" s="51">
        <f>IF(D121="",99999,SUMIFS(Issue,'BOM (THIS MONTH)'!$F:$F,F4C04005!K121,Bom_Part_No,F4C04005!B121))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1000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MONTH)'!$H:$H,F4C04005!K121,Bom_Part_No,F4C04005!Q121)</f>
        <v>0</v>
      </c>
      <c r="Z121" s="46">
        <f>SUMIFS('BOM (THIS MONTH)'!$E:$E,'BOM (THIS MONTH)'!$H:$H,F4C04005!K121,Bom_Part_No,F4C04005!Q121)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378</v>
      </c>
      <c r="L122" s="51">
        <f>IF(D122="",99999,SUMIFS(Issue,'BOM (THIS MONTH)'!$F:$F,F4C04005!K122,Bom_Part_No,F4C04005!B122))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1000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MONTH)'!$H:$H,F4C04005!K122,Bom_Part_No,F4C04005!Q122)</f>
        <v>0</v>
      </c>
      <c r="Z122" s="46">
        <f>SUMIFS('BOM (THIS MONTH)'!$E:$E,'BOM (THIS MONTH)'!$H:$H,F4C04005!K122,Bom_Part_No,F4C04005!Q122)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378</v>
      </c>
      <c r="L123" s="51">
        <f>IF(D123="",99999,SUMIFS(Issue,'BOM (THIS MONTH)'!$F:$F,F4C04005!K123,Bom_Part_No,F4C04005!B123))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1000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MONTH)'!$H:$H,F4C04005!K123,Bom_Part_No,F4C04005!Q123)</f>
        <v>0</v>
      </c>
      <c r="Z123" s="46">
        <f>SUMIFS('BOM (THIS MONTH)'!$E:$E,'BOM (THIS MONTH)'!$H:$H,F4C04005!K123,Bom_Part_No,F4C04005!Q123)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378</v>
      </c>
      <c r="L124" s="51">
        <f>IF(D124="",99999,SUMIFS(Issue,'BOM (THIS MONTH)'!$F:$F,F4C04005!K124,Bom_Part_No,F4C04005!B124))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1000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MONTH)'!$H:$H,F4C04005!K124,Bom_Part_No,F4C04005!Q124)</f>
        <v>0</v>
      </c>
      <c r="Z124" s="46">
        <f>SUMIFS('BOM (THIS MONTH)'!$E:$E,'BOM (THIS MONTH)'!$H:$H,F4C04005!K124,Bom_Part_No,F4C04005!Q124)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378</v>
      </c>
      <c r="L125" s="51">
        <f>IF(D125="",99999,SUMIFS(Issue,'BOM (THIS MONTH)'!$F:$F,F4C04005!K125,Bom_Part_No,F4C04005!B125))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1000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MONTH)'!$H:$H,F4C04005!K125,Bom_Part_No,F4C04005!Q125)</f>
        <v>0</v>
      </c>
      <c r="Z125" s="46">
        <f>SUMIFS('BOM (THIS MONTH)'!$E:$E,'BOM (THIS MONTH)'!$H:$H,F4C04005!K125,Bom_Part_No,F4C04005!Q125)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378</v>
      </c>
      <c r="L126" s="51">
        <f>IF(D126="",99999,SUMIFS(Issue,'BOM (THIS MONTH)'!$F:$F,F4C04005!K126,Bom_Part_No,F4C04005!B126))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1000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MONTH)'!$H:$H,F4C04005!K126,Bom_Part_No,F4C04005!Q126)</f>
        <v>0</v>
      </c>
      <c r="Z126" s="46">
        <f>SUMIFS('BOM (THIS MONTH)'!$E:$E,'BOM (THIS MONTH)'!$H:$H,F4C04005!K126,Bom_Part_No,F4C04005!Q126)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378</v>
      </c>
      <c r="L127" s="51">
        <f>IF(D127="",99999,SUMIFS(Issue,'BOM (THIS MONTH)'!$F:$F,F4C04005!K127,Bom_Part_No,F4C04005!B127))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1000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MONTH)'!$H:$H,F4C04005!K127,Bom_Part_No,F4C04005!Q127)</f>
        <v>0</v>
      </c>
      <c r="Z127" s="46">
        <f>SUMIFS('BOM (THIS MONTH)'!$E:$E,'BOM (THIS MONTH)'!$H:$H,F4C04005!K127,Bom_Part_No,F4C04005!Q127)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378</v>
      </c>
      <c r="L128" s="51">
        <f>IF(D128="",99999,SUMIFS(Issue,'BOM (THIS MONTH)'!$F:$F,F4C04005!K128,Bom_Part_No,F4C04005!B128))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1000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MONTH)'!$H:$H,F4C04005!K128,Bom_Part_No,F4C04005!Q128)</f>
        <v>0</v>
      </c>
      <c r="Z128" s="46">
        <f>SUMIFS('BOM (THIS MONTH)'!$E:$E,'BOM (THIS MONTH)'!$H:$H,F4C04005!K128,Bom_Part_No,F4C04005!Q128)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378</v>
      </c>
      <c r="L129" s="51">
        <f>IF(D129="",99999,SUMIFS(Issue,'BOM (THIS MONTH)'!$F:$F,F4C04005!K129,Bom_Part_No,F4C04005!B129))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1000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MONTH)'!$H:$H,F4C04005!K129,Bom_Part_No,F4C04005!Q129)</f>
        <v>0</v>
      </c>
      <c r="Z129" s="46">
        <f>SUMIFS('BOM (THIS MONTH)'!$E:$E,'BOM (THIS MONTH)'!$H:$H,F4C04005!K129,Bom_Part_No,F4C04005!Q129)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378</v>
      </c>
      <c r="L130" s="51">
        <f>IF(D130="",99999,SUMIFS(Issue,'BOM (THIS MONTH)'!$F:$F,F4C04005!K130,Bom_Part_No,F4C04005!B130))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1000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MONTH)'!$H:$H,F4C04005!K130,Bom_Part_No,F4C04005!Q130)</f>
        <v>0</v>
      </c>
      <c r="Z130" s="46">
        <f>SUMIFS('BOM (THIS MONTH)'!$E:$E,'BOM (THIS MONTH)'!$H:$H,F4C04005!K130,Bom_Part_No,F4C04005!Q130)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378</v>
      </c>
      <c r="L131" s="51">
        <f>IF(D131="",99999,SUMIFS(Issue,'BOM (THIS MONTH)'!$F:$F,F4C04005!K131,Bom_Part_No,F4C04005!B131))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1000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MONTH)'!$H:$H,F4C04005!K131,Bom_Part_No,F4C04005!Q131)</f>
        <v>0</v>
      </c>
      <c r="Z131" s="46">
        <f>SUMIFS('BOM (THIS MONTH)'!$E:$E,'BOM (THIS MONTH)'!$H:$H,F4C04005!K131,Bom_Part_No,F4C04005!Q131)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378</v>
      </c>
      <c r="L132" s="51">
        <f>IF(D132="",99999,SUMIFS(Issue,'BOM (THIS MONTH)'!$F:$F,F4C04005!K132,Bom_Part_No,F4C04005!B132))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1000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MONTH)'!$H:$H,F4C04005!K132,Bom_Part_No,F4C04005!Q132)</f>
        <v>0</v>
      </c>
      <c r="Z132" s="46">
        <f>SUMIFS('BOM (THIS MONTH)'!$E:$E,'BOM (THIS MONTH)'!$H:$H,F4C04005!K132,Bom_Part_No,F4C04005!Q132)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378</v>
      </c>
      <c r="L133" s="51">
        <f>IF(D133="",99999,SUMIFS(Issue,'BOM (THIS MONTH)'!$F:$F,F4C04005!K133,Bom_Part_No,F4C04005!B133))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1000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MONTH)'!$H:$H,F4C04005!K133,Bom_Part_No,F4C04005!Q133)</f>
        <v>0</v>
      </c>
      <c r="Z133" s="46">
        <f>SUMIFS('BOM (THIS MONTH)'!$E:$E,'BOM (THIS MONTH)'!$H:$H,F4C04005!K133,Bom_Part_No,F4C04005!Q133)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378</v>
      </c>
      <c r="L134" s="51">
        <f>IF(D134="",99999,SUMIFS(Issue,'BOM (THIS MONTH)'!$F:$F,F4C04005!K134,Bom_Part_No,F4C04005!B134))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1000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MONTH)'!$H:$H,F4C04005!K134,Bom_Part_No,F4C04005!Q134)</f>
        <v>0</v>
      </c>
      <c r="Z134" s="46">
        <f>SUMIFS('BOM (THIS MONTH)'!$E:$E,'BOM (THIS MONTH)'!$H:$H,F4C04005!K134,Bom_Part_No,F4C04005!Q134)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378</v>
      </c>
      <c r="L135" s="51">
        <f>IF(D135="",99999,SUMIFS(Issue,'BOM (THIS MONTH)'!$F:$F,F4C04005!K135,Bom_Part_No,F4C04005!B135))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1000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MONTH)'!$H:$H,F4C04005!K135,Bom_Part_No,F4C04005!Q135)</f>
        <v>0</v>
      </c>
      <c r="Z135" s="46">
        <f>SUMIFS('BOM (THIS MONTH)'!$E:$E,'BOM (THIS MONTH)'!$H:$H,F4C04005!K135,Bom_Part_No,F4C04005!Q135)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378</v>
      </c>
      <c r="L136" s="51">
        <f>IF(D136="",99999,SUMIFS(Issue,'BOM (THIS MONTH)'!$F:$F,F4C04005!K136,Bom_Part_No,F4C04005!B136))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1000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MONTH)'!$H:$H,F4C04005!K136,Bom_Part_No,F4C04005!Q136)</f>
        <v>0</v>
      </c>
      <c r="Z136" s="46">
        <f>SUMIFS('BOM (THIS MONTH)'!$E:$E,'BOM (THIS MONTH)'!$H:$H,F4C04005!K136,Bom_Part_No,F4C04005!Q136)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378</v>
      </c>
      <c r="L137" s="51">
        <f>IF(D137="",99999,SUMIFS(Issue,'BOM (THIS MONTH)'!$F:$F,F4C04005!K137,Bom_Part_No,F4C04005!B137))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1000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MONTH)'!$H:$H,F4C04005!K137,Bom_Part_No,F4C04005!Q137)</f>
        <v>0</v>
      </c>
      <c r="Z137" s="46">
        <f>SUMIFS('BOM (THIS MONTH)'!$E:$E,'BOM (THIS MONTH)'!$H:$H,F4C04005!K137,Bom_Part_No,F4C04005!Q137)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378</v>
      </c>
      <c r="L138" s="51">
        <f>IF(D138="",99999,SUMIFS(Issue,'BOM (THIS MONTH)'!$F:$F,F4C04005!K138,Bom_Part_No,F4C04005!B138))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1000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MONTH)'!$H:$H,F4C04005!K138,Bom_Part_No,F4C04005!Q138)</f>
        <v>0</v>
      </c>
      <c r="Z138" s="46">
        <f>SUMIFS('BOM (THIS MONTH)'!$E:$E,'BOM (THIS MONTH)'!$H:$H,F4C04005!K138,Bom_Part_No,F4C04005!Q138)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378</v>
      </c>
      <c r="L139" s="51">
        <f>IF(D139="",99999,SUMIFS(Issue,'BOM (THIS MONTH)'!$F:$F,F4C04005!K139,Bom_Part_No,F4C04005!B139))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1000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MONTH)'!$H:$H,F4C04005!K139,Bom_Part_No,F4C04005!Q139)</f>
        <v>0</v>
      </c>
      <c r="Z139" s="46">
        <f>SUMIFS('BOM (THIS MONTH)'!$E:$E,'BOM (THIS MONTH)'!$H:$H,F4C04005!K139,Bom_Part_No,F4C04005!Q139)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378</v>
      </c>
      <c r="L140" s="51">
        <f>IF(D140="",99999,SUMIFS(Issue,'BOM (THIS MONTH)'!$F:$F,F4C04005!K140,Bom_Part_No,F4C04005!B140))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1000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MONTH)'!$H:$H,F4C04005!K140,Bom_Part_No,F4C04005!Q140)</f>
        <v>0</v>
      </c>
      <c r="Z140" s="46">
        <f>SUMIFS('BOM (THIS MONTH)'!$E:$E,'BOM (THIS MONTH)'!$H:$H,F4C04005!K140,Bom_Part_No,F4C04005!Q140)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378</v>
      </c>
      <c r="L141" s="51">
        <f>IF(D141="",99999,SUMIFS(Issue,'BOM (THIS MONTH)'!$F:$F,F4C04005!K141,Bom_Part_No,F4C04005!B141))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1000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MONTH)'!$H:$H,F4C04005!K141,Bom_Part_No,F4C04005!Q141)</f>
        <v>0</v>
      </c>
      <c r="Z141" s="46">
        <f>SUMIFS('BOM (THIS MONTH)'!$E:$E,'BOM (THIS MONTH)'!$H:$H,F4C04005!K141,Bom_Part_No,F4C04005!Q141)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378</v>
      </c>
      <c r="L142" s="51">
        <f>IF(D142="",99999,SUMIFS(Issue,'BOM (THIS MONTH)'!$F:$F,F4C04005!K142,Bom_Part_No,F4C04005!B142))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1000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MONTH)'!$H:$H,F4C04005!K142,Bom_Part_No,F4C04005!Q142)</f>
        <v>0</v>
      </c>
      <c r="Z142" s="46">
        <f>SUMIFS('BOM (THIS MONTH)'!$E:$E,'BOM (THIS MONTH)'!$H:$H,F4C04005!K142,Bom_Part_No,F4C04005!Q142)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378</v>
      </c>
      <c r="L143" s="51">
        <f>IF(D143="",99999,SUMIFS(Issue,'BOM (THIS MONTH)'!$F:$F,F4C04005!K143,Bom_Part_No,F4C04005!B143))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1000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MONTH)'!$H:$H,F4C04005!K143,Bom_Part_No,F4C04005!Q143)</f>
        <v>0</v>
      </c>
      <c r="Z143" s="46">
        <f>SUMIFS('BOM (THIS MONTH)'!$E:$E,'BOM (THIS MONTH)'!$H:$H,F4C04005!K143,Bom_Part_No,F4C04005!Q143)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378</v>
      </c>
      <c r="L144" s="51">
        <f>IF(D144="",99999,SUMIFS(Issue,'BOM (THIS MONTH)'!$F:$F,F4C04005!K144,Bom_Part_No,F4C04005!B144))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1000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MONTH)'!$H:$H,F4C04005!K144,Bom_Part_No,F4C04005!Q144)</f>
        <v>0</v>
      </c>
      <c r="Z144" s="46">
        <f>SUMIFS('BOM (THIS MONTH)'!$E:$E,'BOM (THIS MONTH)'!$H:$H,F4C04005!K144,Bom_Part_No,F4C04005!Q144)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378</v>
      </c>
      <c r="L145" s="51">
        <f>IF(D145="",99999,SUMIFS(Issue,'BOM (THIS MONTH)'!$F:$F,F4C04005!K145,Bom_Part_No,F4C04005!B145))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1000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MONTH)'!$H:$H,F4C04005!K145,Bom_Part_No,F4C04005!Q145)</f>
        <v>0</v>
      </c>
      <c r="Z145" s="46">
        <f>SUMIFS('BOM (THIS MONTH)'!$E:$E,'BOM (THIS MONTH)'!$H:$H,F4C04005!K145,Bom_Part_No,F4C04005!Q145)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378</v>
      </c>
      <c r="L146" s="51">
        <f>IF(D146="",99999,SUMIFS(Issue,'BOM (THIS MONTH)'!$F:$F,F4C04005!K146,Bom_Part_No,F4C04005!B146))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1000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MONTH)'!$H:$H,F4C04005!K146,Bom_Part_No,F4C04005!Q146)</f>
        <v>0</v>
      </c>
      <c r="Z146" s="46">
        <f>SUMIFS('BOM (THIS MONTH)'!$E:$E,'BOM (THIS MONTH)'!$H:$H,F4C04005!K146,Bom_Part_No,F4C04005!Q146)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378</v>
      </c>
      <c r="L147" s="51">
        <f>IF(D147="",99999,SUMIFS(Issue,'BOM (THIS MONTH)'!$F:$F,F4C04005!K147,Bom_Part_No,F4C04005!B147))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1000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MONTH)'!$H:$H,F4C04005!K147,Bom_Part_No,F4C04005!Q147)</f>
        <v>0</v>
      </c>
      <c r="Z147" s="46">
        <f>SUMIFS('BOM (THIS MONTH)'!$E:$E,'BOM (THIS MONTH)'!$H:$H,F4C04005!K147,Bom_Part_No,F4C04005!Q147)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378</v>
      </c>
      <c r="L148" s="51">
        <f>IF(D148="",99999,SUMIFS(Issue,'BOM (THIS MONTH)'!$F:$F,F4C04005!K148,Bom_Part_No,F4C04005!B148))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1000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MONTH)'!$H:$H,F4C04005!K148,Bom_Part_No,F4C04005!Q148)</f>
        <v>0</v>
      </c>
      <c r="Z148" s="46">
        <f>SUMIFS('BOM (THIS MONTH)'!$E:$E,'BOM (THIS MONTH)'!$H:$H,F4C04005!K148,Bom_Part_No,F4C04005!Q148)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378</v>
      </c>
      <c r="L149" s="51">
        <f>IF(D149="",99999,SUMIFS(Issue,'BOM (THIS MONTH)'!$F:$F,F4C04005!K149,Bom_Part_No,F4C04005!B149))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1000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MONTH)'!$H:$H,F4C04005!K149,Bom_Part_No,F4C04005!Q149)</f>
        <v>0</v>
      </c>
      <c r="Z149" s="46">
        <f>SUMIFS('BOM (THIS MONTH)'!$E:$E,'BOM (THIS MONTH)'!$H:$H,F4C04005!K149,Bom_Part_No,F4C04005!Q149)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378</v>
      </c>
      <c r="L150" s="51">
        <f>IF(D150="",99999,SUMIFS(Issue,'BOM (THIS MONTH)'!$F:$F,F4C04005!K150,Bom_Part_No,F4C04005!B150))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1000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MONTH)'!$H:$H,F4C04005!K150,Bom_Part_No,F4C04005!Q150)</f>
        <v>0</v>
      </c>
      <c r="Z150" s="46">
        <f>SUMIFS('BOM (THIS MONTH)'!$E:$E,'BOM (THIS MONTH)'!$H:$H,F4C04005!K150,Bom_Part_No,F4C04005!Q150)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378</v>
      </c>
      <c r="L151" s="51">
        <f>IF(D151="",99999,SUMIFS(Issue,'BOM (THIS MONTH)'!$F:$F,F4C04005!K151,Bom_Part_No,F4C04005!B151))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1000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MONTH)'!$H:$H,F4C04005!K151,Bom_Part_No,F4C04005!Q151)</f>
        <v>0</v>
      </c>
      <c r="Z151" s="46">
        <f>SUMIFS('BOM (THIS MONTH)'!$E:$E,'BOM (THIS MONTH)'!$H:$H,F4C04005!K151,Bom_Part_No,F4C04005!Q151)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378</v>
      </c>
      <c r="L152" s="51">
        <f>IF(D152="",99999,SUMIFS(Issue,'BOM (THIS MONTH)'!$F:$F,F4C04005!K152,Bom_Part_No,F4C04005!B152))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1000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MONTH)'!$H:$H,F4C04005!K152,Bom_Part_No,F4C04005!Q152)</f>
        <v>0</v>
      </c>
      <c r="Z152" s="46">
        <f>SUMIFS('BOM (THIS MONTH)'!$E:$E,'BOM (THIS MONTH)'!$H:$H,F4C04005!K152,Bom_Part_No,F4C04005!Q152)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378</v>
      </c>
      <c r="L153" s="51">
        <f>IF(D153="",99999,SUMIFS(Issue,'BOM (THIS MONTH)'!$F:$F,F4C04005!K153,Bom_Part_No,F4C04005!B153))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1000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MONTH)'!$H:$H,F4C04005!K153,Bom_Part_No,F4C04005!Q153)</f>
        <v>0</v>
      </c>
      <c r="Z153" s="46">
        <f>SUMIFS('BOM (THIS MONTH)'!$E:$E,'BOM (THIS MONTH)'!$H:$H,F4C04005!K153,Bom_Part_No,F4C04005!Q153)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378</v>
      </c>
      <c r="L154" s="51">
        <f>IF(D154="",99999,SUMIFS(Issue,'BOM (THIS MONTH)'!$F:$F,F4C04005!K154,Bom_Part_No,F4C04005!B154))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1000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MONTH)'!$H:$H,F4C04005!K154,Bom_Part_No,F4C04005!Q154)</f>
        <v>0</v>
      </c>
      <c r="Z154" s="46">
        <f>SUMIFS('BOM (THIS MONTH)'!$E:$E,'BOM (THIS MONTH)'!$H:$H,F4C04005!K154,Bom_Part_No,F4C04005!Q154)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378</v>
      </c>
      <c r="L155" s="51">
        <f>IF(D155="",99999,SUMIFS(Issue,'BOM (THIS MONTH)'!$F:$F,F4C04005!K155,Bom_Part_No,F4C04005!B155))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1000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MONTH)'!$H:$H,F4C04005!K155,Bom_Part_No,F4C04005!Q155)</f>
        <v>0</v>
      </c>
      <c r="Z155" s="46">
        <f>SUMIFS('BOM (THIS MONTH)'!$E:$E,'BOM (THIS MONTH)'!$H:$H,F4C04005!K155,Bom_Part_No,F4C04005!Q155)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378</v>
      </c>
      <c r="L156" s="51">
        <f>IF(D156="",99999,SUMIFS(Issue,'BOM (THIS MONTH)'!$F:$F,F4C04005!K156,Bom_Part_No,F4C04005!B156))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1000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MONTH)'!$H:$H,F4C04005!K156,Bom_Part_No,F4C04005!Q156)</f>
        <v>0</v>
      </c>
      <c r="Z156" s="46">
        <f>SUMIFS('BOM (THIS MONTH)'!$E:$E,'BOM (THIS MONTH)'!$H:$H,F4C04005!K156,Bom_Part_No,F4C04005!Q156)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378</v>
      </c>
      <c r="L157" s="51">
        <f>IF(D157="",99999,SUMIFS(Issue,'BOM (THIS MONTH)'!$F:$F,F4C04005!K157,Bom_Part_No,F4C04005!B157))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1000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MONTH)'!$H:$H,F4C04005!K157,Bom_Part_No,F4C04005!Q157)</f>
        <v>0</v>
      </c>
      <c r="Z157" s="46">
        <f>SUMIFS('BOM (THIS MONTH)'!$E:$E,'BOM (THIS MONTH)'!$H:$H,F4C04005!K157,Bom_Part_No,F4C04005!Q157)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378</v>
      </c>
      <c r="L158" s="51">
        <f>IF(D158="",99999,SUMIFS(Issue,'BOM (THIS MONTH)'!$F:$F,F4C04005!K158,Bom_Part_No,F4C04005!B158))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1000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MONTH)'!$H:$H,F4C04005!K158,Bom_Part_No,F4C04005!Q158)</f>
        <v>0</v>
      </c>
      <c r="Z158" s="46">
        <f>SUMIFS('BOM (THIS MONTH)'!$E:$E,'BOM (THIS MONTH)'!$H:$H,F4C04005!K158,Bom_Part_No,F4C04005!Q158)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378</v>
      </c>
      <c r="L159" s="51">
        <f>IF(D159="",99999,SUMIFS(Issue,'BOM (THIS MONTH)'!$F:$F,F4C04005!K159,Bom_Part_No,F4C04005!B159))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1000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MONTH)'!$H:$H,F4C04005!K159,Bom_Part_No,F4C04005!Q159)</f>
        <v>0</v>
      </c>
      <c r="Z159" s="46">
        <f>SUMIFS('BOM (THIS MONTH)'!$E:$E,'BOM (THIS MONTH)'!$H:$H,F4C04005!K159,Bom_Part_No,F4C04005!Q159)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378</v>
      </c>
      <c r="L160" s="51">
        <f>IF(D160="",99999,SUMIFS(Issue,'BOM (THIS MONTH)'!$F:$F,F4C04005!K160,Bom_Part_No,F4C04005!B160))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1000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MONTH)'!$H:$H,F4C04005!K160,Bom_Part_No,F4C04005!Q160)</f>
        <v>0</v>
      </c>
      <c r="Z160" s="46">
        <f>SUMIFS('BOM (THIS MONTH)'!$E:$E,'BOM (THIS MONTH)'!$H:$H,F4C04005!K160,Bom_Part_No,F4C04005!Q160)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378</v>
      </c>
      <c r="L161" s="51">
        <f>IF(D161="",99999,SUMIFS(Issue,'BOM (THIS MONTH)'!$F:$F,F4C04005!K161,Bom_Part_No,F4C04005!B161))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1000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MONTH)'!$H:$H,F4C04005!K161,Bom_Part_No,F4C04005!Q161)</f>
        <v>0</v>
      </c>
      <c r="Z161" s="46">
        <f>SUMIFS('BOM (THIS MONTH)'!$E:$E,'BOM (THIS MONTH)'!$H:$H,F4C04005!K161,Bom_Part_No,F4C04005!Q161)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378</v>
      </c>
      <c r="L162" s="51">
        <f>IF(D162="",99999,SUMIFS(Issue,'BOM (THIS MONTH)'!$F:$F,F4C04005!K162,Bom_Part_No,F4C04005!B162))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1000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MONTH)'!$H:$H,F4C04005!K162,Bom_Part_No,F4C04005!Q162)</f>
        <v>0</v>
      </c>
      <c r="Z162" s="46">
        <f>SUMIFS('BOM (THIS MONTH)'!$E:$E,'BOM (THIS MONTH)'!$H:$H,F4C04005!K162,Bom_Part_No,F4C04005!Q162)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378</v>
      </c>
      <c r="L163" s="51">
        <f>IF(D163="",99999,SUMIFS(Issue,'BOM (THIS MONTH)'!$F:$F,F4C04005!K163,Bom_Part_No,F4C04005!B163))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1000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MONTH)'!$H:$H,F4C04005!K163,Bom_Part_No,F4C04005!Q163)</f>
        <v>0</v>
      </c>
      <c r="Z163" s="46">
        <f>SUMIFS('BOM (THIS MONTH)'!$E:$E,'BOM (THIS MONTH)'!$H:$H,F4C04005!K163,Bom_Part_No,F4C04005!Q163)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378</v>
      </c>
      <c r="L164" s="51">
        <f>IF(D164="",99999,SUMIFS(Issue,'BOM (THIS MONTH)'!$F:$F,F4C04005!K164,Bom_Part_No,F4C04005!B164))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1000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MONTH)'!$H:$H,F4C04005!K164,Bom_Part_No,F4C04005!Q164)</f>
        <v>0</v>
      </c>
      <c r="Z164" s="46">
        <f>SUMIFS('BOM (THIS MONTH)'!$E:$E,'BOM (THIS MONTH)'!$H:$H,F4C04005!K164,Bom_Part_No,F4C04005!Q164)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378</v>
      </c>
      <c r="L165" s="51">
        <f>IF(D165="",99999,SUMIFS(Issue,'BOM (THIS MONTH)'!$F:$F,F4C04005!K165,Bom_Part_No,F4C04005!B165))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1000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MONTH)'!$H:$H,F4C04005!K165,Bom_Part_No,F4C04005!Q165)</f>
        <v>0</v>
      </c>
      <c r="Z165" s="46">
        <f>SUMIFS('BOM (THIS MONTH)'!$E:$E,'BOM (THIS MONTH)'!$H:$H,F4C04005!K165,Bom_Part_No,F4C04005!Q165)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378</v>
      </c>
      <c r="L166" s="51">
        <f>IF(D166="",99999,SUMIFS(Issue,'BOM (THIS MONTH)'!$F:$F,F4C04005!K166,Bom_Part_No,F4C04005!B166))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1000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MONTH)'!$H:$H,F4C04005!K166,Bom_Part_No,F4C04005!Q166)</f>
        <v>0</v>
      </c>
      <c r="Z166" s="46">
        <f>SUMIFS('BOM (THIS MONTH)'!$E:$E,'BOM (THIS MONTH)'!$H:$H,F4C04005!K166,Bom_Part_No,F4C04005!Q166)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378</v>
      </c>
      <c r="L167" s="51">
        <f>IF(D167="",99999,SUMIFS(Issue,'BOM (THIS MONTH)'!$F:$F,F4C04005!K167,Bom_Part_No,F4C04005!B167))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1000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MONTH)'!$H:$H,F4C04005!K167,Bom_Part_No,F4C04005!Q167)</f>
        <v>0</v>
      </c>
      <c r="Z167" s="46">
        <f>SUMIFS('BOM (THIS MONTH)'!$E:$E,'BOM (THIS MONTH)'!$H:$H,F4C04005!K167,Bom_Part_No,F4C04005!Q167)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378</v>
      </c>
      <c r="L168" s="51">
        <f>IF(D168="",99999,SUMIFS(Issue,'BOM (THIS MONTH)'!$F:$F,F4C04005!K168,Bom_Part_No,F4C04005!B168))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1000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MONTH)'!$H:$H,F4C04005!K168,Bom_Part_No,F4C04005!Q168)</f>
        <v>0</v>
      </c>
      <c r="Z168" s="46">
        <f>SUMIFS('BOM (THIS MONTH)'!$E:$E,'BOM (THIS MONTH)'!$H:$H,F4C04005!K168,Bom_Part_No,F4C04005!Q168)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378</v>
      </c>
      <c r="L169" s="51">
        <f>IF(D169="",99999,SUMIFS(Issue,'BOM (THIS MONTH)'!$F:$F,F4C04005!K169,Bom_Part_No,F4C04005!B169))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1000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MONTH)'!$H:$H,F4C04005!K169,Bom_Part_No,F4C04005!Q169)</f>
        <v>0</v>
      </c>
      <c r="Z169" s="46">
        <f>SUMIFS('BOM (THIS MONTH)'!$E:$E,'BOM (THIS MONTH)'!$H:$H,F4C04005!K169,Bom_Part_No,F4C04005!Q169)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378</v>
      </c>
      <c r="L170" s="51">
        <f>IF(D170="",99999,SUMIFS(Issue,'BOM (THIS MONTH)'!$F:$F,F4C04005!K170,Bom_Part_No,F4C04005!B170))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1000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MONTH)'!$H:$H,F4C04005!K170,Bom_Part_No,F4C04005!Q170)</f>
        <v>0</v>
      </c>
      <c r="Z170" s="46">
        <f>SUMIFS('BOM (THIS MONTH)'!$E:$E,'BOM (THIS MONTH)'!$H:$H,F4C04005!K170,Bom_Part_No,F4C04005!Q170)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378</v>
      </c>
      <c r="L171" s="51">
        <f>IF(D171="",99999,SUMIFS(Issue,'BOM (THIS MONTH)'!$F:$F,F4C04005!K171,Bom_Part_No,F4C04005!B171))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1000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MONTH)'!$H:$H,F4C04005!K171,Bom_Part_No,F4C04005!Q171)</f>
        <v>0</v>
      </c>
      <c r="Z171" s="46">
        <f>SUMIFS('BOM (THIS MONTH)'!$E:$E,'BOM (THIS MONTH)'!$H:$H,F4C04005!K171,Bom_Part_No,F4C04005!Q171)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378</v>
      </c>
      <c r="L172" s="51">
        <f>IF(D172="",99999,SUMIFS(Issue,'BOM (THIS MONTH)'!$F:$F,F4C04005!K172,Bom_Part_No,F4C04005!B172))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1000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MONTH)'!$H:$H,F4C04005!K172,Bom_Part_No,F4C04005!Q172)</f>
        <v>0</v>
      </c>
      <c r="Z172" s="46">
        <f>SUMIFS('BOM (THIS MONTH)'!$E:$E,'BOM (THIS MONTH)'!$H:$H,F4C04005!K172,Bom_Part_No,F4C04005!Q172)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378</v>
      </c>
      <c r="L173" s="51">
        <f>IF(D173="",99999,SUMIFS(Issue,'BOM (THIS MONTH)'!$F:$F,F4C04005!K173,Bom_Part_No,F4C04005!B173))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1000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MONTH)'!$H:$H,F4C04005!K173,Bom_Part_No,F4C04005!Q173)</f>
        <v>0</v>
      </c>
      <c r="Z173" s="46">
        <f>SUMIFS('BOM (THIS MONTH)'!$E:$E,'BOM (THIS MONTH)'!$H:$H,F4C04005!K173,Bom_Part_No,F4C04005!Q173)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378</v>
      </c>
      <c r="L174" s="51">
        <f>IF(D174="",99999,SUMIFS(Issue,'BOM (THIS MONTH)'!$F:$F,F4C04005!K174,Bom_Part_No,F4C04005!B174))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1000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MONTH)'!$H:$H,F4C04005!K174,Bom_Part_No,F4C04005!Q174)</f>
        <v>0</v>
      </c>
      <c r="Z174" s="46">
        <f>SUMIFS('BOM (THIS MONTH)'!$E:$E,'BOM (THIS MONTH)'!$H:$H,F4C04005!K174,Bom_Part_No,F4C04005!Q174)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378</v>
      </c>
      <c r="L175" s="51">
        <f>IF(D175="",99999,SUMIFS(Issue,'BOM (THIS MONTH)'!$F:$F,F4C04005!K175,Bom_Part_No,F4C04005!B175))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1000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MONTH)'!$H:$H,F4C04005!K175,Bom_Part_No,F4C04005!Q175)</f>
        <v>0</v>
      </c>
      <c r="Z175" s="46">
        <f>SUMIFS('BOM (THIS MONTH)'!$E:$E,'BOM (THIS MONTH)'!$H:$H,F4C04005!K175,Bom_Part_No,F4C04005!Q175)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378</v>
      </c>
      <c r="L176" s="51">
        <f>IF(D176="",99999,SUMIFS(Issue,'BOM (THIS MONTH)'!$F:$F,F4C04005!K176,Bom_Part_No,F4C04005!B176))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1000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MONTH)'!$H:$H,F4C04005!K176,Bom_Part_No,F4C04005!Q176)</f>
        <v>0</v>
      </c>
      <c r="Z176" s="46">
        <f>SUMIFS('BOM (THIS MONTH)'!$E:$E,'BOM (THIS MONTH)'!$H:$H,F4C04005!K176,Bom_Part_No,F4C04005!Q176)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378</v>
      </c>
      <c r="L177" s="51">
        <f>IF(D177="",99999,SUMIFS(Issue,'BOM (THIS MONTH)'!$F:$F,F4C04005!K177,Bom_Part_No,F4C04005!B177))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1000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MONTH)'!$H:$H,F4C04005!K177,Bom_Part_No,F4C04005!Q177)</f>
        <v>0</v>
      </c>
      <c r="Z177" s="46">
        <f>SUMIFS('BOM (THIS MONTH)'!$E:$E,'BOM (THIS MONTH)'!$H:$H,F4C04005!K177,Bom_Part_No,F4C04005!Q177)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378</v>
      </c>
      <c r="L178" s="51">
        <f>IF(D178="",99999,SUMIFS(Issue,'BOM (THIS MONTH)'!$F:$F,F4C04005!K178,Bom_Part_No,F4C04005!B178))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1000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MONTH)'!$H:$H,F4C04005!K178,Bom_Part_No,F4C04005!Q178)</f>
        <v>0</v>
      </c>
      <c r="Z178" s="46">
        <f>SUMIFS('BOM (THIS MONTH)'!$E:$E,'BOM (THIS MONTH)'!$H:$H,F4C04005!K178,Bom_Part_No,F4C04005!Q178)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378</v>
      </c>
      <c r="L179" s="51">
        <f>IF(D179="",99999,SUMIFS(Issue,'BOM (THIS MONTH)'!$F:$F,F4C04005!K179,Bom_Part_No,F4C04005!B179))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1000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MONTH)'!$H:$H,F4C04005!K179,Bom_Part_No,F4C04005!Q179)</f>
        <v>0</v>
      </c>
      <c r="Z179" s="46">
        <f>SUMIFS('BOM (THIS MONTH)'!$E:$E,'BOM (THIS MONTH)'!$H:$H,F4C04005!K179,Bom_Part_No,F4C04005!Q179)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378</v>
      </c>
      <c r="L180" s="51">
        <f>IF(D180="",99999,SUMIFS(Issue,'BOM (THIS MONTH)'!$F:$F,F4C04005!K180,Bom_Part_No,F4C04005!B180))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1000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MONTH)'!$H:$H,F4C04005!K180,Bom_Part_No,F4C04005!Q180)</f>
        <v>0</v>
      </c>
      <c r="Z180" s="46">
        <f>SUMIFS('BOM (THIS MONTH)'!$E:$E,'BOM (THIS MONTH)'!$H:$H,F4C04005!K180,Bom_Part_No,F4C04005!Q180)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378</v>
      </c>
      <c r="L181" s="51">
        <f>IF(D181="",99999,SUMIFS(Issue,'BOM (THIS MONTH)'!$F:$F,F4C04005!K181,Bom_Part_No,F4C04005!B181))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1000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MONTH)'!$H:$H,F4C04005!K181,Bom_Part_No,F4C04005!Q181)</f>
        <v>0</v>
      </c>
      <c r="Z181" s="46">
        <f>SUMIFS('BOM (THIS MONTH)'!$E:$E,'BOM (THIS MONTH)'!$H:$H,F4C04005!K181,Bom_Part_No,F4C04005!Q181)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378</v>
      </c>
      <c r="L182" s="51">
        <f>IF(D182="",99999,SUMIFS(Issue,'BOM (THIS MONTH)'!$F:$F,F4C04005!K182,Bom_Part_No,F4C04005!B182))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1000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MONTH)'!$H:$H,F4C04005!K182,Bom_Part_No,F4C04005!Q182)</f>
        <v>0</v>
      </c>
      <c r="Z182" s="46">
        <f>SUMIFS('BOM (THIS MONTH)'!$E:$E,'BOM (THIS MONTH)'!$H:$H,F4C04005!K182,Bom_Part_No,F4C04005!Q182)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378</v>
      </c>
      <c r="L183" s="51">
        <f>IF(D183="",99999,SUMIFS(Issue,'BOM (THIS MONTH)'!$F:$F,F4C04005!K183,Bom_Part_No,F4C04005!B183))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1000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MONTH)'!$H:$H,F4C04005!K183,Bom_Part_No,F4C04005!Q183)</f>
        <v>0</v>
      </c>
      <c r="Z183" s="46">
        <f>SUMIFS('BOM (THIS MONTH)'!$E:$E,'BOM (THIS MONTH)'!$H:$H,F4C04005!K183,Bom_Part_No,F4C04005!Q183)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378</v>
      </c>
      <c r="L184" s="51">
        <f>IF(D184="",99999,SUMIFS(Issue,'BOM (THIS MONTH)'!$F:$F,F4C04005!K184,Bom_Part_No,F4C04005!B184))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1000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MONTH)'!$H:$H,F4C04005!K184,Bom_Part_No,F4C04005!Q184)</f>
        <v>0</v>
      </c>
      <c r="Z184" s="46">
        <f>SUMIFS('BOM (THIS MONTH)'!$E:$E,'BOM (THIS MONTH)'!$H:$H,F4C04005!K184,Bom_Part_No,F4C04005!Q184)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378</v>
      </c>
      <c r="L185" s="51">
        <f>IF(D185="",99999,SUMIFS(Issue,'BOM (THIS MONTH)'!$F:$F,F4C04005!K185,Bom_Part_No,F4C04005!B185))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1000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MONTH)'!$H:$H,F4C04005!K185,Bom_Part_No,F4C04005!Q185)</f>
        <v>0</v>
      </c>
      <c r="Z185" s="46">
        <f>SUMIFS('BOM (THIS MONTH)'!$E:$E,'BOM (THIS MONTH)'!$H:$H,F4C04005!K185,Bom_Part_No,F4C04005!Q185)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378</v>
      </c>
      <c r="L186" s="51">
        <f>IF(D186="",99999,SUMIFS(Issue,'BOM (THIS MONTH)'!$F:$F,F4C04005!K186,Bom_Part_No,F4C04005!B186))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1000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MONTH)'!$H:$H,F4C04005!K186,Bom_Part_No,F4C04005!Q186)</f>
        <v>0</v>
      </c>
      <c r="Z186" s="46">
        <f>SUMIFS('BOM (THIS MONTH)'!$E:$E,'BOM (THIS MONTH)'!$H:$H,F4C04005!K186,Bom_Part_No,F4C04005!Q186)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378</v>
      </c>
      <c r="L187" s="51">
        <f>IF(D187="",99999,SUMIFS(Issue,'BOM (THIS MONTH)'!$F:$F,F4C04005!K187,Bom_Part_No,F4C04005!B187))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1000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MONTH)'!$H:$H,F4C04005!K187,Bom_Part_No,F4C04005!Q187)</f>
        <v>0</v>
      </c>
      <c r="Z187" s="46">
        <f>SUMIFS('BOM (THIS MONTH)'!$E:$E,'BOM (THIS MONTH)'!$H:$H,F4C04005!K187,Bom_Part_No,F4C04005!Q187)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378</v>
      </c>
      <c r="L188" s="51">
        <f>IF(D188="",99999,SUMIFS(Issue,'BOM (THIS MONTH)'!$F:$F,F4C04005!K188,Bom_Part_No,F4C04005!B188))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1000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MONTH)'!$H:$H,F4C04005!K188,Bom_Part_No,F4C04005!Q188)</f>
        <v>0</v>
      </c>
      <c r="Z188" s="46">
        <f>SUMIFS('BOM (THIS MONTH)'!$E:$E,'BOM (THIS MONTH)'!$H:$H,F4C04005!K188,Bom_Part_No,F4C04005!Q188)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378</v>
      </c>
      <c r="L189" s="51">
        <f>IF(D189="",99999,SUMIFS(Issue,'BOM (THIS MONTH)'!$F:$F,F4C04005!K189,Bom_Part_No,F4C04005!B189))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1000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MONTH)'!$H:$H,F4C04005!K189,Bom_Part_No,F4C04005!Q189)</f>
        <v>0</v>
      </c>
      <c r="Z189" s="46">
        <f>SUMIFS('BOM (THIS MONTH)'!$E:$E,'BOM (THIS MONTH)'!$H:$H,F4C04005!K189,Bom_Part_No,F4C04005!Q189)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378</v>
      </c>
      <c r="L190" s="51">
        <f>IF(D190="",99999,SUMIFS(Issue,'BOM (THIS MONTH)'!$F:$F,F4C04005!K190,Bom_Part_No,F4C04005!B190))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1000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MONTH)'!$H:$H,F4C04005!K190,Bom_Part_No,F4C04005!Q190)</f>
        <v>0</v>
      </c>
      <c r="Z190" s="46">
        <f>SUMIFS('BOM (THIS MONTH)'!$E:$E,'BOM (THIS MONTH)'!$H:$H,F4C04005!K190,Bom_Part_No,F4C04005!Q190)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378</v>
      </c>
      <c r="L191" s="51">
        <f>IF(D191="",99999,SUMIFS(Issue,'BOM (THIS MONTH)'!$F:$F,F4C04005!K191,Bom_Part_No,F4C04005!B191))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1000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MONTH)'!$H:$H,F4C04005!K191,Bom_Part_No,F4C04005!Q191)</f>
        <v>0</v>
      </c>
      <c r="Z191" s="46">
        <f>SUMIFS('BOM (THIS MONTH)'!$E:$E,'BOM (THIS MONTH)'!$H:$H,F4C04005!K191,Bom_Part_No,F4C04005!Q191)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378</v>
      </c>
      <c r="L192" s="51">
        <f>IF(D192="",99999,SUMIFS(Issue,'BOM (THIS MONTH)'!$F:$F,F4C04005!K192,Bom_Part_No,F4C04005!B192))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1000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MONTH)'!$H:$H,F4C04005!K192,Bom_Part_No,F4C04005!Q192)</f>
        <v>0</v>
      </c>
      <c r="Z192" s="46">
        <f>SUMIFS('BOM (THIS MONTH)'!$E:$E,'BOM (THIS MONTH)'!$H:$H,F4C04005!K192,Bom_Part_No,F4C04005!Q192)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378</v>
      </c>
      <c r="L193" s="51">
        <f>IF(D193="",99999,SUMIFS(Issue,'BOM (THIS MONTH)'!$F:$F,F4C04005!K193,Bom_Part_No,F4C04005!B193))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1000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MONTH)'!$H:$H,F4C04005!K193,Bom_Part_No,F4C04005!Q193)</f>
        <v>0</v>
      </c>
      <c r="Z193" s="46">
        <f>SUMIFS('BOM (THIS MONTH)'!$E:$E,'BOM (THIS MONTH)'!$H:$H,F4C04005!K193,Bom_Part_No,F4C04005!Q193)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378</v>
      </c>
      <c r="L194" s="51">
        <f>IF(D194="",99999,SUMIFS(Issue,'BOM (THIS MONTH)'!$F:$F,F4C04005!K194,Bom_Part_No,F4C04005!B194))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1000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MONTH)'!$H:$H,F4C04005!K194,Bom_Part_No,F4C04005!Q194)</f>
        <v>0</v>
      </c>
      <c r="Z194" s="46">
        <f>SUMIFS('BOM (THIS MONTH)'!$E:$E,'BOM (THIS MONTH)'!$H:$H,F4C04005!K194,Bom_Part_No,F4C04005!Q194)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378</v>
      </c>
      <c r="L195" s="51">
        <f>IF(D195="",99999,SUMIFS(Issue,'BOM (THIS MONTH)'!$F:$F,F4C04005!K195,Bom_Part_No,F4C04005!B195))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1000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MONTH)'!$H:$H,F4C04005!K195,Bom_Part_No,F4C04005!Q195)</f>
        <v>0</v>
      </c>
      <c r="Z195" s="46">
        <f>SUMIFS('BOM (THIS MONTH)'!$E:$E,'BOM (THIS MONTH)'!$H:$H,F4C04005!K195,Bom_Part_No,F4C04005!Q195)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378</v>
      </c>
      <c r="L196" s="51">
        <f>IF(D196="",99999,SUMIFS(Issue,'BOM (THIS MONTH)'!$F:$F,F4C04005!K196,Bom_Part_No,F4C04005!B196))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1000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MONTH)'!$H:$H,F4C04005!K196,Bom_Part_No,F4C04005!Q196)</f>
        <v>0</v>
      </c>
      <c r="Z196" s="46">
        <f>SUMIFS('BOM (THIS MONTH)'!$E:$E,'BOM (THIS MONTH)'!$H:$H,F4C04005!K196,Bom_Part_No,F4C04005!Q196)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378</v>
      </c>
      <c r="L197" s="51">
        <f>IF(D197="",99999,SUMIFS(Issue,'BOM (THIS MONTH)'!$F:$F,F4C04005!K197,Bom_Part_No,F4C04005!B197))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1000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MONTH)'!$H:$H,F4C04005!K197,Bom_Part_No,F4C04005!Q197)</f>
        <v>0</v>
      </c>
      <c r="Z197" s="46">
        <f>SUMIFS('BOM (THIS MONTH)'!$E:$E,'BOM (THIS MONTH)'!$H:$H,F4C04005!K197,Bom_Part_No,F4C04005!Q197)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378</v>
      </c>
      <c r="L198" s="51">
        <f>IF(D198="",99999,SUMIFS(Issue,'BOM (THIS MONTH)'!$F:$F,F4C04005!K198,Bom_Part_No,F4C04005!B198))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1000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MONTH)'!$H:$H,F4C04005!K198,Bom_Part_No,F4C04005!Q198)</f>
        <v>0</v>
      </c>
      <c r="Z198" s="46">
        <f>SUMIFS('BOM (THIS MONTH)'!$E:$E,'BOM (THIS MONTH)'!$H:$H,F4C04005!K198,Bom_Part_No,F4C04005!Q198)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378</v>
      </c>
      <c r="L199" s="51">
        <f>IF(D199="",99999,SUMIFS(Issue,'BOM (THIS MONTH)'!$F:$F,F4C04005!K199,Bom_Part_No,F4C04005!B199))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1000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MONTH)'!$H:$H,F4C04005!K199,Bom_Part_No,F4C04005!Q199)</f>
        <v>0</v>
      </c>
      <c r="Z199" s="46">
        <f>SUMIFS('BOM (THIS MONTH)'!$E:$E,'BOM (THIS MONTH)'!$H:$H,F4C04005!K199,Bom_Part_No,F4C04005!Q199)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378</v>
      </c>
      <c r="L200" s="51">
        <f>IF(D200="",99999,SUMIFS(Issue,'BOM (THIS MONTH)'!$F:$F,F4C04005!K200,Bom_Part_No,F4C04005!B200))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1000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MONTH)'!$H:$H,F4C04005!K200,Bom_Part_No,F4C04005!Q200)</f>
        <v>0</v>
      </c>
      <c r="Z200" s="46">
        <f>SUMIFS('BOM (THIS MONTH)'!$E:$E,'BOM (THIS MONTH)'!$H:$H,F4C04005!K200,Bom_Part_No,F4C04005!Q200)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378</v>
      </c>
      <c r="L201" s="51">
        <f>IF(D201="",99999,SUMIFS(Issue,'BOM (THIS MONTH)'!$F:$F,F4C04005!K201,Bom_Part_No,F4C04005!B201))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1000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MONTH)'!$H:$H,F4C04005!K201,Bom_Part_No,F4C04005!Q201)</f>
        <v>0</v>
      </c>
      <c r="Z201" s="46">
        <f>SUMIFS('BOM (THIS MONTH)'!$E:$E,'BOM (THIS MONTH)'!$H:$H,F4C04005!K201,Bom_Part_No,F4C04005!Q201)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378</v>
      </c>
      <c r="L202" s="51">
        <f>IF(D202="",99999,SUMIFS(Issue,'BOM (THIS MONTH)'!$F:$F,F4C04005!K202,Bom_Part_No,F4C04005!B202))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1000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MONTH)'!$H:$H,F4C04005!K202,Bom_Part_No,F4C04005!Q202)</f>
        <v>0</v>
      </c>
      <c r="Z202" s="46">
        <f>SUMIFS('BOM (THIS MONTH)'!$E:$E,'BOM (THIS MONTH)'!$H:$H,F4C04005!K202,Bom_Part_No,F4C04005!Q202)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378</v>
      </c>
      <c r="L203" s="51">
        <f>IF(D203="",99999,SUMIFS(Issue,'BOM (THIS MONTH)'!$F:$F,F4C04005!K203,Bom_Part_No,F4C04005!B203))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1000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MONTH)'!$H:$H,F4C04005!K203,Bom_Part_No,F4C04005!Q203)</f>
        <v>0</v>
      </c>
      <c r="Z203" s="46">
        <f>SUMIFS('BOM (THIS MONTH)'!$E:$E,'BOM (THIS MONTH)'!$H:$H,F4C04005!K203,Bom_Part_No,F4C04005!Q203)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378</v>
      </c>
      <c r="L204" s="51">
        <f>IF(D204="",99999,SUMIFS(Issue,'BOM (THIS MONTH)'!$F:$F,F4C04005!K204,Bom_Part_No,F4C04005!B204))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1000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MONTH)'!$H:$H,F4C04005!K204,Bom_Part_No,F4C04005!Q204)</f>
        <v>0</v>
      </c>
      <c r="Z204" s="46">
        <f>SUMIFS('BOM (THIS MONTH)'!$E:$E,'BOM (THIS MONTH)'!$H:$H,F4C04005!K204,Bom_Part_No,F4C04005!Q204)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378</v>
      </c>
      <c r="L205" s="51">
        <f>IF(D205="",99999,SUMIFS(Issue,'BOM (THIS MONTH)'!$F:$F,F4C04005!K205,Bom_Part_No,F4C04005!B205))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1000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MONTH)'!$H:$H,F4C04005!K205,Bom_Part_No,F4C04005!Q205)</f>
        <v>0</v>
      </c>
      <c r="Z205" s="46">
        <f>SUMIFS('BOM (THIS MONTH)'!$E:$E,'BOM (THIS MONTH)'!$H:$H,F4C04005!K205,Bom_Part_No,F4C04005!Q205)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378</v>
      </c>
      <c r="L206" s="51">
        <f>IF(D206="",99999,SUMIFS(Issue,'BOM (THIS MONTH)'!$F:$F,F4C04005!K206,Bom_Part_No,F4C04005!B206))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1000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MONTH)'!$H:$H,F4C04005!K206,Bom_Part_No,F4C04005!Q206)</f>
        <v>0</v>
      </c>
      <c r="Z206" s="46">
        <f>SUMIFS('BOM (THIS MONTH)'!$E:$E,'BOM (THIS MONTH)'!$H:$H,F4C04005!K206,Bom_Part_No,F4C04005!Q206)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378</v>
      </c>
      <c r="L207" s="51">
        <f>IF(D207="",99999,SUMIFS(Issue,'BOM (THIS MONTH)'!$F:$F,F4C04005!K207,Bom_Part_No,F4C04005!B207))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1000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MONTH)'!$H:$H,F4C04005!K207,Bom_Part_No,F4C04005!Q207)</f>
        <v>0</v>
      </c>
      <c r="Z207" s="46">
        <f>SUMIFS('BOM (THIS MONTH)'!$E:$E,'BOM (THIS MONTH)'!$H:$H,F4C04005!K207,Bom_Part_No,F4C04005!Q207)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378</v>
      </c>
      <c r="L208" s="51">
        <f>IF(D208="",99999,SUMIFS(Issue,'BOM (THIS MONTH)'!$F:$F,F4C04005!K208,Bom_Part_No,F4C04005!B208))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1000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MONTH)'!$H:$H,F4C04005!K208,Bom_Part_No,F4C04005!Q208)</f>
        <v>0</v>
      </c>
      <c r="Z208" s="46">
        <f>SUMIFS('BOM (THIS MONTH)'!$E:$E,'BOM (THIS MONTH)'!$H:$H,F4C04005!K208,Bom_Part_No,F4C04005!Q208)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378</v>
      </c>
      <c r="L209" s="51">
        <f>IF(D209="",99999,SUMIFS(Issue,'BOM (THIS MONTH)'!$F:$F,F4C04005!K209,Bom_Part_No,F4C04005!B209))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1000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MONTH)'!$H:$H,F4C04005!K209,Bom_Part_No,F4C04005!Q209)</f>
        <v>0</v>
      </c>
      <c r="Z209" s="46">
        <f>SUMIFS('BOM (THIS MONTH)'!$E:$E,'BOM (THIS MONTH)'!$H:$H,F4C04005!K209,Bom_Part_No,F4C04005!Q209)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378</v>
      </c>
      <c r="L210" s="51">
        <f>IF(D210="",99999,SUMIFS(Issue,'BOM (THIS MONTH)'!$F:$F,F4C04005!K210,Bom_Part_No,F4C04005!B210))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1000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MONTH)'!$H:$H,F4C04005!K210,Bom_Part_No,F4C04005!Q210)</f>
        <v>0</v>
      </c>
      <c r="Z210" s="46">
        <f>SUMIFS('BOM (THIS MONTH)'!$E:$E,'BOM (THIS MONTH)'!$H:$H,F4C04005!K210,Bom_Part_No,F4C04005!Q210)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378</v>
      </c>
      <c r="L211" s="51">
        <f>IF(D211="",99999,SUMIFS(Issue,'BOM (THIS MONTH)'!$F:$F,F4C04005!K211,Bom_Part_No,F4C04005!B211))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1000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MONTH)'!$H:$H,F4C04005!K211,Bom_Part_No,F4C04005!Q211)</f>
        <v>0</v>
      </c>
      <c r="Z211" s="46">
        <f>SUMIFS('BOM (THIS MONTH)'!$E:$E,'BOM (THIS MONTH)'!$H:$H,F4C04005!K211,Bom_Part_No,F4C04005!Q211)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378</v>
      </c>
      <c r="L212" s="51">
        <f>IF(D212="",99999,SUMIFS(Issue,'BOM (THIS MONTH)'!$F:$F,F4C04005!K212,Bom_Part_No,F4C04005!B212))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1000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MONTH)'!$H:$H,F4C04005!K212,Bom_Part_No,F4C04005!Q212)</f>
        <v>0</v>
      </c>
      <c r="Z212" s="46">
        <f>SUMIFS('BOM (THIS MONTH)'!$E:$E,'BOM (THIS MONTH)'!$H:$H,F4C04005!K212,Bom_Part_No,F4C04005!Q212)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378</v>
      </c>
      <c r="L213" s="51">
        <f>IF(D213="",99999,SUMIFS(Issue,'BOM (THIS MONTH)'!$F:$F,F4C04005!K213,Bom_Part_No,F4C04005!B213))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1000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MONTH)'!$H:$H,F4C04005!K213,Bom_Part_No,F4C04005!Q213)</f>
        <v>0</v>
      </c>
      <c r="Z213" s="46">
        <f>SUMIFS('BOM (THIS MONTH)'!$E:$E,'BOM (THIS MONTH)'!$H:$H,F4C04005!K213,Bom_Part_No,F4C04005!Q213)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378</v>
      </c>
      <c r="L214" s="51">
        <f>IF(D214="",99999,SUMIFS(Issue,'BOM (THIS MONTH)'!$F:$F,F4C04005!K214,Bom_Part_No,F4C04005!B214))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1000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MONTH)'!$H:$H,F4C04005!K214,Bom_Part_No,F4C04005!Q214)</f>
        <v>0</v>
      </c>
      <c r="Z214" s="46">
        <f>SUMIFS('BOM (THIS MONTH)'!$E:$E,'BOM (THIS MONTH)'!$H:$H,F4C04005!K214,Bom_Part_No,F4C04005!Q214)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378</v>
      </c>
      <c r="L215" s="51">
        <f>IF(D215="",99999,SUMIFS(Issue,'BOM (THIS MONTH)'!$F:$F,F4C04005!K215,Bom_Part_No,F4C04005!B215))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1000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MONTH)'!$H:$H,F4C04005!K215,Bom_Part_No,F4C04005!Q215)</f>
        <v>0</v>
      </c>
      <c r="Z215" s="46">
        <f>SUMIFS('BOM (THIS MONTH)'!$E:$E,'BOM (THIS MONTH)'!$H:$H,F4C04005!K215,Bom_Part_No,F4C04005!Q215)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378</v>
      </c>
      <c r="L216" s="51">
        <f>IF(D216="",99999,SUMIFS(Issue,'BOM (THIS MONTH)'!$F:$F,F4C04005!K216,Bom_Part_No,F4C04005!B216))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1000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MONTH)'!$H:$H,F4C04005!K216,Bom_Part_No,F4C04005!Q216)</f>
        <v>0</v>
      </c>
      <c r="Z216" s="46">
        <f>SUMIFS('BOM (THIS MONTH)'!$E:$E,'BOM (THIS MONTH)'!$H:$H,F4C04005!K216,Bom_Part_No,F4C04005!Q216)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378</v>
      </c>
      <c r="L217" s="51">
        <f>IF(D217="",99999,SUMIFS(Issue,'BOM (THIS MONTH)'!$F:$F,F4C04005!K217,Bom_Part_No,F4C04005!B217))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1000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MONTH)'!$H:$H,F4C04005!K217,Bom_Part_No,F4C04005!Q217)</f>
        <v>0</v>
      </c>
      <c r="Z217" s="46">
        <f>SUMIFS('BOM (THIS MONTH)'!$E:$E,'BOM (THIS MONTH)'!$H:$H,F4C04005!K217,Bom_Part_No,F4C04005!Q217)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378</v>
      </c>
      <c r="L218" s="51">
        <f>IF(D218="",99999,SUMIFS(Issue,'BOM (THIS MONTH)'!$F:$F,F4C04005!K218,Bom_Part_No,F4C04005!B218))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1000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MONTH)'!$H:$H,F4C04005!K218,Bom_Part_No,F4C04005!Q218)</f>
        <v>0</v>
      </c>
      <c r="Z218" s="46">
        <f>SUMIFS('BOM (THIS MONTH)'!$E:$E,'BOM (THIS MONTH)'!$H:$H,F4C04005!K218,Bom_Part_No,F4C04005!Q218)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378</v>
      </c>
      <c r="L219" s="51">
        <f>IF(D219="",99999,SUMIFS(Issue,'BOM (THIS MONTH)'!$F:$F,F4C04005!K219,Bom_Part_No,F4C04005!B219))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1000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MONTH)'!$H:$H,F4C04005!K219,Bom_Part_No,F4C04005!Q219)</f>
        <v>0</v>
      </c>
      <c r="Z219" s="46">
        <f>SUMIFS('BOM (THIS MONTH)'!$E:$E,'BOM (THIS MONTH)'!$H:$H,F4C04005!K219,Bom_Part_No,F4C04005!Q219)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378</v>
      </c>
      <c r="L220" s="51">
        <f>IF(D220="",99999,SUMIFS(Issue,'BOM (THIS MONTH)'!$F:$F,F4C04005!K220,Bom_Part_No,F4C04005!B220))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1000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MONTH)'!$H:$H,F4C04005!K220,Bom_Part_No,F4C04005!Q220)</f>
        <v>0</v>
      </c>
      <c r="Z220" s="46">
        <f>SUMIFS('BOM (THIS MONTH)'!$E:$E,'BOM (THIS MONTH)'!$H:$H,F4C04005!K220,Bom_Part_No,F4C04005!Q220)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378</v>
      </c>
      <c r="L221" s="51">
        <f>IF(D221="",99999,SUMIFS(Issue,'BOM (THIS MONTH)'!$F:$F,F4C04005!K221,Bom_Part_No,F4C04005!B221))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1000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MONTH)'!$H:$H,F4C04005!K221,Bom_Part_No,F4C04005!Q221)</f>
        <v>0</v>
      </c>
      <c r="Z221" s="46">
        <f>SUMIFS('BOM (THIS MONTH)'!$E:$E,'BOM (THIS MONTH)'!$H:$H,F4C04005!K221,Bom_Part_No,F4C04005!Q221)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378</v>
      </c>
      <c r="L222" s="51">
        <f>IF(D222="",99999,SUMIFS(Issue,'BOM (THIS MONTH)'!$F:$F,F4C04005!K222,Bom_Part_No,F4C04005!B222))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1000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MONTH)'!$H:$H,F4C04005!K222,Bom_Part_No,F4C04005!Q222)</f>
        <v>0</v>
      </c>
      <c r="Z222" s="46">
        <f>SUMIFS('BOM (THIS MONTH)'!$E:$E,'BOM (THIS MONTH)'!$H:$H,F4C04005!K222,Bom_Part_No,F4C04005!Q222)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378</v>
      </c>
      <c r="L223" s="51">
        <f>IF(D223="",99999,SUMIFS(Issue,'BOM (THIS MONTH)'!$F:$F,F4C04005!K223,Bom_Part_No,F4C04005!B223))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1000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MONTH)'!$H:$H,F4C04005!K223,Bom_Part_No,F4C04005!Q223)</f>
        <v>0</v>
      </c>
      <c r="Z223" s="46">
        <f>SUMIFS('BOM (THIS MONTH)'!$E:$E,'BOM (THIS MONTH)'!$H:$H,F4C04005!K223,Bom_Part_No,F4C04005!Q223)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378</v>
      </c>
      <c r="L224" s="51">
        <f>IF(D224="",99999,SUMIFS(Issue,'BOM (THIS MONTH)'!$F:$F,F4C04005!K224,Bom_Part_No,F4C04005!B224))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1000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MONTH)'!$H:$H,F4C04005!K224,Bom_Part_No,F4C04005!Q224)</f>
        <v>0</v>
      </c>
      <c r="Z224" s="46">
        <f>SUMIFS('BOM (THIS MONTH)'!$E:$E,'BOM (THIS MONTH)'!$H:$H,F4C04005!K224,Bom_Part_No,F4C04005!Q224)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378</v>
      </c>
      <c r="L225" s="51">
        <f>IF(D225="",99999,SUMIFS(Issue,'BOM (THIS MONTH)'!$F:$F,F4C04005!K225,Bom_Part_No,F4C04005!B225))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1000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MONTH)'!$H:$H,F4C04005!K225,Bom_Part_No,F4C04005!Q225)</f>
        <v>0</v>
      </c>
      <c r="Z225" s="46">
        <f>SUMIFS('BOM (THIS MONTH)'!$E:$E,'BOM (THIS MONTH)'!$H:$H,F4C04005!K225,Bom_Part_No,F4C04005!Q225)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378</v>
      </c>
      <c r="L226" s="51">
        <f>IF(D226="",99999,SUMIFS(Issue,'BOM (THIS MONTH)'!$F:$F,F4C04005!K226,Bom_Part_No,F4C04005!B226))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1000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MONTH)'!$H:$H,F4C04005!K226,Bom_Part_No,F4C04005!Q226)</f>
        <v>0</v>
      </c>
      <c r="Z226" s="46">
        <f>SUMIFS('BOM (THIS MONTH)'!$E:$E,'BOM (THIS MONTH)'!$H:$H,F4C04005!K226,Bom_Part_No,F4C04005!Q226)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378</v>
      </c>
      <c r="L227" s="51">
        <f>IF(D227="",99999,SUMIFS(Issue,'BOM (THIS MONTH)'!$F:$F,F4C04005!K227,Bom_Part_No,F4C04005!B227))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1000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MONTH)'!$H:$H,F4C04005!K227,Bom_Part_No,F4C04005!Q227)</f>
        <v>0</v>
      </c>
      <c r="Z227" s="46">
        <f>SUMIFS('BOM (THIS MONTH)'!$E:$E,'BOM (THIS MONTH)'!$H:$H,F4C04005!K227,Bom_Part_No,F4C04005!Q227)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378</v>
      </c>
      <c r="L228" s="51">
        <f>IF(D228="",99999,SUMIFS(Issue,'BOM (THIS MONTH)'!$F:$F,F4C04005!K228,Bom_Part_No,F4C04005!B228))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1000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MONTH)'!$H:$H,F4C04005!K228,Bom_Part_No,F4C04005!Q228)</f>
        <v>0</v>
      </c>
      <c r="Z228" s="46">
        <f>SUMIFS('BOM (THIS MONTH)'!$E:$E,'BOM (THIS MONTH)'!$H:$H,F4C04005!K228,Bom_Part_No,F4C04005!Q228)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378</v>
      </c>
      <c r="L229" s="51">
        <f>IF(D229="",99999,SUMIFS(Issue,'BOM (THIS MONTH)'!$F:$F,F4C04005!K229,Bom_Part_No,F4C04005!B229))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1000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MONTH)'!$H:$H,F4C04005!K229,Bom_Part_No,F4C04005!Q229)</f>
        <v>0</v>
      </c>
      <c r="Z229" s="46">
        <f>SUMIFS('BOM (THIS MONTH)'!$E:$E,'BOM (THIS MONTH)'!$H:$H,F4C04005!K229,Bom_Part_No,F4C04005!Q229)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378</v>
      </c>
      <c r="L230" s="51">
        <f>IF(D230="",99999,SUMIFS(Issue,'BOM (THIS MONTH)'!$F:$F,F4C04005!K230,Bom_Part_No,F4C04005!B230))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1000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MONTH)'!$H:$H,F4C04005!K230,Bom_Part_No,F4C04005!Q230)</f>
        <v>0</v>
      </c>
      <c r="Z230" s="46">
        <f>SUMIFS('BOM (THIS MONTH)'!$E:$E,'BOM (THIS MONTH)'!$H:$H,F4C04005!K230,Bom_Part_No,F4C04005!Q230)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378</v>
      </c>
      <c r="L231" s="51">
        <f>IF(D231="",99999,SUMIFS(Issue,'BOM (THIS MONTH)'!$F:$F,F4C04005!K231,Bom_Part_No,F4C04005!B231))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1000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MONTH)'!$H:$H,F4C04005!K231,Bom_Part_No,F4C04005!Q231)</f>
        <v>0</v>
      </c>
      <c r="Z231" s="46">
        <f>SUMIFS('BOM (THIS MONTH)'!$E:$E,'BOM (THIS MONTH)'!$H:$H,F4C04005!K231,Bom_Part_No,F4C04005!Q231)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378</v>
      </c>
      <c r="L232" s="51">
        <f>IF(D232="",99999,SUMIFS(Issue,'BOM (THIS MONTH)'!$F:$F,F4C04005!K232,Bom_Part_No,F4C04005!B232))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1000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MONTH)'!$H:$H,F4C04005!K232,Bom_Part_No,F4C04005!Q232)</f>
        <v>0</v>
      </c>
      <c r="Z232" s="46">
        <f>SUMIFS('BOM (THIS MONTH)'!$E:$E,'BOM (THIS MONTH)'!$H:$H,F4C04005!K232,Bom_Part_No,F4C04005!Q232)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378</v>
      </c>
      <c r="L233" s="51">
        <f>IF(D233="",99999,SUMIFS(Issue,'BOM (THIS MONTH)'!$F:$F,F4C04005!K233,Bom_Part_No,F4C04005!B233))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1000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MONTH)'!$H:$H,F4C04005!K233,Bom_Part_No,F4C04005!Q233)</f>
        <v>0</v>
      </c>
      <c r="Z233" s="46">
        <f>SUMIFS('BOM (THIS MONTH)'!$E:$E,'BOM (THIS MONTH)'!$H:$H,F4C04005!K233,Bom_Part_No,F4C04005!Q233)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378</v>
      </c>
      <c r="L234" s="51">
        <f>IF(D234="",99999,SUMIFS(Issue,'BOM (THIS MONTH)'!$F:$F,F4C04005!K234,Bom_Part_No,F4C04005!B234))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1000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MONTH)'!$H:$H,F4C04005!K234,Bom_Part_No,F4C04005!Q234)</f>
        <v>0</v>
      </c>
      <c r="Z234" s="46">
        <f>SUMIFS('BOM (THIS MONTH)'!$E:$E,'BOM (THIS MONTH)'!$H:$H,F4C04005!K234,Bom_Part_No,F4C04005!Q234)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378</v>
      </c>
      <c r="L235" s="51">
        <f>IF(D235="",99999,SUMIFS(Issue,'BOM (THIS MONTH)'!$F:$F,F4C04005!K235,Bom_Part_No,F4C04005!B235))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1000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MONTH)'!$H:$H,F4C04005!K235,Bom_Part_No,F4C04005!Q235)</f>
        <v>0</v>
      </c>
      <c r="Z235" s="46">
        <f>SUMIFS('BOM (THIS MONTH)'!$E:$E,'BOM (THIS MONTH)'!$H:$H,F4C04005!K235,Bom_Part_No,F4C04005!Q235)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378</v>
      </c>
      <c r="L236" s="51">
        <f>IF(D236="",99999,SUMIFS(Issue,'BOM (THIS MONTH)'!$F:$F,F4C04005!K236,Bom_Part_No,F4C04005!B236))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1000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MONTH)'!$H:$H,F4C04005!K236,Bom_Part_No,F4C04005!Q236)</f>
        <v>0</v>
      </c>
      <c r="Z236" s="46">
        <f>SUMIFS('BOM (THIS MONTH)'!$E:$E,'BOM (THIS MONTH)'!$H:$H,F4C04005!K236,Bom_Part_No,F4C04005!Q236)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378</v>
      </c>
      <c r="L237" s="51">
        <f>IF(D237="",99999,SUMIFS(Issue,'BOM (THIS MONTH)'!$F:$F,F4C04005!K237,Bom_Part_No,F4C04005!B237))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1000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MONTH)'!$H:$H,F4C04005!K237,Bom_Part_No,F4C04005!Q237)</f>
        <v>0</v>
      </c>
      <c r="Z237" s="46">
        <f>SUMIFS('BOM (THIS MONTH)'!$E:$E,'BOM (THIS MONTH)'!$H:$H,F4C04005!K237,Bom_Part_No,F4C04005!Q237)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378</v>
      </c>
      <c r="L238" s="51">
        <f>IF(D238="",99999,SUMIFS(Issue,'BOM (THIS MONTH)'!$F:$F,F4C04005!K238,Bom_Part_No,F4C04005!B238))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1000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MONTH)'!$H:$H,F4C04005!K238,Bom_Part_No,F4C04005!Q238)</f>
        <v>0</v>
      </c>
      <c r="Z238" s="46">
        <f>SUMIFS('BOM (THIS MONTH)'!$E:$E,'BOM (THIS MONTH)'!$H:$H,F4C04005!K238,Bom_Part_No,F4C04005!Q238)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378</v>
      </c>
      <c r="L239" s="51">
        <f>IF(D239="",99999,SUMIFS(Issue,'BOM (THIS MONTH)'!$F:$F,F4C04005!K239,Bom_Part_No,F4C04005!B239))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1000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MONTH)'!$H:$H,F4C04005!K239,Bom_Part_No,F4C04005!Q239)</f>
        <v>0</v>
      </c>
      <c r="Z239" s="46">
        <f>SUMIFS('BOM (THIS MONTH)'!$E:$E,'BOM (THIS MONTH)'!$H:$H,F4C04005!K239,Bom_Part_No,F4C04005!Q239)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378</v>
      </c>
      <c r="L240" s="51">
        <f>IF(D240="",99999,SUMIFS(Issue,'BOM (THIS MONTH)'!$F:$F,F4C04005!K240,Bom_Part_No,F4C04005!B240))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1000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MONTH)'!$H:$H,F4C04005!K240,Bom_Part_No,F4C04005!Q240)</f>
        <v>0</v>
      </c>
      <c r="Z240" s="46">
        <f>SUMIFS('BOM (THIS MONTH)'!$E:$E,'BOM (THIS MONTH)'!$H:$H,F4C04005!K240,Bom_Part_No,F4C04005!Q240)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378</v>
      </c>
      <c r="L241" s="51">
        <f>IF(D241="",99999,SUMIFS(Issue,'BOM (THIS MONTH)'!$F:$F,F4C04005!K241,Bom_Part_No,F4C04005!B241))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1000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MONTH)'!$H:$H,F4C04005!K241,Bom_Part_No,F4C04005!Q241)</f>
        <v>0</v>
      </c>
      <c r="Z241" s="46">
        <f>SUMIFS('BOM (THIS MONTH)'!$E:$E,'BOM (THIS MONTH)'!$H:$H,F4C04005!K241,Bom_Part_No,F4C04005!Q241)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378</v>
      </c>
      <c r="L242" s="51">
        <f>IF(D242="",99999,SUMIFS(Issue,'BOM (THIS MONTH)'!$F:$F,F4C04005!K242,Bom_Part_No,F4C04005!B242))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1000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MONTH)'!$H:$H,F4C04005!K242,Bom_Part_No,F4C04005!Q242)</f>
        <v>0</v>
      </c>
      <c r="Z242" s="46">
        <f>SUMIFS('BOM (THIS MONTH)'!$E:$E,'BOM (THIS MONTH)'!$H:$H,F4C04005!K242,Bom_Part_No,F4C04005!Q242)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378</v>
      </c>
      <c r="L243" s="51">
        <f>IF(D243="",99999,SUMIFS(Issue,'BOM (THIS MONTH)'!$F:$F,F4C04005!K243,Bom_Part_No,F4C04005!B243))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1000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MONTH)'!$H:$H,F4C04005!K243,Bom_Part_No,F4C04005!Q243)</f>
        <v>0</v>
      </c>
      <c r="Z243" s="46">
        <f>SUMIFS('BOM (THIS MONTH)'!$E:$E,'BOM (THIS MONTH)'!$H:$H,F4C04005!K243,Bom_Part_No,F4C04005!Q243)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378</v>
      </c>
      <c r="L244" s="51">
        <f>IF(D244="",99999,SUMIFS(Issue,'BOM (THIS MONTH)'!$F:$F,F4C04005!K244,Bom_Part_No,F4C04005!B244))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1000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MONTH)'!$H:$H,F4C04005!K244,Bom_Part_No,F4C04005!Q244)</f>
        <v>0</v>
      </c>
      <c r="Z244" s="46">
        <f>SUMIFS('BOM (THIS MONTH)'!$E:$E,'BOM (THIS MONTH)'!$H:$H,F4C04005!K244,Bom_Part_No,F4C04005!Q244)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378</v>
      </c>
      <c r="L245" s="51">
        <f>IF(D245="",99999,SUMIFS(Issue,'BOM (THIS MONTH)'!$F:$F,F4C04005!K245,Bom_Part_No,F4C04005!B245))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1000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MONTH)'!$H:$H,F4C04005!K245,Bom_Part_No,F4C04005!Q245)</f>
        <v>0</v>
      </c>
      <c r="Z245" s="46">
        <f>SUMIFS('BOM (THIS MONTH)'!$E:$E,'BOM (THIS MONTH)'!$H:$H,F4C04005!K245,Bom_Part_No,F4C04005!Q245)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378</v>
      </c>
      <c r="L246" s="51">
        <f>IF(D246="",99999,SUMIFS(Issue,'BOM (THIS MONTH)'!$F:$F,F4C04005!K246,Bom_Part_No,F4C04005!B246))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1000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MONTH)'!$H:$H,F4C04005!K246,Bom_Part_No,F4C04005!Q246)</f>
        <v>0</v>
      </c>
      <c r="Z246" s="46">
        <f>SUMIFS('BOM (THIS MONTH)'!$E:$E,'BOM (THIS MONTH)'!$H:$H,F4C04005!K246,Bom_Part_No,F4C04005!Q246)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378</v>
      </c>
      <c r="L247" s="51">
        <f>IF(D247="",99999,SUMIFS(Issue,'BOM (THIS MONTH)'!$F:$F,F4C04005!K247,Bom_Part_No,F4C04005!B247))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1000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MONTH)'!$H:$H,F4C04005!K247,Bom_Part_No,F4C04005!Q247)</f>
        <v>0</v>
      </c>
      <c r="Z247" s="46">
        <f>SUMIFS('BOM (THIS MONTH)'!$E:$E,'BOM (THIS MONTH)'!$H:$H,F4C04005!K247,Bom_Part_No,F4C04005!Q247)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378</v>
      </c>
      <c r="L248" s="51">
        <f>IF(D248="",99999,SUMIFS(Issue,'BOM (THIS MONTH)'!$F:$F,F4C04005!K248,Bom_Part_No,F4C04005!B248))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1000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MONTH)'!$H:$H,F4C04005!K248,Bom_Part_No,F4C04005!Q248)</f>
        <v>0</v>
      </c>
      <c r="Z248" s="46">
        <f>SUMIFS('BOM (THIS MONTH)'!$E:$E,'BOM (THIS MONTH)'!$H:$H,F4C04005!K248,Bom_Part_No,F4C04005!Q248)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378</v>
      </c>
      <c r="L249" s="51">
        <f>IF(D249="",99999,SUMIFS(Issue,'BOM (THIS MONTH)'!$F:$F,F4C04005!K249,Bom_Part_No,F4C04005!B249))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1000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MONTH)'!$H:$H,F4C04005!K249,Bom_Part_No,F4C04005!Q249)</f>
        <v>0</v>
      </c>
      <c r="Z249" s="46">
        <f>SUMIFS('BOM (THIS MONTH)'!$E:$E,'BOM (THIS MONTH)'!$H:$H,F4C04005!K249,Bom_Part_No,F4C04005!Q249)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378</v>
      </c>
      <c r="L250" s="51">
        <f>IF(D250="",99999,SUMIFS(Issue,'BOM (THIS MONTH)'!$F:$F,F4C04005!K250,Bom_Part_No,F4C04005!B250))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1000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MONTH)'!$H:$H,F4C04005!K250,Bom_Part_No,F4C04005!Q250)</f>
        <v>0</v>
      </c>
      <c r="Z250" s="46">
        <f>SUMIFS('BOM (THIS MONTH)'!$E:$E,'BOM (THIS MONTH)'!$H:$H,F4C04005!K250,Bom_Part_No,F4C04005!Q250)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378</v>
      </c>
      <c r="L251" s="51">
        <f>IF(D251="",99999,SUMIFS(Issue,'BOM (THIS MONTH)'!$F:$F,F4C04005!K251,Bom_Part_No,F4C04005!B251))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1000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MONTH)'!$H:$H,F4C04005!K251,Bom_Part_No,F4C04005!Q251)</f>
        <v>0</v>
      </c>
      <c r="Z251" s="46">
        <f>SUMIFS('BOM (THIS MONTH)'!$E:$E,'BOM (THIS MONTH)'!$H:$H,F4C04005!K251,Bom_Part_No,F4C04005!Q251)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378</v>
      </c>
      <c r="L252" s="51">
        <f>IF(D252="",99999,SUMIFS(Issue,'BOM (THIS MONTH)'!$F:$F,F4C04005!K252,Bom_Part_No,F4C04005!B252))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1000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MONTH)'!$H:$H,F4C04005!K252,Bom_Part_No,F4C04005!Q252)</f>
        <v>0</v>
      </c>
      <c r="Z252" s="46">
        <f>SUMIFS('BOM (THIS MONTH)'!$E:$E,'BOM (THIS MONTH)'!$H:$H,F4C04005!K252,Bom_Part_No,F4C04005!Q252)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378</v>
      </c>
      <c r="L253" s="51">
        <f>IF(D253="",99999,SUMIFS(Issue,'BOM (THIS MONTH)'!$F:$F,F4C04005!K253,Bom_Part_No,F4C04005!B253))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1000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MONTH)'!$H:$H,F4C04005!K253,Bom_Part_No,F4C04005!Q253)</f>
        <v>0</v>
      </c>
      <c r="Z253" s="46">
        <f>SUMIFS('BOM (THIS MONTH)'!$E:$E,'BOM (THIS MONTH)'!$H:$H,F4C04005!K253,Bom_Part_No,F4C04005!Q253)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378</v>
      </c>
      <c r="L254" s="51">
        <f>IF(D254="",99999,SUMIFS(Issue,'BOM (THIS MONTH)'!$F:$F,F4C04005!K254,Bom_Part_No,F4C04005!B254))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1000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MONTH)'!$H:$H,F4C04005!K254,Bom_Part_No,F4C04005!Q254)</f>
        <v>0</v>
      </c>
      <c r="Z254" s="46">
        <f>SUMIFS('BOM (THIS MONTH)'!$E:$E,'BOM (THIS MONTH)'!$H:$H,F4C04005!K254,Bom_Part_No,F4C04005!Q254)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378</v>
      </c>
      <c r="L255" s="51">
        <f>IF(D255="",99999,SUMIFS(Issue,'BOM (THIS MONTH)'!$F:$F,F4C04005!K255,Bom_Part_No,F4C04005!B255))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1000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MONTH)'!$H:$H,F4C04005!K255,Bom_Part_No,F4C04005!Q255)</f>
        <v>0</v>
      </c>
      <c r="Z255" s="46">
        <f>SUMIFS('BOM (THIS MONTH)'!$E:$E,'BOM (THIS MONTH)'!$H:$H,F4C04005!K255,Bom_Part_No,F4C04005!Q255)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378</v>
      </c>
      <c r="L256" s="51">
        <f>IF(D256="",99999,SUMIFS(Issue,'BOM (THIS MONTH)'!$F:$F,F4C04005!K256,Bom_Part_No,F4C04005!B256))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1000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MONTH)'!$H:$H,F4C04005!K256,Bom_Part_No,F4C04005!Q256)</f>
        <v>0</v>
      </c>
      <c r="Z256" s="46">
        <f>SUMIFS('BOM (THIS MONTH)'!$E:$E,'BOM (THIS MONTH)'!$H:$H,F4C04005!K256,Bom_Part_No,F4C04005!Q256)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378</v>
      </c>
      <c r="L257" s="51">
        <f>IF(D257="",99999,SUMIFS(Issue,'BOM (THIS MONTH)'!$F:$F,F4C04005!K257,Bom_Part_No,F4C04005!B257))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1000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MONTH)'!$H:$H,F4C04005!K257,Bom_Part_No,F4C04005!Q257)</f>
        <v>0</v>
      </c>
      <c r="Z257" s="46">
        <f>SUMIFS('BOM (THIS MONTH)'!$E:$E,'BOM (THIS MONTH)'!$H:$H,F4C04005!K257,Bom_Part_No,F4C04005!Q257)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378</v>
      </c>
      <c r="L258" s="51">
        <f>IF(D258="",99999,SUMIFS(Issue,'BOM (THIS MONTH)'!$F:$F,F4C04005!K258,Bom_Part_No,F4C04005!B258))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1000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MONTH)'!$H:$H,F4C04005!K258,Bom_Part_No,F4C04005!Q258)</f>
        <v>0</v>
      </c>
      <c r="Z258" s="46">
        <f>SUMIFS('BOM (THIS MONTH)'!$E:$E,'BOM (THIS MONTH)'!$H:$H,F4C04005!K258,Bom_Part_No,F4C04005!Q258)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378</v>
      </c>
      <c r="L259" s="51">
        <f>IF(D259="",99999,SUMIFS(Issue,'BOM (THIS MONTH)'!$F:$F,F4C04005!K259,Bom_Part_No,F4C04005!B259))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1000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MONTH)'!$H:$H,F4C04005!K259,Bom_Part_No,F4C04005!Q259)</f>
        <v>0</v>
      </c>
      <c r="Z259" s="46">
        <f>SUMIFS('BOM (THIS MONTH)'!$E:$E,'BOM (THIS MONTH)'!$H:$H,F4C04005!K259,Bom_Part_No,F4C04005!Q259)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378</v>
      </c>
      <c r="L260" s="51">
        <f>IF(D260="",99999,SUMIFS(Issue,'BOM (THIS MONTH)'!$F:$F,F4C04005!K260,Bom_Part_No,F4C04005!B260))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1000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MONTH)'!$H:$H,F4C04005!K260,Bom_Part_No,F4C04005!Q260)</f>
        <v>0</v>
      </c>
      <c r="Z260" s="46">
        <f>SUMIFS('BOM (THIS MONTH)'!$E:$E,'BOM (THIS MONTH)'!$H:$H,F4C04005!K260,Bom_Part_No,F4C04005!Q260)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378</v>
      </c>
      <c r="L261" s="51">
        <f>IF(D261="",99999,SUMIFS(Issue,'BOM (THIS MONTH)'!$F:$F,F4C04005!K261,Bom_Part_No,F4C04005!B261))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1000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MONTH)'!$H:$H,F4C04005!K261,Bom_Part_No,F4C04005!Q261)</f>
        <v>0</v>
      </c>
      <c r="Z261" s="46">
        <f>SUMIFS('BOM (THIS MONTH)'!$E:$E,'BOM (THIS MONTH)'!$H:$H,F4C04005!K261,Bom_Part_No,F4C04005!Q261)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378</v>
      </c>
      <c r="L262" s="51">
        <f>IF(D262="",99999,SUMIFS(Issue,'BOM (THIS MONTH)'!$F:$F,F4C04005!K262,Bom_Part_No,F4C04005!B262))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1000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MONTH)'!$H:$H,F4C04005!K262,Bom_Part_No,F4C04005!Q262)</f>
        <v>0</v>
      </c>
      <c r="Z262" s="46">
        <f>SUMIFS('BOM (THIS MONTH)'!$E:$E,'BOM (THIS MONTH)'!$H:$H,F4C04005!K262,Bom_Part_No,F4C04005!Q262)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378</v>
      </c>
      <c r="L263" s="51">
        <f>IF(D263="",99999,SUMIFS(Issue,'BOM (THIS MONTH)'!$F:$F,F4C04005!K263,Bom_Part_No,F4C04005!B263))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1000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MONTH)'!$H:$H,F4C04005!K263,Bom_Part_No,F4C04005!Q263)</f>
        <v>0</v>
      </c>
      <c r="Z263" s="46">
        <f>SUMIFS('BOM (THIS MONTH)'!$E:$E,'BOM (THIS MONTH)'!$H:$H,F4C04005!K263,Bom_Part_No,F4C04005!Q263)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378</v>
      </c>
      <c r="L264" s="51">
        <f>IF(D264="",99999,SUMIFS(Issue,'BOM (THIS MONTH)'!$F:$F,F4C04005!K264,Bom_Part_No,F4C04005!B264))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1000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MONTH)'!$H:$H,F4C04005!K264,Bom_Part_No,F4C04005!Q264)</f>
        <v>0</v>
      </c>
      <c r="Z264" s="46">
        <f>SUMIFS('BOM (THIS MONTH)'!$E:$E,'BOM (THIS MONTH)'!$H:$H,F4C04005!K264,Bom_Part_No,F4C04005!Q264)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378</v>
      </c>
      <c r="L265" s="51">
        <f>IF(D265="",99999,SUMIFS(Issue,'BOM (THIS MONTH)'!$F:$F,F4C04005!K265,Bom_Part_No,F4C04005!B265))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1000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MONTH)'!$H:$H,F4C04005!K265,Bom_Part_No,F4C04005!Q265)</f>
        <v>0</v>
      </c>
      <c r="Z265" s="46">
        <f>SUMIFS('BOM (THIS MONTH)'!$E:$E,'BOM (THIS MONTH)'!$H:$H,F4C04005!K265,Bom_Part_No,F4C04005!Q265)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378</v>
      </c>
      <c r="L266" s="51">
        <f>IF(D266="",99999,SUMIFS(Issue,'BOM (THIS MONTH)'!$F:$F,F4C04005!K266,Bom_Part_No,F4C04005!B266))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1000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MONTH)'!$H:$H,F4C04005!K266,Bom_Part_No,F4C04005!Q266)</f>
        <v>0</v>
      </c>
      <c r="Z266" s="46">
        <f>SUMIFS('BOM (THIS MONTH)'!$E:$E,'BOM (THIS MONTH)'!$H:$H,F4C04005!K266,Bom_Part_No,F4C04005!Q266)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378</v>
      </c>
      <c r="L267" s="51">
        <f>IF(D267="",99999,SUMIFS(Issue,'BOM (THIS MONTH)'!$F:$F,F4C04005!K267,Bom_Part_No,F4C04005!B267))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1000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MONTH)'!$H:$H,F4C04005!K267,Bom_Part_No,F4C04005!Q267)</f>
        <v>0</v>
      </c>
      <c r="Z267" s="46">
        <f>SUMIFS('BOM (THIS MONTH)'!$E:$E,'BOM (THIS MONTH)'!$H:$H,F4C04005!K267,Bom_Part_No,F4C04005!Q267)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378</v>
      </c>
      <c r="L268" s="51">
        <f>IF(D268="",99999,SUMIFS(Issue,'BOM (THIS MONTH)'!$F:$F,F4C04005!K268,Bom_Part_No,F4C04005!B268))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1000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MONTH)'!$H:$H,F4C04005!K268,Bom_Part_No,F4C04005!Q268)</f>
        <v>0</v>
      </c>
      <c r="Z268" s="46">
        <f>SUMIFS('BOM (THIS MONTH)'!$E:$E,'BOM (THIS MONTH)'!$H:$H,F4C04005!K268,Bom_Part_No,F4C04005!Q268)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378</v>
      </c>
      <c r="L269" s="51">
        <f>IF(D269="",99999,SUMIFS(Issue,'BOM (THIS MONTH)'!$F:$F,F4C04005!K269,Bom_Part_No,F4C04005!B269))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1000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MONTH)'!$H:$H,F4C04005!K269,Bom_Part_No,F4C04005!Q269)</f>
        <v>0</v>
      </c>
      <c r="Z269" s="46">
        <f>SUMIFS('BOM (THIS MONTH)'!$E:$E,'BOM (THIS MONTH)'!$H:$H,F4C04005!K269,Bom_Part_No,F4C04005!Q269)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378</v>
      </c>
      <c r="L270" s="51">
        <f>IF(D270="",99999,SUMIFS(Issue,'BOM (THIS MONTH)'!$F:$F,F4C04005!K270,Bom_Part_No,F4C04005!B270))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1000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MONTH)'!$H:$H,F4C04005!K270,Bom_Part_No,F4C04005!Q270)</f>
        <v>0</v>
      </c>
      <c r="Z270" s="46">
        <f>SUMIFS('BOM (THIS MONTH)'!$E:$E,'BOM (THIS MONTH)'!$H:$H,F4C04005!K270,Bom_Part_No,F4C04005!Q270)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378</v>
      </c>
      <c r="L271" s="51">
        <f>IF(D271="",99999,SUMIFS(Issue,'BOM (THIS MONTH)'!$F:$F,F4C04005!K271,Bom_Part_No,F4C04005!B271))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1000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MONTH)'!$H:$H,F4C04005!K271,Bom_Part_No,F4C04005!Q271)</f>
        <v>0</v>
      </c>
      <c r="Z271" s="46">
        <f>SUMIFS('BOM (THIS MONTH)'!$E:$E,'BOM (THIS MONTH)'!$H:$H,F4C04005!K271,Bom_Part_No,F4C04005!Q271)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378</v>
      </c>
      <c r="L272" s="51">
        <f>IF(D272="",99999,SUMIFS(Issue,'BOM (THIS MONTH)'!$F:$F,F4C04005!K272,Bom_Part_No,F4C04005!B272))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1000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MONTH)'!$H:$H,F4C04005!K272,Bom_Part_No,F4C04005!Q272)</f>
        <v>0</v>
      </c>
      <c r="Z272" s="46">
        <f>SUMIFS('BOM (THIS MONTH)'!$E:$E,'BOM (THIS MONTH)'!$H:$H,F4C04005!K272,Bom_Part_No,F4C04005!Q272)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378</v>
      </c>
      <c r="L273" s="51">
        <f>IF(D273="",99999,SUMIFS(Issue,'BOM (THIS MONTH)'!$F:$F,F4C04005!K273,Bom_Part_No,F4C04005!B273))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1000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MONTH)'!$H:$H,F4C04005!K273,Bom_Part_No,F4C04005!Q273)</f>
        <v>0</v>
      </c>
      <c r="Z273" s="46">
        <f>SUMIFS('BOM (THIS MONTH)'!$E:$E,'BOM (THIS MONTH)'!$H:$H,F4C04005!K273,Bom_Part_No,F4C04005!Q273)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378</v>
      </c>
      <c r="L274" s="51">
        <f>IF(D274="",99999,SUMIFS(Issue,'BOM (THIS MONTH)'!$F:$F,F4C04005!K274,Bom_Part_No,F4C04005!B274))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1000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MONTH)'!$H:$H,F4C04005!K274,Bom_Part_No,F4C04005!Q274)</f>
        <v>0</v>
      </c>
      <c r="Z274" s="46">
        <f>SUMIFS('BOM (THIS MONTH)'!$E:$E,'BOM (THIS MONTH)'!$H:$H,F4C04005!K274,Bom_Part_No,F4C04005!Q274)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378</v>
      </c>
      <c r="L275" s="51">
        <f>IF(D275="",99999,SUMIFS(Issue,'BOM (THIS MONTH)'!$F:$F,F4C04005!K275,Bom_Part_No,F4C04005!B275))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1000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MONTH)'!$H:$H,F4C04005!K275,Bom_Part_No,F4C04005!Q275)</f>
        <v>0</v>
      </c>
      <c r="Z275" s="46">
        <f>SUMIFS('BOM (THIS MONTH)'!$E:$E,'BOM (THIS MONTH)'!$H:$H,F4C04005!K275,Bom_Part_No,F4C04005!Q275)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378</v>
      </c>
      <c r="L276" s="51">
        <f>IF(D276="",99999,SUMIFS(Issue,'BOM (THIS MONTH)'!$F:$F,F4C04005!K276,Bom_Part_No,F4C04005!B276))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1000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MONTH)'!$H:$H,F4C04005!K276,Bom_Part_No,F4C04005!Q276)</f>
        <v>0</v>
      </c>
      <c r="Z276" s="46">
        <f>SUMIFS('BOM (THIS MONTH)'!$E:$E,'BOM (THIS MONTH)'!$H:$H,F4C04005!K276,Bom_Part_No,F4C04005!Q276)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378</v>
      </c>
      <c r="L277" s="51">
        <f>IF(D277="",99999,SUMIFS(Issue,'BOM (THIS MONTH)'!$F:$F,F4C04005!K277,Bom_Part_No,F4C04005!B277))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1000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MONTH)'!$H:$H,F4C04005!K277,Bom_Part_No,F4C04005!Q277)</f>
        <v>0</v>
      </c>
      <c r="Z277" s="46">
        <f>SUMIFS('BOM (THIS MONTH)'!$E:$E,'BOM (THIS MONTH)'!$H:$H,F4C04005!K277,Bom_Part_No,F4C04005!Q277)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378</v>
      </c>
      <c r="L278" s="51">
        <f>IF(D278="",99999,SUMIFS(Issue,'BOM (THIS MONTH)'!$F:$F,F4C04005!K278,Bom_Part_No,F4C04005!B278))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1000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MONTH)'!$H:$H,F4C04005!K278,Bom_Part_No,F4C04005!Q278)</f>
        <v>0</v>
      </c>
      <c r="Z278" s="46">
        <f>SUMIFS('BOM (THIS MONTH)'!$E:$E,'BOM (THIS MONTH)'!$H:$H,F4C04005!K278,Bom_Part_No,F4C04005!Q278)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378</v>
      </c>
      <c r="L279" s="51">
        <f>IF(D279="",99999,SUMIFS(Issue,'BOM (THIS MONTH)'!$F:$F,F4C04005!K279,Bom_Part_No,F4C04005!B279))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1000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MONTH)'!$H:$H,F4C04005!K279,Bom_Part_No,F4C04005!Q279)</f>
        <v>0</v>
      </c>
      <c r="Z279" s="46">
        <f>SUMIFS('BOM (THIS MONTH)'!$E:$E,'BOM (THIS MONTH)'!$H:$H,F4C04005!K279,Bom_Part_No,F4C04005!Q279)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378</v>
      </c>
      <c r="L280" s="51">
        <f>IF(D280="",99999,SUMIFS(Issue,'BOM (THIS MONTH)'!$F:$F,F4C04005!K280,Bom_Part_No,F4C04005!B280))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1000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MONTH)'!$H:$H,F4C04005!K280,Bom_Part_No,F4C04005!Q280)</f>
        <v>0</v>
      </c>
      <c r="Z280" s="46">
        <f>SUMIFS('BOM (THIS MONTH)'!$E:$E,'BOM (THIS MONTH)'!$H:$H,F4C04005!K280,Bom_Part_No,F4C04005!Q280)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378</v>
      </c>
      <c r="L281" s="51">
        <f>IF(D281="",99999,SUMIFS(Issue,'BOM (THIS MONTH)'!$F:$F,F4C04005!K281,Bom_Part_No,F4C04005!B281))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1000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MONTH)'!$H:$H,F4C04005!K281,Bom_Part_No,F4C04005!Q281)</f>
        <v>0</v>
      </c>
      <c r="Z281" s="46">
        <f>SUMIFS('BOM (THIS MONTH)'!$E:$E,'BOM (THIS MONTH)'!$H:$H,F4C04005!K281,Bom_Part_No,F4C04005!Q281)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378</v>
      </c>
      <c r="L282" s="51">
        <f>IF(D282="",99999,SUMIFS(Issue,'BOM (THIS MONTH)'!$F:$F,F4C04005!K282,Bom_Part_No,F4C04005!B282))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1000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MONTH)'!$H:$H,F4C04005!K282,Bom_Part_No,F4C04005!Q282)</f>
        <v>0</v>
      </c>
      <c r="Z282" s="46">
        <f>SUMIFS('BOM (THIS MONTH)'!$E:$E,'BOM (THIS MONTH)'!$H:$H,F4C04005!K282,Bom_Part_No,F4C04005!Q282)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378</v>
      </c>
      <c r="L283" s="51">
        <f>IF(D283="",99999,SUMIFS(Issue,'BOM (THIS MONTH)'!$F:$F,F4C04005!K283,Bom_Part_No,F4C04005!B283))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1000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MONTH)'!$H:$H,F4C04005!K283,Bom_Part_No,F4C04005!Q283)</f>
        <v>0</v>
      </c>
      <c r="Z283" s="46">
        <f>SUMIFS('BOM (THIS MONTH)'!$E:$E,'BOM (THIS MONTH)'!$H:$H,F4C04005!K283,Bom_Part_No,F4C04005!Q283)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378</v>
      </c>
      <c r="L284" s="51">
        <f>IF(D284="",99999,SUMIFS(Issue,'BOM (THIS MONTH)'!$F:$F,F4C04005!K284,Bom_Part_No,F4C04005!B284))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1000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MONTH)'!$H:$H,F4C04005!K284,Bom_Part_No,F4C04005!Q284)</f>
        <v>0</v>
      </c>
      <c r="Z284" s="46">
        <f>SUMIFS('BOM (THIS MONTH)'!$E:$E,'BOM (THIS MONTH)'!$H:$H,F4C04005!K284,Bom_Part_No,F4C04005!Q284)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378</v>
      </c>
      <c r="L285" s="51">
        <f>IF(D285="",99999,SUMIFS(Issue,'BOM (THIS MONTH)'!$F:$F,F4C04005!K285,Bom_Part_No,F4C04005!B285))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1000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MONTH)'!$H:$H,F4C04005!K285,Bom_Part_No,F4C04005!Q285)</f>
        <v>0</v>
      </c>
      <c r="Z285" s="46">
        <f>SUMIFS('BOM (THIS MONTH)'!$E:$E,'BOM (THIS MONTH)'!$H:$H,F4C04005!K285,Bom_Part_No,F4C04005!Q285)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378</v>
      </c>
      <c r="L286" s="51">
        <f>IF(D286="",99999,SUMIFS(Issue,'BOM (THIS MONTH)'!$F:$F,F4C04005!K286,Bom_Part_No,F4C04005!B286))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1000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MONTH)'!$H:$H,F4C04005!K286,Bom_Part_No,F4C04005!Q286)</f>
        <v>0</v>
      </c>
      <c r="Z286" s="46">
        <f>SUMIFS('BOM (THIS MONTH)'!$E:$E,'BOM (THIS MONTH)'!$H:$H,F4C04005!K286,Bom_Part_No,F4C04005!Q286)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378</v>
      </c>
      <c r="L287" s="51">
        <f>IF(D287="",99999,SUMIFS(Issue,'BOM (THIS MONTH)'!$F:$F,F4C04005!K287,Bom_Part_No,F4C04005!B287))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1000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MONTH)'!$H:$H,F4C04005!K287,Bom_Part_No,F4C04005!Q287)</f>
        <v>0</v>
      </c>
      <c r="Z287" s="46">
        <f>SUMIFS('BOM (THIS MONTH)'!$E:$E,'BOM (THIS MONTH)'!$H:$H,F4C04005!K287,Bom_Part_No,F4C04005!Q287)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378</v>
      </c>
      <c r="L288" s="51">
        <f>IF(D288="",99999,SUMIFS(Issue,'BOM (THIS MONTH)'!$F:$F,F4C04005!K288,Bom_Part_No,F4C04005!B288))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1000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MONTH)'!$H:$H,F4C04005!K288,Bom_Part_No,F4C04005!Q288)</f>
        <v>0</v>
      </c>
      <c r="Z288" s="46">
        <f>SUMIFS('BOM (THIS MONTH)'!$E:$E,'BOM (THIS MONTH)'!$H:$H,F4C04005!K288,Bom_Part_No,F4C04005!Q288)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378</v>
      </c>
      <c r="L289" s="51">
        <f>IF(D289="",99999,SUMIFS(Issue,'BOM (THIS MONTH)'!$F:$F,F4C04005!K289,Bom_Part_No,F4C04005!B289))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1000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MONTH)'!$H:$H,F4C04005!K289,Bom_Part_No,F4C04005!Q289)</f>
        <v>0</v>
      </c>
      <c r="Z289" s="46">
        <f>SUMIFS('BOM (THIS MONTH)'!$E:$E,'BOM (THIS MONTH)'!$H:$H,F4C04005!K289,Bom_Part_No,F4C04005!Q289)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378</v>
      </c>
      <c r="L290" s="51">
        <f>IF(D290="",99999,SUMIFS(Issue,'BOM (THIS MONTH)'!$F:$F,F4C04005!K290,Bom_Part_No,F4C04005!B290))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1000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MONTH)'!$H:$H,F4C04005!K290,Bom_Part_No,F4C04005!Q290)</f>
        <v>0</v>
      </c>
      <c r="Z290" s="46">
        <f>SUMIFS('BOM (THIS MONTH)'!$E:$E,'BOM (THIS MONTH)'!$H:$H,F4C04005!K290,Bom_Part_No,F4C04005!Q290)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378</v>
      </c>
      <c r="L291" s="51">
        <f>IF(D291="",99999,SUMIFS(Issue,'BOM (THIS MONTH)'!$F:$F,F4C04005!K291,Bom_Part_No,F4C04005!B291))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1000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MONTH)'!$H:$H,F4C04005!K291,Bom_Part_No,F4C04005!Q291)</f>
        <v>0</v>
      </c>
      <c r="Z291" s="46">
        <f>SUMIFS('BOM (THIS MONTH)'!$E:$E,'BOM (THIS MONTH)'!$H:$H,F4C04005!K291,Bom_Part_No,F4C04005!Q291)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378</v>
      </c>
      <c r="L292" s="51">
        <f>IF(D292="",99999,SUMIFS(Issue,'BOM (THIS MONTH)'!$F:$F,F4C04005!K292,Bom_Part_No,F4C04005!B292))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1000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MONTH)'!$H:$H,F4C04005!K292,Bom_Part_No,F4C04005!Q292)</f>
        <v>0</v>
      </c>
      <c r="Z292" s="46">
        <f>SUMIFS('BOM (THIS MONTH)'!$E:$E,'BOM (THIS MONTH)'!$H:$H,F4C04005!K292,Bom_Part_No,F4C04005!Q292)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378</v>
      </c>
      <c r="L293" s="51">
        <f>IF(D293="",99999,SUMIFS(Issue,'BOM (THIS MONTH)'!$F:$F,F4C04005!K293,Bom_Part_No,F4C04005!B293))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1000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MONTH)'!$H:$H,F4C04005!K293,Bom_Part_No,F4C04005!Q293)</f>
        <v>0</v>
      </c>
      <c r="Z293" s="46">
        <f>SUMIFS('BOM (THIS MONTH)'!$E:$E,'BOM (THIS MONTH)'!$H:$H,F4C04005!K293,Bom_Part_No,F4C04005!Q293)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378</v>
      </c>
      <c r="L294" s="51">
        <f>IF(D294="",99999,SUMIFS(Issue,'BOM (THIS MONTH)'!$F:$F,F4C04005!K294,Bom_Part_No,F4C04005!B294))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1000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MONTH)'!$H:$H,F4C04005!K294,Bom_Part_No,F4C04005!Q294)</f>
        <v>0</v>
      </c>
      <c r="Z294" s="46">
        <f>SUMIFS('BOM (THIS MONTH)'!$E:$E,'BOM (THIS MONTH)'!$H:$H,F4C04005!K294,Bom_Part_No,F4C04005!Q294)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378</v>
      </c>
      <c r="L295" s="51">
        <f>IF(D295="",99999,SUMIFS(Issue,'BOM (THIS MONTH)'!$F:$F,F4C04005!K295,Bom_Part_No,F4C04005!B295))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1000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MONTH)'!$H:$H,F4C04005!K295,Bom_Part_No,F4C04005!Q295)</f>
        <v>0</v>
      </c>
      <c r="Z295" s="46">
        <f>SUMIFS('BOM (THIS MONTH)'!$E:$E,'BOM (THIS MONTH)'!$H:$H,F4C04005!K295,Bom_Part_No,F4C04005!Q295)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378</v>
      </c>
      <c r="L296" s="51">
        <f>IF(D296="",99999,SUMIFS(Issue,'BOM (THIS MONTH)'!$F:$F,F4C04005!K296,Bom_Part_No,F4C04005!B296))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1000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MONTH)'!$H:$H,F4C04005!K296,Bom_Part_No,F4C04005!Q296)</f>
        <v>0</v>
      </c>
      <c r="Z296" s="46">
        <f>SUMIFS('BOM (THIS MONTH)'!$E:$E,'BOM (THIS MONTH)'!$H:$H,F4C04005!K296,Bom_Part_No,F4C04005!Q296)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378</v>
      </c>
      <c r="L297" s="51">
        <f>IF(D297="",99999,SUMIFS(Issue,'BOM (THIS MONTH)'!$F:$F,F4C04005!K297,Bom_Part_No,F4C04005!B297))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1000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MONTH)'!$H:$H,F4C04005!K297,Bom_Part_No,F4C04005!Q297)</f>
        <v>0</v>
      </c>
      <c r="Z297" s="46">
        <f>SUMIFS('BOM (THIS MONTH)'!$E:$E,'BOM (THIS MONTH)'!$H:$H,F4C04005!K297,Bom_Part_No,F4C04005!Q297)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378</v>
      </c>
      <c r="L298" s="51">
        <f>IF(D298="",99999,SUMIFS(Issue,'BOM (THIS MONTH)'!$F:$F,F4C04005!K298,Bom_Part_No,F4C04005!B298))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1000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MONTH)'!$H:$H,F4C04005!K298,Bom_Part_No,F4C04005!Q298)</f>
        <v>0</v>
      </c>
      <c r="Z298" s="46">
        <f>SUMIFS('BOM (THIS MONTH)'!$E:$E,'BOM (THIS MONTH)'!$H:$H,F4C04005!K298,Bom_Part_No,F4C04005!Q298)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378</v>
      </c>
      <c r="L299" s="51">
        <f>IF(D299="",99999,SUMIFS(Issue,'BOM (THIS MONTH)'!$F:$F,F4C04005!K299,Bom_Part_No,F4C04005!B299))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1000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MONTH)'!$H:$H,F4C04005!K299,Bom_Part_No,F4C04005!Q299)</f>
        <v>0</v>
      </c>
      <c r="Z299" s="46">
        <f>SUMIFS('BOM (THIS MONTH)'!$E:$E,'BOM (THIS MONTH)'!$H:$H,F4C04005!K299,Bom_Part_No,F4C04005!Q299)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378</v>
      </c>
      <c r="L300" s="51">
        <f>IF(D300="",99999,SUMIFS(Issue,'BOM (THIS MONTH)'!$F:$F,F4C04005!K300,Bom_Part_No,F4C04005!B300))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1000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MONTH)'!$H:$H,F4C04005!K300,Bom_Part_No,F4C04005!Q300)</f>
        <v>0</v>
      </c>
      <c r="Z300" s="46">
        <f>SUMIFS('BOM (THIS MONTH)'!$E:$E,'BOM (THIS MONTH)'!$H:$H,F4C04005!K300,Bom_Part_No,F4C04005!Q300)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378</v>
      </c>
      <c r="L301" s="51">
        <f>IF(D301="",99999,SUMIFS(Issue,'BOM (THIS MONTH)'!$F:$F,F4C04005!K301,Bom_Part_No,F4C04005!B301))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1000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MONTH)'!$H:$H,F4C04005!K301,Bom_Part_No,F4C04005!Q301)</f>
        <v>0</v>
      </c>
      <c r="Z301" s="46">
        <f>SUMIFS('BOM (THIS MONTH)'!$E:$E,'BOM (THIS MONTH)'!$H:$H,F4C04005!K301,Bom_Part_No,F4C04005!Q301)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378</v>
      </c>
      <c r="L302" s="51">
        <f>IF(D302="",99999,SUMIFS(Issue,'BOM (THIS MONTH)'!$F:$F,F4C04005!K302,Bom_Part_No,F4C04005!B302))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1000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MONTH)'!$H:$H,F4C04005!K302,Bom_Part_No,F4C04005!Q302)</f>
        <v>0</v>
      </c>
      <c r="Z302" s="46">
        <f>SUMIFS('BOM (THIS MONTH)'!$E:$E,'BOM (THIS MONTH)'!$H:$H,F4C04005!K302,Bom_Part_No,F4C04005!Q302)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378</v>
      </c>
      <c r="L303" s="51">
        <f>IF(D303="",99999,SUMIFS(Issue,'BOM (THIS MONTH)'!$F:$F,F4C04005!K303,Bom_Part_No,F4C04005!B303))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1000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MONTH)'!$H:$H,F4C04005!K303,Bom_Part_No,F4C04005!Q303)</f>
        <v>0</v>
      </c>
      <c r="Z303" s="46">
        <f>SUMIFS('BOM (THIS MONTH)'!$E:$E,'BOM (THIS MONTH)'!$H:$H,F4C04005!K303,Bom_Part_No,F4C04005!Q303)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378</v>
      </c>
      <c r="L304" s="51">
        <f>IF(D304="",99999,SUMIFS(Issue,'BOM (THIS MONTH)'!$F:$F,F4C04005!K304,Bom_Part_No,F4C04005!B304))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1000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MONTH)'!$H:$H,F4C04005!K304,Bom_Part_No,F4C04005!Q304)</f>
        <v>0</v>
      </c>
      <c r="Z304" s="46">
        <f>SUMIFS('BOM (THIS MONTH)'!$E:$E,'BOM (THIS MONTH)'!$H:$H,F4C04005!K304,Bom_Part_No,F4C04005!Q304)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378</v>
      </c>
      <c r="L305" s="51">
        <f>IF(D305="",99999,SUMIFS(Issue,'BOM (THIS MONTH)'!$F:$F,F4C04005!K305,Bom_Part_No,F4C04005!B305))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1000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MONTH)'!$H:$H,F4C04005!K305,Bom_Part_No,F4C04005!Q305)</f>
        <v>0</v>
      </c>
      <c r="Z305" s="46">
        <f>SUMIFS('BOM (THIS MONTH)'!$E:$E,'BOM (THIS MONTH)'!$H:$H,F4C04005!K305,Bom_Part_No,F4C04005!Q305)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378</v>
      </c>
      <c r="L306" s="51">
        <f>IF(D306="",99999,SUMIFS(Issue,'BOM (THIS MONTH)'!$F:$F,F4C04005!K306,Bom_Part_No,F4C04005!B306))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1000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MONTH)'!$H:$H,F4C04005!K306,Bom_Part_No,F4C04005!Q306)</f>
        <v>0</v>
      </c>
      <c r="Z306" s="46">
        <f>SUMIFS('BOM (THIS MONTH)'!$E:$E,'BOM (THIS MONTH)'!$H:$H,F4C04005!K306,Bom_Part_No,F4C04005!Q306)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378</v>
      </c>
      <c r="L307" s="51">
        <f>IF(D307="",99999,SUMIFS(Issue,'BOM (THIS MONTH)'!$F:$F,F4C04005!K307,Bom_Part_No,F4C04005!B307))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1000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MONTH)'!$H:$H,F4C04005!K307,Bom_Part_No,F4C04005!Q307)</f>
        <v>0</v>
      </c>
      <c r="Z307" s="46">
        <f>SUMIFS('BOM (THIS MONTH)'!$E:$E,'BOM (THIS MONTH)'!$H:$H,F4C04005!K307,Bom_Part_No,F4C04005!Q307)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378</v>
      </c>
      <c r="L308" s="51">
        <f>IF(D308="",99999,SUMIFS(Issue,'BOM (THIS MONTH)'!$F:$F,F4C04005!K308,Bom_Part_No,F4C04005!B308))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1000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MONTH)'!$H:$H,F4C04005!K308,Bom_Part_No,F4C04005!Q308)</f>
        <v>0</v>
      </c>
      <c r="Z308" s="46">
        <f>SUMIFS('BOM (THIS MONTH)'!$E:$E,'BOM (THIS MONTH)'!$H:$H,F4C04005!K308,Bom_Part_No,F4C04005!Q308)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378</v>
      </c>
      <c r="L309" s="51">
        <f>IF(D309="",99999,SUMIFS(Issue,'BOM (THIS MONTH)'!$F:$F,F4C04005!K309,Bom_Part_No,F4C04005!B309))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1000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MONTH)'!$H:$H,F4C04005!K309,Bom_Part_No,F4C04005!Q309)</f>
        <v>0</v>
      </c>
      <c r="Z309" s="46">
        <f>SUMIFS('BOM (THIS MONTH)'!$E:$E,'BOM (THIS MONTH)'!$H:$H,F4C04005!K309,Bom_Part_No,F4C04005!Q309)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378</v>
      </c>
      <c r="L310" s="51">
        <f>IF(D310="",99999,SUMIFS(Issue,'BOM (THIS MONTH)'!$F:$F,F4C04005!K310,Bom_Part_No,F4C04005!B310))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1000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MONTH)'!$H:$H,F4C04005!K310,Bom_Part_No,F4C04005!Q310)</f>
        <v>0</v>
      </c>
      <c r="Z310" s="46">
        <f>SUMIFS('BOM (THIS MONTH)'!$E:$E,'BOM (THIS MONTH)'!$H:$H,F4C04005!K310,Bom_Part_No,F4C04005!Q310)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378</v>
      </c>
      <c r="L311" s="51">
        <f>IF(D311="",99999,SUMIFS(Issue,'BOM (THIS MONTH)'!$F:$F,F4C04005!K311,Bom_Part_No,F4C04005!B311))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1000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MONTH)'!$H:$H,F4C04005!K311,Bom_Part_No,F4C04005!Q311)</f>
        <v>0</v>
      </c>
      <c r="Z311" s="46">
        <f>SUMIFS('BOM (THIS MONTH)'!$E:$E,'BOM (THIS MONTH)'!$H:$H,F4C04005!K311,Bom_Part_No,F4C04005!Q311)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378</v>
      </c>
      <c r="L312" s="51">
        <f>IF(D312="",99999,SUMIFS(Issue,'BOM (THIS MONTH)'!$F:$F,F4C04005!K312,Bom_Part_No,F4C04005!B312))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1000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MONTH)'!$H:$H,F4C04005!K312,Bom_Part_No,F4C04005!Q312)</f>
        <v>0</v>
      </c>
      <c r="Z312" s="46">
        <f>SUMIFS('BOM (THIS MONTH)'!$E:$E,'BOM (THIS MONTH)'!$H:$H,F4C04005!K312,Bom_Part_No,F4C04005!Q312)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378</v>
      </c>
      <c r="L313" s="51">
        <f>IF(D313="",99999,SUMIFS(Issue,'BOM (THIS MONTH)'!$F:$F,F4C04005!K313,Bom_Part_No,F4C04005!B313))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1000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MONTH)'!$H:$H,F4C04005!K313,Bom_Part_No,F4C04005!Q313)</f>
        <v>0</v>
      </c>
      <c r="Z313" s="46">
        <f>SUMIFS('BOM (THIS MONTH)'!$E:$E,'BOM (THIS MONTH)'!$H:$H,F4C04005!K313,Bom_Part_No,F4C04005!Q313)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378</v>
      </c>
      <c r="L314" s="51">
        <f>IF(D314="",99999,SUMIFS(Issue,'BOM (THIS MONTH)'!$F:$F,F4C04005!K314,Bom_Part_No,F4C04005!B314))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1000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MONTH)'!$H:$H,F4C04005!K314,Bom_Part_No,F4C04005!Q314)</f>
        <v>0</v>
      </c>
      <c r="Z314" s="46">
        <f>SUMIFS('BOM (THIS MONTH)'!$E:$E,'BOM (THIS MONTH)'!$H:$H,F4C04005!K314,Bom_Part_No,F4C04005!Q314)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378</v>
      </c>
      <c r="L315" s="51">
        <f>IF(D315="",99999,SUMIFS(Issue,'BOM (THIS MONTH)'!$F:$F,F4C04005!K315,Bom_Part_No,F4C04005!B315))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1000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MONTH)'!$H:$H,F4C04005!K315,Bom_Part_No,F4C04005!Q315)</f>
        <v>0</v>
      </c>
      <c r="Z315" s="46">
        <f>SUMIFS('BOM (THIS MONTH)'!$E:$E,'BOM (THIS MONTH)'!$H:$H,F4C04005!K315,Bom_Part_No,F4C04005!Q315)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378</v>
      </c>
      <c r="L316" s="51">
        <f>IF(D316="",99999,SUMIFS(Issue,'BOM (THIS MONTH)'!$F:$F,F4C04005!K316,Bom_Part_No,F4C04005!B316))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1000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MONTH)'!$H:$H,F4C04005!K316,Bom_Part_No,F4C04005!Q316)</f>
        <v>0</v>
      </c>
      <c r="Z316" s="46">
        <f>SUMIFS('BOM (THIS MONTH)'!$E:$E,'BOM (THIS MONTH)'!$H:$H,F4C04005!K316,Bom_Part_No,F4C04005!Q316)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378</v>
      </c>
      <c r="L317" s="51">
        <f>IF(D317="",99999,SUMIFS(Issue,'BOM (THIS MONTH)'!$F:$F,F4C04005!K317,Bom_Part_No,F4C04005!B317))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1000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MONTH)'!$H:$H,F4C04005!K317,Bom_Part_No,F4C04005!Q317)</f>
        <v>0</v>
      </c>
      <c r="Z317" s="46">
        <f>SUMIFS('BOM (THIS MONTH)'!$E:$E,'BOM (THIS MONTH)'!$H:$H,F4C04005!K317,Bom_Part_No,F4C04005!Q317)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378</v>
      </c>
      <c r="L318" s="51">
        <f>IF(D318="",99999,SUMIFS(Issue,'BOM (THIS MONTH)'!$F:$F,F4C04005!K318,Bom_Part_No,F4C04005!B318))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1000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MONTH)'!$H:$H,F4C04005!K318,Bom_Part_No,F4C04005!Q318)</f>
        <v>0</v>
      </c>
      <c r="Z318" s="46">
        <f>SUMIFS('BOM (THIS MONTH)'!$E:$E,'BOM (THIS MONTH)'!$H:$H,F4C04005!K318,Bom_Part_No,F4C04005!Q318)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378</v>
      </c>
      <c r="L319" s="51">
        <f>IF(D319="",99999,SUMIFS(Issue,'BOM (THIS MONTH)'!$F:$F,F4C04005!K319,Bom_Part_No,F4C04005!B319))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1000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MONTH)'!$H:$H,F4C04005!K319,Bom_Part_No,F4C04005!Q319)</f>
        <v>0</v>
      </c>
      <c r="Z319" s="46">
        <f>SUMIFS('BOM (THIS MONTH)'!$E:$E,'BOM (THIS MONTH)'!$H:$H,F4C04005!K319,Bom_Part_No,F4C04005!Q319)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378</v>
      </c>
      <c r="L320" s="51">
        <f>IF(D320="",99999,SUMIFS(Issue,'BOM (THIS MONTH)'!$F:$F,F4C04005!K320,Bom_Part_No,F4C04005!B320))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1000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MONTH)'!$H:$H,F4C04005!K320,Bom_Part_No,F4C04005!Q320)</f>
        <v>0</v>
      </c>
      <c r="Z320" s="46">
        <f>SUMIFS('BOM (THIS MONTH)'!$E:$E,'BOM (THIS MONTH)'!$H:$H,F4C04005!K320,Bom_Part_No,F4C04005!Q320)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378</v>
      </c>
      <c r="L321" s="51">
        <f>IF(D321="",99999,SUMIFS(Issue,'BOM (THIS MONTH)'!$F:$F,F4C04005!K321,Bom_Part_No,F4C04005!B321))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1000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MONTH)'!$H:$H,F4C04005!K321,Bom_Part_No,F4C04005!Q321)</f>
        <v>0</v>
      </c>
      <c r="Z321" s="46">
        <f>SUMIFS('BOM (THIS MONTH)'!$E:$E,'BOM (THIS MONTH)'!$H:$H,F4C04005!K321,Bom_Part_No,F4C04005!Q321)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378</v>
      </c>
      <c r="L322" s="51">
        <f>IF(D322="",99999,SUMIFS(Issue,'BOM (THIS MONTH)'!$F:$F,F4C04005!K322,Bom_Part_No,F4C04005!B322))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1000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MONTH)'!$H:$H,F4C04005!K322,Bom_Part_No,F4C04005!Q322)</f>
        <v>0</v>
      </c>
      <c r="Z322" s="46">
        <f>SUMIFS('BOM (THIS MONTH)'!$E:$E,'BOM (THIS MONTH)'!$H:$H,F4C04005!K322,Bom_Part_No,F4C04005!Q322)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378</v>
      </c>
      <c r="L323" s="51">
        <f>IF(D323="",99999,SUMIFS(Issue,'BOM (THIS MONTH)'!$F:$F,F4C04005!K323,Bom_Part_No,F4C04005!B323))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1000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MONTH)'!$H:$H,F4C04005!K323,Bom_Part_No,F4C04005!Q323)</f>
        <v>0</v>
      </c>
      <c r="Z323" s="46">
        <f>SUMIFS('BOM (THIS MONTH)'!$E:$E,'BOM (THIS MONTH)'!$H:$H,F4C04005!K323,Bom_Part_No,F4C04005!Q323)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378</v>
      </c>
      <c r="L324" s="51">
        <f>IF(D324="",99999,SUMIFS(Issue,'BOM (THIS MONTH)'!$F:$F,F4C04005!K324,Bom_Part_No,F4C04005!B324))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1000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MONTH)'!$H:$H,F4C04005!K324,Bom_Part_No,F4C04005!Q324)</f>
        <v>0</v>
      </c>
      <c r="Z324" s="46">
        <f>SUMIFS('BOM (THIS MONTH)'!$E:$E,'BOM (THIS MONTH)'!$H:$H,F4C04005!K324,Bom_Part_No,F4C04005!Q324)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378</v>
      </c>
      <c r="L325" s="51">
        <f>IF(D325="",99999,SUMIFS(Issue,'BOM (THIS MONTH)'!$F:$F,F4C04005!K325,Bom_Part_No,F4C04005!B325))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1000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MONTH)'!$H:$H,F4C04005!K325,Bom_Part_No,F4C04005!Q325)</f>
        <v>0</v>
      </c>
      <c r="Z325" s="46">
        <f>SUMIFS('BOM (THIS MONTH)'!$E:$E,'BOM (THIS MONTH)'!$H:$H,F4C04005!K325,Bom_Part_No,F4C04005!Q325)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378</v>
      </c>
      <c r="L326" s="51">
        <f>IF(D326="",99999,SUMIFS(Issue,'BOM (THIS MONTH)'!$F:$F,F4C04005!K326,Bom_Part_No,F4C04005!B326))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1000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MONTH)'!$H:$H,F4C04005!K326,Bom_Part_No,F4C04005!Q326)</f>
        <v>0</v>
      </c>
      <c r="Z326" s="46">
        <f>SUMIFS('BOM (THIS MONTH)'!$E:$E,'BOM (THIS MONTH)'!$H:$H,F4C04005!K326,Bom_Part_No,F4C04005!Q326)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378</v>
      </c>
      <c r="L327" s="51">
        <f>IF(D327="",99999,SUMIFS(Issue,'BOM (THIS MONTH)'!$F:$F,F4C04005!K327,Bom_Part_No,F4C04005!B327))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1000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MONTH)'!$H:$H,F4C04005!K327,Bom_Part_No,F4C04005!Q327)</f>
        <v>0</v>
      </c>
      <c r="Z327" s="46">
        <f>SUMIFS('BOM (THIS MONTH)'!$E:$E,'BOM (THIS MONTH)'!$H:$H,F4C04005!K327,Bom_Part_No,F4C04005!Q327)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378</v>
      </c>
      <c r="L328" s="51">
        <f>IF(D328="",99999,SUMIFS(Issue,'BOM (THIS MONTH)'!$F:$F,F4C04005!K328,Bom_Part_No,F4C04005!B328))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1000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MONTH)'!$H:$H,F4C04005!K328,Bom_Part_No,F4C04005!Q328)</f>
        <v>0</v>
      </c>
      <c r="Z328" s="46">
        <f>SUMIFS('BOM (THIS MONTH)'!$E:$E,'BOM (THIS MONTH)'!$H:$H,F4C04005!K328,Bom_Part_No,F4C04005!Q328)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378</v>
      </c>
      <c r="L329" s="51">
        <f>IF(D329="",99999,SUMIFS(Issue,'BOM (THIS MONTH)'!$F:$F,F4C04005!K329,Bom_Part_No,F4C04005!B329))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1000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MONTH)'!$H:$H,F4C04005!K329,Bom_Part_No,F4C04005!Q329)</f>
        <v>0</v>
      </c>
      <c r="Z329" s="46">
        <f>SUMIFS('BOM (THIS MONTH)'!$E:$E,'BOM (THIS MONTH)'!$H:$H,F4C04005!K329,Bom_Part_No,F4C04005!Q329)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378</v>
      </c>
      <c r="L330" s="51">
        <f>IF(D330="",99999,SUMIFS(Issue,'BOM (THIS MONTH)'!$F:$F,F4C04005!K330,Bom_Part_No,F4C04005!B330))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1000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MONTH)'!$H:$H,F4C04005!K330,Bom_Part_No,F4C04005!Q330)</f>
        <v>0</v>
      </c>
      <c r="Z330" s="46">
        <f>SUMIFS('BOM (THIS MONTH)'!$E:$E,'BOM (THIS MONTH)'!$H:$H,F4C04005!K330,Bom_Part_No,F4C04005!Q330)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378</v>
      </c>
      <c r="L331" s="51">
        <f>IF(D331="",99999,SUMIFS(Issue,'BOM (THIS MONTH)'!$F:$F,F4C04005!K331,Bom_Part_No,F4C04005!B331))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1000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MONTH)'!$H:$H,F4C04005!K331,Bom_Part_No,F4C04005!Q331)</f>
        <v>0</v>
      </c>
      <c r="Z331" s="46">
        <f>SUMIFS('BOM (THIS MONTH)'!$E:$E,'BOM (THIS MONTH)'!$H:$H,F4C04005!K331,Bom_Part_No,F4C04005!Q331)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378</v>
      </c>
      <c r="L332" s="51">
        <f>IF(D332="",99999,SUMIFS(Issue,'BOM (THIS MONTH)'!$F:$F,F4C04005!K332,Bom_Part_No,F4C04005!B332))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1000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MONTH)'!$H:$H,F4C04005!K332,Bom_Part_No,F4C04005!Q332)</f>
        <v>0</v>
      </c>
      <c r="Z332" s="46">
        <f>SUMIFS('BOM (THIS MONTH)'!$E:$E,'BOM (THIS MONTH)'!$H:$H,F4C04005!K332,Bom_Part_No,F4C04005!Q332)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378</v>
      </c>
      <c r="L333" s="51">
        <f>IF(D333="",99999,SUMIFS(Issue,'BOM (THIS MONTH)'!$F:$F,F4C04005!K333,Bom_Part_No,F4C04005!B333))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1000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MONTH)'!$H:$H,F4C04005!K333,Bom_Part_No,F4C04005!Q333)</f>
        <v>0</v>
      </c>
      <c r="Z333" s="46">
        <f>SUMIFS('BOM (THIS MONTH)'!$E:$E,'BOM (THIS MONTH)'!$H:$H,F4C04005!K333,Bom_Part_No,F4C04005!Q333)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378</v>
      </c>
      <c r="L334" s="51">
        <f>IF(D334="",99999,SUMIFS(Issue,'BOM (THIS MONTH)'!$F:$F,F4C04005!K334,Bom_Part_No,F4C04005!B334))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1000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MONTH)'!$H:$H,F4C04005!K334,Bom_Part_No,F4C04005!Q334)</f>
        <v>0</v>
      </c>
      <c r="Z334" s="46">
        <f>SUMIFS('BOM (THIS MONTH)'!$E:$E,'BOM (THIS MONTH)'!$H:$H,F4C04005!K334,Bom_Part_No,F4C04005!Q334)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378</v>
      </c>
      <c r="L335" s="51">
        <f>IF(D335="",99999,SUMIFS(Issue,'BOM (THIS MONTH)'!$F:$F,F4C04005!K335,Bom_Part_No,F4C04005!B335))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1000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MONTH)'!$H:$H,F4C04005!K335,Bom_Part_No,F4C04005!Q335)</f>
        <v>0</v>
      </c>
      <c r="Z335" s="46">
        <f>SUMIFS('BOM (THIS MONTH)'!$E:$E,'BOM (THIS MONTH)'!$H:$H,F4C04005!K335,Bom_Part_No,F4C04005!Q335)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378</v>
      </c>
      <c r="L336" s="51">
        <f>IF(D336="",99999,SUMIFS(Issue,'BOM (THIS MONTH)'!$F:$F,F4C04005!K336,Bom_Part_No,F4C04005!B336))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1000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MONTH)'!$H:$H,F4C04005!K336,Bom_Part_No,F4C04005!Q336)</f>
        <v>0</v>
      </c>
      <c r="Z336" s="46">
        <f>SUMIFS('BOM (THIS MONTH)'!$E:$E,'BOM (THIS MONTH)'!$H:$H,F4C04005!K336,Bom_Part_No,F4C04005!Q336)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378</v>
      </c>
      <c r="L337" s="51">
        <f>IF(D337="",99999,SUMIFS(Issue,'BOM (THIS MONTH)'!$F:$F,F4C04005!K337,Bom_Part_No,F4C04005!B337))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1000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MONTH)'!$H:$H,F4C04005!K337,Bom_Part_No,F4C04005!Q337)</f>
        <v>0</v>
      </c>
      <c r="Z337" s="46">
        <f>SUMIFS('BOM (THIS MONTH)'!$E:$E,'BOM (THIS MONTH)'!$H:$H,F4C04005!K337,Bom_Part_No,F4C04005!Q337)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378</v>
      </c>
      <c r="L338" s="51">
        <f>IF(D338="",99999,SUMIFS(Issue,'BOM (THIS MONTH)'!$F:$F,F4C04005!K338,Bom_Part_No,F4C04005!B338))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1000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MONTH)'!$H:$H,F4C04005!K338,Bom_Part_No,F4C04005!Q338)</f>
        <v>0</v>
      </c>
      <c r="Z338" s="46">
        <f>SUMIFS('BOM (THIS MONTH)'!$E:$E,'BOM (THIS MONTH)'!$H:$H,F4C04005!K338,Bom_Part_No,F4C04005!Q338)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378</v>
      </c>
      <c r="L339" s="51">
        <f>IF(D339="",99999,SUMIFS(Issue,'BOM (THIS MONTH)'!$F:$F,F4C04005!K339,Bom_Part_No,F4C04005!B339))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1000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MONTH)'!$H:$H,F4C04005!K339,Bom_Part_No,F4C04005!Q339)</f>
        <v>0</v>
      </c>
      <c r="Z339" s="46">
        <f>SUMIFS('BOM (THIS MONTH)'!$E:$E,'BOM (THIS MONTH)'!$H:$H,F4C04005!K339,Bom_Part_No,F4C04005!Q339)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378</v>
      </c>
      <c r="L340" s="51">
        <f>IF(D340="",99999,SUMIFS(Issue,'BOM (THIS MONTH)'!$F:$F,F4C04005!K340,Bom_Part_No,F4C04005!B340))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1000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MONTH)'!$H:$H,F4C04005!K340,Bom_Part_No,F4C04005!Q340)</f>
        <v>0</v>
      </c>
      <c r="Z340" s="46">
        <f>SUMIFS('BOM (THIS MONTH)'!$E:$E,'BOM (THIS MONTH)'!$H:$H,F4C04005!K340,Bom_Part_No,F4C04005!Q340)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378</v>
      </c>
      <c r="L341" s="51">
        <f>IF(D341="",99999,SUMIFS(Issue,'BOM (THIS MONTH)'!$F:$F,F4C04005!K341,Bom_Part_No,F4C04005!B341))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1000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MONTH)'!$H:$H,F4C04005!K341,Bom_Part_No,F4C04005!Q341)</f>
        <v>0</v>
      </c>
      <c r="Z341" s="46">
        <f>SUMIFS('BOM (THIS MONTH)'!$E:$E,'BOM (THIS MONTH)'!$H:$H,F4C04005!K341,Bom_Part_No,F4C04005!Q341)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378</v>
      </c>
      <c r="L342" s="51">
        <f>IF(D342="",99999,SUMIFS(Issue,'BOM (THIS MONTH)'!$F:$F,F4C04005!K342,Bom_Part_No,F4C04005!B342))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1000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MONTH)'!$H:$H,F4C04005!K342,Bom_Part_No,F4C04005!Q342)</f>
        <v>0</v>
      </c>
      <c r="Z342" s="46">
        <f>SUMIFS('BOM (THIS MONTH)'!$E:$E,'BOM (THIS MONTH)'!$H:$H,F4C04005!K342,Bom_Part_No,F4C04005!Q342)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378</v>
      </c>
      <c r="L343" s="51">
        <f>IF(D343="",99999,SUMIFS(Issue,'BOM (THIS MONTH)'!$F:$F,F4C04005!K343,Bom_Part_No,F4C04005!B343))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1000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MONTH)'!$H:$H,F4C04005!K343,Bom_Part_No,F4C04005!Q343)</f>
        <v>0</v>
      </c>
      <c r="Z343" s="46">
        <f>SUMIFS('BOM (THIS MONTH)'!$E:$E,'BOM (THIS MONTH)'!$H:$H,F4C04005!K343,Bom_Part_No,F4C04005!Q343)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378</v>
      </c>
      <c r="L344" s="51">
        <f>IF(D344="",99999,SUMIFS(Issue,'BOM (THIS MONTH)'!$F:$F,F4C04005!K344,Bom_Part_No,F4C04005!B344))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1000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MONTH)'!$H:$H,F4C04005!K344,Bom_Part_No,F4C04005!Q344)</f>
        <v>0</v>
      </c>
      <c r="Z344" s="46">
        <f>SUMIFS('BOM (THIS MONTH)'!$E:$E,'BOM (THIS MONTH)'!$H:$H,F4C04005!K344,Bom_Part_No,F4C04005!Q344)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378</v>
      </c>
      <c r="L345" s="51">
        <f>IF(D345="",99999,SUMIFS(Issue,'BOM (THIS MONTH)'!$F:$F,F4C04005!K345,Bom_Part_No,F4C04005!B345))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1000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MONTH)'!$H:$H,F4C04005!K345,Bom_Part_No,F4C04005!Q345)</f>
        <v>0</v>
      </c>
      <c r="Z345" s="46">
        <f>SUMIFS('BOM (THIS MONTH)'!$E:$E,'BOM (THIS MONTH)'!$H:$H,F4C04005!K345,Bom_Part_No,F4C04005!Q345)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378</v>
      </c>
      <c r="L346" s="51">
        <f>IF(D346="",99999,SUMIFS(Issue,'BOM (THIS MONTH)'!$F:$F,F4C04005!K346,Bom_Part_No,F4C04005!B346))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1000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MONTH)'!$H:$H,F4C04005!K346,Bom_Part_No,F4C04005!Q346)</f>
        <v>0</v>
      </c>
      <c r="Z346" s="46">
        <f>SUMIFS('BOM (THIS MONTH)'!$E:$E,'BOM (THIS MONTH)'!$H:$H,F4C04005!K346,Bom_Part_No,F4C04005!Q346)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378</v>
      </c>
      <c r="L347" s="51">
        <f>IF(D347="",99999,SUMIFS(Issue,'BOM (THIS MONTH)'!$F:$F,F4C04005!K347,Bom_Part_No,F4C04005!B347))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1000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MONTH)'!$H:$H,F4C04005!K347,Bom_Part_No,F4C04005!Q347)</f>
        <v>0</v>
      </c>
      <c r="Z347" s="46">
        <f>SUMIFS('BOM (THIS MONTH)'!$E:$E,'BOM (THIS MONTH)'!$H:$H,F4C04005!K347,Bom_Part_No,F4C04005!Q347)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378</v>
      </c>
      <c r="L348" s="51">
        <f>IF(D348="",99999,SUMIFS(Issue,'BOM (THIS MONTH)'!$F:$F,F4C04005!K348,Bom_Part_No,F4C04005!B348))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1000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MONTH)'!$H:$H,F4C04005!K348,Bom_Part_No,F4C04005!Q348)</f>
        <v>0</v>
      </c>
      <c r="Z348" s="46">
        <f>SUMIFS('BOM (THIS MONTH)'!$E:$E,'BOM (THIS MONTH)'!$H:$H,F4C04005!K348,Bom_Part_No,F4C04005!Q348)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378</v>
      </c>
      <c r="L349" s="51">
        <f>IF(D349="",99999,SUMIFS(Issue,'BOM (THIS MONTH)'!$F:$F,F4C04005!K349,Bom_Part_No,F4C04005!B349))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1000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MONTH)'!$H:$H,F4C04005!K349,Bom_Part_No,F4C04005!Q349)</f>
        <v>0</v>
      </c>
      <c r="Z349" s="46">
        <f>SUMIFS('BOM (THIS MONTH)'!$E:$E,'BOM (THIS MONTH)'!$H:$H,F4C04005!K349,Bom_Part_No,F4C04005!Q349)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378</v>
      </c>
      <c r="L350" s="51">
        <f>IF(D350="",99999,SUMIFS(Issue,'BOM (THIS MONTH)'!$F:$F,F4C04005!K350,Bom_Part_No,F4C04005!B350))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1000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MONTH)'!$H:$H,F4C04005!K350,Bom_Part_No,F4C04005!Q350)</f>
        <v>0</v>
      </c>
      <c r="Z350" s="46">
        <f>SUMIFS('BOM (THIS MONTH)'!$E:$E,'BOM (THIS MONTH)'!$H:$H,F4C04005!K350,Bom_Part_No,F4C04005!Q350)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378</v>
      </c>
      <c r="L351" s="51">
        <f>IF(D351="",99999,SUMIFS(Issue,'BOM (THIS MONTH)'!$F:$F,F4C04005!K351,Bom_Part_No,F4C04005!B351))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1000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MONTH)'!$H:$H,F4C04005!K351,Bom_Part_No,F4C04005!Q351)</f>
        <v>0</v>
      </c>
      <c r="Z351" s="46">
        <f>SUMIFS('BOM (THIS MONTH)'!$E:$E,'BOM (THIS MONTH)'!$H:$H,F4C04005!K351,Bom_Part_No,F4C04005!Q351)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378</v>
      </c>
      <c r="L352" s="51">
        <f>IF(D352="",99999,SUMIFS(Issue,'BOM (THIS MONTH)'!$F:$F,F4C04005!K352,Bom_Part_No,F4C04005!B352))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1000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MONTH)'!$H:$H,F4C04005!K352,Bom_Part_No,F4C04005!Q352)</f>
        <v>0</v>
      </c>
      <c r="Z352" s="46">
        <f>SUMIFS('BOM (THIS MONTH)'!$E:$E,'BOM (THIS MONTH)'!$H:$H,F4C04005!K352,Bom_Part_No,F4C04005!Q352)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378</v>
      </c>
      <c r="L353" s="51">
        <f>IF(D353="",99999,SUMIFS(Issue,'BOM (THIS MONTH)'!$F:$F,F4C04005!K353,Bom_Part_No,F4C04005!B353))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1000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MONTH)'!$H:$H,F4C04005!K353,Bom_Part_No,F4C04005!Q353)</f>
        <v>0</v>
      </c>
      <c r="Z353" s="46">
        <f>SUMIFS('BOM (THIS MONTH)'!$E:$E,'BOM (THIS MONTH)'!$H:$H,F4C04005!K353,Bom_Part_No,F4C04005!Q353)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378</v>
      </c>
      <c r="L354" s="51">
        <f>IF(D354="",99999,SUMIFS(Issue,'BOM (THIS MONTH)'!$F:$F,F4C04005!K354,Bom_Part_No,F4C04005!B354))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1000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MONTH)'!$H:$H,F4C04005!K354,Bom_Part_No,F4C04005!Q354)</f>
        <v>0</v>
      </c>
      <c r="Z354" s="46">
        <f>SUMIFS('BOM (THIS MONTH)'!$E:$E,'BOM (THIS MONTH)'!$H:$H,F4C04005!K354,Bom_Part_No,F4C04005!Q354)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378</v>
      </c>
      <c r="L355" s="51">
        <f>IF(D355="",99999,SUMIFS(Issue,'BOM (THIS MONTH)'!$F:$F,F4C04005!K355,Bom_Part_No,F4C04005!B355))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1000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MONTH)'!$H:$H,F4C04005!K355,Bom_Part_No,F4C04005!Q355)</f>
        <v>0</v>
      </c>
      <c r="Z355" s="46">
        <f>SUMIFS('BOM (THIS MONTH)'!$E:$E,'BOM (THIS MONTH)'!$H:$H,F4C04005!K355,Bom_Part_No,F4C04005!Q355)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378</v>
      </c>
      <c r="L356" s="51">
        <f>IF(D356="",99999,SUMIFS(Issue,'BOM (THIS MONTH)'!$F:$F,F4C04005!K356,Bom_Part_No,F4C04005!B356))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1000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MONTH)'!$H:$H,F4C04005!K356,Bom_Part_No,F4C04005!Q356)</f>
        <v>0</v>
      </c>
      <c r="Z356" s="46">
        <f>SUMIFS('BOM (THIS MONTH)'!$E:$E,'BOM (THIS MONTH)'!$H:$H,F4C04005!K356,Bom_Part_No,F4C04005!Q356)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378</v>
      </c>
      <c r="L357" s="51">
        <f>IF(D357="",99999,SUMIFS(Issue,'BOM (THIS MONTH)'!$F:$F,F4C04005!K357,Bom_Part_No,F4C04005!B357))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1000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MONTH)'!$H:$H,F4C04005!K357,Bom_Part_No,F4C04005!Q357)</f>
        <v>0</v>
      </c>
      <c r="Z357" s="46">
        <f>SUMIFS('BOM (THIS MONTH)'!$E:$E,'BOM (THIS MONTH)'!$H:$H,F4C04005!K357,Bom_Part_No,F4C04005!Q357)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378</v>
      </c>
      <c r="L358" s="51">
        <f>IF(D358="",99999,SUMIFS(Issue,'BOM (THIS MONTH)'!$F:$F,F4C04005!K358,Bom_Part_No,F4C04005!B358))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1000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MONTH)'!$H:$H,F4C04005!K358,Bom_Part_No,F4C04005!Q358)</f>
        <v>0</v>
      </c>
      <c r="Z358" s="46">
        <f>SUMIFS('BOM (THIS MONTH)'!$E:$E,'BOM (THIS MONTH)'!$H:$H,F4C04005!K358,Bom_Part_No,F4C04005!Q358)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378</v>
      </c>
      <c r="L359" s="51">
        <f>IF(D359="",99999,SUMIFS(Issue,'BOM (THIS MONTH)'!$F:$F,F4C04005!K359,Bom_Part_No,F4C04005!B359))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1000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MONTH)'!$H:$H,F4C04005!K359,Bom_Part_No,F4C04005!Q359)</f>
        <v>0</v>
      </c>
      <c r="Z359" s="46">
        <f>SUMIFS('BOM (THIS MONTH)'!$E:$E,'BOM (THIS MONTH)'!$H:$H,F4C04005!K359,Bom_Part_No,F4C04005!Q359)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378</v>
      </c>
      <c r="L360" s="51">
        <f>IF(D360="",99999,SUMIFS(Issue,'BOM (THIS MONTH)'!$F:$F,F4C04005!K360,Bom_Part_No,F4C04005!B360))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1000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MONTH)'!$H:$H,F4C04005!K360,Bom_Part_No,F4C04005!Q360)</f>
        <v>0</v>
      </c>
      <c r="Z360" s="46">
        <f>SUMIFS('BOM (THIS MONTH)'!$E:$E,'BOM (THIS MONTH)'!$H:$H,F4C04005!K360,Bom_Part_No,F4C04005!Q360)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378</v>
      </c>
      <c r="L361" s="51">
        <f>IF(D361="",99999,SUMIFS(Issue,'BOM (THIS MONTH)'!$F:$F,F4C04005!K361,Bom_Part_No,F4C04005!B361))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1000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MONTH)'!$H:$H,F4C04005!K361,Bom_Part_No,F4C04005!Q361)</f>
        <v>0</v>
      </c>
      <c r="Z361" s="46">
        <f>SUMIFS('BOM (THIS MONTH)'!$E:$E,'BOM (THIS MONTH)'!$H:$H,F4C04005!K361,Bom_Part_No,F4C04005!Q361)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378</v>
      </c>
      <c r="L362" s="51">
        <f>IF(D362="",99999,SUMIFS(Issue,'BOM (THIS MONTH)'!$F:$F,F4C04005!K362,Bom_Part_No,F4C04005!B362))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1000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MONTH)'!$H:$H,F4C04005!K362,Bom_Part_No,F4C04005!Q362)</f>
        <v>0</v>
      </c>
      <c r="Z362" s="46">
        <f>SUMIFS('BOM (THIS MONTH)'!$E:$E,'BOM (THIS MONTH)'!$H:$H,F4C04005!K362,Bom_Part_No,F4C04005!Q362)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378</v>
      </c>
      <c r="L363" s="51">
        <f>IF(D363="",99999,SUMIFS(Issue,'BOM (THIS MONTH)'!$F:$F,F4C04005!K363,Bom_Part_No,F4C04005!B363))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1000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MONTH)'!$H:$H,F4C04005!K363,Bom_Part_No,F4C04005!Q363)</f>
        <v>0</v>
      </c>
      <c r="Z363" s="46">
        <f>SUMIFS('BOM (THIS MONTH)'!$E:$E,'BOM (THIS MONTH)'!$H:$H,F4C04005!K363,Bom_Part_No,F4C04005!Q363)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378</v>
      </c>
      <c r="L364" s="51">
        <f>IF(D364="",99999,SUMIFS(Issue,'BOM (THIS MONTH)'!$F:$F,F4C04005!K364,Bom_Part_No,F4C04005!B364))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1000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MONTH)'!$H:$H,F4C04005!K364,Bom_Part_No,F4C04005!Q364)</f>
        <v>0</v>
      </c>
      <c r="Z364" s="46">
        <f>SUMIFS('BOM (THIS MONTH)'!$E:$E,'BOM (THIS MONTH)'!$H:$H,F4C04005!K364,Bom_Part_No,F4C04005!Q364)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378</v>
      </c>
      <c r="L365" s="51">
        <f>IF(D365="",99999,SUMIFS(Issue,'BOM (THIS MONTH)'!$F:$F,F4C04005!K365,Bom_Part_No,F4C04005!B365))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1000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MONTH)'!$H:$H,F4C04005!K365,Bom_Part_No,F4C04005!Q365)</f>
        <v>0</v>
      </c>
      <c r="Z365" s="46">
        <f>SUMIFS('BOM (THIS MONTH)'!$E:$E,'BOM (THIS MONTH)'!$H:$H,F4C04005!K365,Bom_Part_No,F4C04005!Q365)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378</v>
      </c>
      <c r="L366" s="51">
        <f>IF(D366="",99999,SUMIFS(Issue,'BOM (THIS MONTH)'!$F:$F,F4C04005!K366,Bom_Part_No,F4C04005!B366))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1000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MONTH)'!$H:$H,F4C04005!K366,Bom_Part_No,F4C04005!Q366)</f>
        <v>0</v>
      </c>
      <c r="Z366" s="46">
        <f>SUMIFS('BOM (THIS MONTH)'!$E:$E,'BOM (THIS MONTH)'!$H:$H,F4C04005!K366,Bom_Part_No,F4C04005!Q366)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378</v>
      </c>
      <c r="L367" s="51">
        <f>IF(D367="",99999,SUMIFS(Issue,'BOM (THIS MONTH)'!$F:$F,F4C04005!K367,Bom_Part_No,F4C04005!B367))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1000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MONTH)'!$H:$H,F4C04005!K367,Bom_Part_No,F4C04005!Q367)</f>
        <v>0</v>
      </c>
      <c r="Z367" s="46">
        <f>SUMIFS('BOM (THIS MONTH)'!$E:$E,'BOM (THIS MONTH)'!$H:$H,F4C04005!K367,Bom_Part_No,F4C04005!Q367)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378</v>
      </c>
      <c r="L368" s="51">
        <f>IF(D368="",99999,SUMIFS(Issue,'BOM (THIS MONTH)'!$F:$F,F4C04005!K368,Bom_Part_No,F4C04005!B368))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1000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MONTH)'!$H:$H,F4C04005!K368,Bom_Part_No,F4C04005!Q368)</f>
        <v>0</v>
      </c>
      <c r="Z368" s="46">
        <f>SUMIFS('BOM (THIS MONTH)'!$E:$E,'BOM (THIS MONTH)'!$H:$H,F4C04005!K368,Bom_Part_No,F4C04005!Q368)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378</v>
      </c>
      <c r="L369" s="51">
        <f>IF(D369="",99999,SUMIFS(Issue,'BOM (THIS MONTH)'!$F:$F,F4C04005!K369,Bom_Part_No,F4C04005!B369))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1000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MONTH)'!$H:$H,F4C04005!K369,Bom_Part_No,F4C04005!Q369)</f>
        <v>0</v>
      </c>
      <c r="Z369" s="46">
        <f>SUMIFS('BOM (THIS MONTH)'!$E:$E,'BOM (THIS MONTH)'!$H:$H,F4C04005!K369,Bom_Part_No,F4C04005!Q369)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378</v>
      </c>
      <c r="L370" s="51">
        <f>IF(D370="",99999,SUMIFS(Issue,'BOM (THIS MONTH)'!$F:$F,F4C04005!K370,Bom_Part_No,F4C04005!B370))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1000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MONTH)'!$H:$H,F4C04005!K370,Bom_Part_No,F4C04005!Q370)</f>
        <v>0</v>
      </c>
      <c r="Z370" s="46">
        <f>SUMIFS('BOM (THIS MONTH)'!$E:$E,'BOM (THIS MONTH)'!$H:$H,F4C04005!K370,Bom_Part_No,F4C04005!Q370)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378</v>
      </c>
      <c r="L371" s="51">
        <f>IF(D371="",99999,SUMIFS(Issue,'BOM (THIS MONTH)'!$F:$F,F4C04005!K371,Bom_Part_No,F4C04005!B371))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1000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MONTH)'!$H:$H,F4C04005!K371,Bom_Part_No,F4C04005!Q371)</f>
        <v>0</v>
      </c>
      <c r="Z371" s="46">
        <f>SUMIFS('BOM (THIS MONTH)'!$E:$E,'BOM (THIS MONTH)'!$H:$H,F4C04005!K371,Bom_Part_No,F4C04005!Q371)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378</v>
      </c>
      <c r="L372" s="51">
        <f>IF(D372="",99999,SUMIFS(Issue,'BOM (THIS MONTH)'!$F:$F,F4C04005!K372,Bom_Part_No,F4C04005!B372))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1000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MONTH)'!$H:$H,F4C04005!K372,Bom_Part_No,F4C04005!Q372)</f>
        <v>0</v>
      </c>
      <c r="Z372" s="46">
        <f>SUMIFS('BOM (THIS MONTH)'!$E:$E,'BOM (THIS MONTH)'!$H:$H,F4C04005!K372,Bom_Part_No,F4C04005!Q372)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378</v>
      </c>
      <c r="L373" s="51">
        <f>IF(D373="",99999,SUMIFS(Issue,'BOM (THIS MONTH)'!$F:$F,F4C04005!K373,Bom_Part_No,F4C04005!B373))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1000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MONTH)'!$H:$H,F4C04005!K373,Bom_Part_No,F4C04005!Q373)</f>
        <v>0</v>
      </c>
      <c r="Z373" s="46">
        <f>SUMIFS('BOM (THIS MONTH)'!$E:$E,'BOM (THIS MONTH)'!$H:$H,F4C04005!K373,Bom_Part_No,F4C04005!Q373)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378</v>
      </c>
      <c r="L374" s="51">
        <f>IF(D374="",99999,SUMIFS(Issue,'BOM (THIS MONTH)'!$F:$F,F4C04005!K374,Bom_Part_No,F4C04005!B374))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1000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MONTH)'!$H:$H,F4C04005!K374,Bom_Part_No,F4C04005!Q374)</f>
        <v>0</v>
      </c>
      <c r="Z374" s="46">
        <f>SUMIFS('BOM (THIS MONTH)'!$E:$E,'BOM (THIS MONTH)'!$H:$H,F4C04005!K374,Bom_Part_No,F4C04005!Q374)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378</v>
      </c>
      <c r="L375" s="51">
        <f>IF(D375="",99999,SUMIFS(Issue,'BOM (THIS MONTH)'!$F:$F,F4C04005!K375,Bom_Part_No,F4C04005!B375))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1000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MONTH)'!$H:$H,F4C04005!K375,Bom_Part_No,F4C04005!Q375)</f>
        <v>0</v>
      </c>
      <c r="Z375" s="46">
        <f>SUMIFS('BOM (THIS MONTH)'!$E:$E,'BOM (THIS MONTH)'!$H:$H,F4C04005!K375,Bom_Part_No,F4C04005!Q375)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378</v>
      </c>
      <c r="L376" s="51">
        <f>IF(D376="",99999,SUMIFS(Issue,'BOM (THIS MONTH)'!$F:$F,F4C04005!K376,Bom_Part_No,F4C04005!B376))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1000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MONTH)'!$H:$H,F4C04005!K376,Bom_Part_No,F4C04005!Q376)</f>
        <v>0</v>
      </c>
      <c r="Z376" s="46">
        <f>SUMIFS('BOM (THIS MONTH)'!$E:$E,'BOM (THIS MONTH)'!$H:$H,F4C04005!K376,Bom_Part_No,F4C04005!Q376)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378</v>
      </c>
      <c r="L377" s="51">
        <f>IF(D377="",99999,SUMIFS(Issue,'BOM (THIS MONTH)'!$F:$F,F4C04005!K377,Bom_Part_No,F4C04005!B377))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1000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MONTH)'!$H:$H,F4C04005!K377,Bom_Part_No,F4C04005!Q377)</f>
        <v>0</v>
      </c>
      <c r="Z377" s="46">
        <f>SUMIFS('BOM (THIS MONTH)'!$E:$E,'BOM (THIS MONTH)'!$H:$H,F4C04005!K377,Bom_Part_No,F4C04005!Q377)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378</v>
      </c>
      <c r="L378" s="51">
        <f>IF(D378="",99999,SUMIFS(Issue,'BOM (THIS MONTH)'!$F:$F,F4C04005!K378,Bom_Part_No,F4C04005!B378))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1000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MONTH)'!$H:$H,F4C04005!K378,Bom_Part_No,F4C04005!Q378)</f>
        <v>0</v>
      </c>
      <c r="Z378" s="46">
        <f>SUMIFS('BOM (THIS MONTH)'!$E:$E,'BOM (THIS MONTH)'!$H:$H,F4C04005!K378,Bom_Part_No,F4C04005!Q378)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378</v>
      </c>
      <c r="L379" s="51">
        <f>IF(D379="",99999,SUMIFS(Issue,'BOM (THIS MONTH)'!$F:$F,F4C04005!K379,Bom_Part_No,F4C04005!B379))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1000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MONTH)'!$H:$H,F4C04005!K379,Bom_Part_No,F4C04005!Q379)</f>
        <v>0</v>
      </c>
      <c r="Z379" s="46">
        <f>SUMIFS('BOM (THIS MONTH)'!$E:$E,'BOM (THIS MONTH)'!$H:$H,F4C04005!K379,Bom_Part_No,F4C04005!Q379)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378</v>
      </c>
      <c r="L380" s="51">
        <f>IF(D380="",99999,SUMIFS(Issue,'BOM (THIS MONTH)'!$F:$F,F4C04005!K380,Bom_Part_No,F4C04005!B380))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1000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MONTH)'!$H:$H,F4C04005!K380,Bom_Part_No,F4C04005!Q380)</f>
        <v>0</v>
      </c>
      <c r="Z380" s="46">
        <f>SUMIFS('BOM (THIS MONTH)'!$E:$E,'BOM (THIS MONTH)'!$H:$H,F4C04005!K380,Bom_Part_No,F4C04005!Q380)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378</v>
      </c>
      <c r="L381" s="51">
        <f>IF(D381="",99999,SUMIFS(Issue,'BOM (THIS MONTH)'!$F:$F,F4C04005!K381,Bom_Part_No,F4C04005!B381))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1000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MONTH)'!$H:$H,F4C04005!K381,Bom_Part_No,F4C04005!Q381)</f>
        <v>0</v>
      </c>
      <c r="Z381" s="46">
        <f>SUMIFS('BOM (THIS MONTH)'!$E:$E,'BOM (THIS MONTH)'!$H:$H,F4C04005!K381,Bom_Part_No,F4C04005!Q381)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378</v>
      </c>
      <c r="L382" s="51">
        <f>IF(D382="",99999,SUMIFS(Issue,'BOM (THIS MONTH)'!$F:$F,F4C04005!K382,Bom_Part_No,F4C04005!B382))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1000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MONTH)'!$H:$H,F4C04005!K382,Bom_Part_No,F4C04005!Q382)</f>
        <v>0</v>
      </c>
      <c r="Z382" s="46">
        <f>SUMIFS('BOM (THIS MONTH)'!$E:$E,'BOM (THIS MONTH)'!$H:$H,F4C04005!K382,Bom_Part_No,F4C04005!Q382)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378</v>
      </c>
      <c r="L383" s="51">
        <f>IF(D383="",99999,SUMIFS(Issue,'BOM (THIS MONTH)'!$F:$F,F4C04005!K383,Bom_Part_No,F4C04005!B383))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1000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MONTH)'!$H:$H,F4C04005!K383,Bom_Part_No,F4C04005!Q383)</f>
        <v>0</v>
      </c>
      <c r="Z383" s="46">
        <f>SUMIFS('BOM (THIS MONTH)'!$E:$E,'BOM (THIS MONTH)'!$H:$H,F4C04005!K383,Bom_Part_No,F4C04005!Q383)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378</v>
      </c>
      <c r="L384" s="51">
        <f>IF(D384="",99999,SUMIFS(Issue,'BOM (THIS MONTH)'!$F:$F,F4C04005!K384,Bom_Part_No,F4C04005!B384))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1000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MONTH)'!$H:$H,F4C04005!K384,Bom_Part_No,F4C04005!Q384)</f>
        <v>0</v>
      </c>
      <c r="Z384" s="46">
        <f>SUMIFS('BOM (THIS MONTH)'!$E:$E,'BOM (THIS MONTH)'!$H:$H,F4C04005!K384,Bom_Part_No,F4C04005!Q384)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378</v>
      </c>
      <c r="L385" s="51">
        <f>IF(D385="",99999,SUMIFS(Issue,'BOM (THIS MONTH)'!$F:$F,F4C04005!K385,Bom_Part_No,F4C04005!B385))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1000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MONTH)'!$H:$H,F4C04005!K385,Bom_Part_No,F4C04005!Q385)</f>
        <v>0</v>
      </c>
      <c r="Z385" s="46">
        <f>SUMIFS('BOM (THIS MONTH)'!$E:$E,'BOM (THIS MONTH)'!$H:$H,F4C04005!K385,Bom_Part_No,F4C04005!Q385)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378</v>
      </c>
      <c r="L386" s="51">
        <f>IF(D386="",99999,SUMIFS(Issue,'BOM (THIS MONTH)'!$F:$F,F4C04005!K386,Bom_Part_No,F4C04005!B386))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1000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MONTH)'!$H:$H,F4C04005!K386,Bom_Part_No,F4C04005!Q386)</f>
        <v>0</v>
      </c>
      <c r="Z386" s="46">
        <f>SUMIFS('BOM (THIS MONTH)'!$E:$E,'BOM (THIS MONTH)'!$H:$H,F4C04005!K386,Bom_Part_No,F4C04005!Q386)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378</v>
      </c>
      <c r="L387" s="51">
        <f>IF(D387="",99999,SUMIFS(Issue,'BOM (THIS MONTH)'!$F:$F,F4C04005!K387,Bom_Part_No,F4C04005!B387))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1000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MONTH)'!$H:$H,F4C04005!K387,Bom_Part_No,F4C04005!Q387)</f>
        <v>0</v>
      </c>
      <c r="Z387" s="46">
        <f>SUMIFS('BOM (THIS MONTH)'!$E:$E,'BOM (THIS MONTH)'!$H:$H,F4C04005!K387,Bom_Part_No,F4C04005!Q387)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378</v>
      </c>
      <c r="L388" s="51">
        <f>IF(D388="",99999,SUMIFS(Issue,'BOM (THIS MONTH)'!$F:$F,F4C04005!K388,Bom_Part_No,F4C04005!B388))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1000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MONTH)'!$H:$H,F4C04005!K388,Bom_Part_No,F4C04005!Q388)</f>
        <v>0</v>
      </c>
      <c r="Z388" s="46">
        <f>SUMIFS('BOM (THIS MONTH)'!$E:$E,'BOM (THIS MONTH)'!$H:$H,F4C04005!K388,Bom_Part_No,F4C04005!Q388)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378</v>
      </c>
      <c r="L389" s="51">
        <f>IF(D389="",99999,SUMIFS(Issue,'BOM (THIS MONTH)'!$F:$F,F4C04005!K389,Bom_Part_No,F4C04005!B389))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1000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MONTH)'!$H:$H,F4C04005!K389,Bom_Part_No,F4C04005!Q389)</f>
        <v>0</v>
      </c>
      <c r="Z389" s="46">
        <f>SUMIFS('BOM (THIS MONTH)'!$E:$E,'BOM (THIS MONTH)'!$H:$H,F4C04005!K389,Bom_Part_No,F4C04005!Q389)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378</v>
      </c>
      <c r="L390" s="51">
        <f>IF(D390="",99999,SUMIFS(Issue,'BOM (THIS MONTH)'!$F:$F,F4C04005!K390,Bom_Part_No,F4C04005!B390))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1000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MONTH)'!$H:$H,F4C04005!K390,Bom_Part_No,F4C04005!Q390)</f>
        <v>0</v>
      </c>
      <c r="Z390" s="46">
        <f>SUMIFS('BOM (THIS MONTH)'!$E:$E,'BOM (THIS MONTH)'!$H:$H,F4C04005!K390,Bom_Part_No,F4C04005!Q390)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378</v>
      </c>
      <c r="L391" s="51">
        <f>IF(D391="",99999,SUMIFS(Issue,'BOM (THIS MONTH)'!$F:$F,F4C04005!K391,Bom_Part_No,F4C04005!B391))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1000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MONTH)'!$H:$H,F4C04005!K391,Bom_Part_No,F4C04005!Q391)</f>
        <v>0</v>
      </c>
      <c r="Z391" s="46">
        <f>SUMIFS('BOM (THIS MONTH)'!$E:$E,'BOM (THIS MONTH)'!$H:$H,F4C04005!K391,Bom_Part_No,F4C04005!Q391)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378</v>
      </c>
      <c r="L392" s="51">
        <f>IF(D392="",99999,SUMIFS(Issue,'BOM (THIS MONTH)'!$F:$F,F4C04005!K392,Bom_Part_No,F4C04005!B392))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1000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MONTH)'!$H:$H,F4C04005!K392,Bom_Part_No,F4C04005!Q392)</f>
        <v>0</v>
      </c>
      <c r="Z392" s="46">
        <f>SUMIFS('BOM (THIS MONTH)'!$E:$E,'BOM (THIS MONTH)'!$H:$H,F4C04005!K392,Bom_Part_No,F4C04005!Q392)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378</v>
      </c>
      <c r="L393" s="51">
        <f>IF(D393="",99999,SUMIFS(Issue,'BOM (THIS MONTH)'!$F:$F,F4C04005!K393,Bom_Part_No,F4C04005!B393))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1000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MONTH)'!$H:$H,F4C04005!K393,Bom_Part_No,F4C04005!Q393)</f>
        <v>0</v>
      </c>
      <c r="Z393" s="46">
        <f>SUMIFS('BOM (THIS MONTH)'!$E:$E,'BOM (THIS MONTH)'!$H:$H,F4C04005!K393,Bom_Part_No,F4C04005!Q393)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378</v>
      </c>
      <c r="L394" s="51">
        <f>IF(D394="",99999,SUMIFS(Issue,'BOM (THIS MONTH)'!$F:$F,F4C04005!K394,Bom_Part_No,F4C04005!B394))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1000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MONTH)'!$H:$H,F4C04005!K394,Bom_Part_No,F4C04005!Q394)</f>
        <v>0</v>
      </c>
      <c r="Z394" s="46">
        <f>SUMIFS('BOM (THIS MONTH)'!$E:$E,'BOM (THIS MONTH)'!$H:$H,F4C04005!K394,Bom_Part_No,F4C04005!Q394)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378</v>
      </c>
      <c r="L395" s="51">
        <f>IF(D395="",99999,SUMIFS(Issue,'BOM (THIS MONTH)'!$F:$F,F4C04005!K395,Bom_Part_No,F4C04005!B395))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1000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MONTH)'!$H:$H,F4C04005!K395,Bom_Part_No,F4C04005!Q395)</f>
        <v>0</v>
      </c>
      <c r="Z395" s="46">
        <f>SUMIFS('BOM (THIS MONTH)'!$E:$E,'BOM (THIS MONTH)'!$H:$H,F4C04005!K395,Bom_Part_No,F4C04005!Q395)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378</v>
      </c>
      <c r="L396" s="51">
        <f>IF(D396="",99999,SUMIFS(Issue,'BOM (THIS MONTH)'!$F:$F,F4C04005!K396,Bom_Part_No,F4C04005!B396))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1000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MONTH)'!$H:$H,F4C04005!K396,Bom_Part_No,F4C04005!Q396)</f>
        <v>0</v>
      </c>
      <c r="Z396" s="46">
        <f>SUMIFS('BOM (THIS MONTH)'!$E:$E,'BOM (THIS MONTH)'!$H:$H,F4C04005!K396,Bom_Part_No,F4C04005!Q396)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378</v>
      </c>
      <c r="L397" s="51">
        <f>IF(D397="",99999,SUMIFS(Issue,'BOM (THIS MONTH)'!$F:$F,F4C04005!K397,Bom_Part_No,F4C04005!B397))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1000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MONTH)'!$H:$H,F4C04005!K397,Bom_Part_No,F4C04005!Q397)</f>
        <v>0</v>
      </c>
      <c r="Z397" s="46">
        <f>SUMIFS('BOM (THIS MONTH)'!$E:$E,'BOM (THIS MONTH)'!$H:$H,F4C04005!K397,Bom_Part_No,F4C04005!Q397)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378</v>
      </c>
      <c r="L398" s="51">
        <f>IF(D398="",99999,SUMIFS(Issue,'BOM (THIS MONTH)'!$F:$F,F4C04005!K398,Bom_Part_No,F4C04005!B398))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1000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MONTH)'!$H:$H,F4C04005!K398,Bom_Part_No,F4C04005!Q398)</f>
        <v>0</v>
      </c>
      <c r="Z398" s="46">
        <f>SUMIFS('BOM (THIS MONTH)'!$E:$E,'BOM (THIS MONTH)'!$H:$H,F4C04005!K398,Bom_Part_No,F4C04005!Q398)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378</v>
      </c>
      <c r="L399" s="51">
        <f>IF(D399="",99999,SUMIFS(Issue,'BOM (THIS MONTH)'!$F:$F,F4C04005!K399,Bom_Part_No,F4C04005!B399))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1000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MONTH)'!$H:$H,F4C04005!K399,Bom_Part_No,F4C04005!Q399)</f>
        <v>0</v>
      </c>
      <c r="Z399" s="46">
        <f>SUMIFS('BOM (THIS MONTH)'!$E:$E,'BOM (THIS MONTH)'!$H:$H,F4C04005!K399,Bom_Part_No,F4C04005!Q399)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378</v>
      </c>
      <c r="L400" s="51">
        <f>IF(D400="",99999,SUMIFS(Issue,'BOM (THIS MONTH)'!$F:$F,F4C04005!K400,Bom_Part_No,F4C04005!B400))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1000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MONTH)'!$H:$H,F4C04005!K400,Bom_Part_No,F4C04005!Q400)</f>
        <v>0</v>
      </c>
      <c r="Z400" s="46">
        <f>SUMIFS('BOM (THIS MONTH)'!$E:$E,'BOM (THIS MONTH)'!$H:$H,F4C04005!K400,Bom_Part_No,F4C04005!Q400)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378</v>
      </c>
      <c r="L401" s="51">
        <f>IF(D401="",99999,SUMIFS(Issue,'BOM (THIS MONTH)'!$F:$F,F4C04005!K401,Bom_Part_No,F4C04005!B401))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1000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MONTH)'!$H:$H,F4C04005!K401,Bom_Part_No,F4C04005!Q401)</f>
        <v>0</v>
      </c>
      <c r="Z401" s="46">
        <f>SUMIFS('BOM (THIS MONTH)'!$E:$E,'BOM (THIS MONTH)'!$H:$H,F4C04005!K401,Bom_Part_No,F4C04005!Q401)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378</v>
      </c>
      <c r="L402" s="51">
        <f>IF(D402="",99999,SUMIFS(Issue,'BOM (THIS MONTH)'!$F:$F,F4C04005!K402,Bom_Part_No,F4C04005!B402))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1000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MONTH)'!$H:$H,F4C04005!K402,Bom_Part_No,F4C04005!Q402)</f>
        <v>0</v>
      </c>
      <c r="Z402" s="46">
        <f>SUMIFS('BOM (THIS MONTH)'!$E:$E,'BOM (THIS MONTH)'!$H:$H,F4C04005!K402,Bom_Part_No,F4C04005!Q402)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378</v>
      </c>
      <c r="L403" s="51">
        <f>IF(D403="",99999,SUMIFS(Issue,'BOM (THIS MONTH)'!$F:$F,F4C04005!K403,Bom_Part_No,F4C04005!B403))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1000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MONTH)'!$H:$H,F4C04005!K403,Bom_Part_No,F4C04005!Q403)</f>
        <v>0</v>
      </c>
      <c r="Z403" s="46">
        <f>SUMIFS('BOM (THIS MONTH)'!$E:$E,'BOM (THIS MONTH)'!$H:$H,F4C04005!K403,Bom_Part_No,F4C04005!Q403)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378</v>
      </c>
      <c r="L404" s="51">
        <f>IF(D404="",99999,SUMIFS(Issue,'BOM (THIS MONTH)'!$F:$F,F4C04005!K404,Bom_Part_No,F4C04005!B404))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1000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MONTH)'!$H:$H,F4C04005!K404,Bom_Part_No,F4C04005!Q404)</f>
        <v>0</v>
      </c>
      <c r="Z404" s="46">
        <f>SUMIFS('BOM (THIS MONTH)'!$E:$E,'BOM (THIS MONTH)'!$H:$H,F4C04005!K404,Bom_Part_No,F4C04005!Q404)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378</v>
      </c>
      <c r="L405" s="51">
        <f>IF(D405="",99999,SUMIFS(Issue,'BOM (THIS MONTH)'!$F:$F,F4C04005!K405,Bom_Part_No,F4C04005!B405))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1000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MONTH)'!$H:$H,F4C04005!K405,Bom_Part_No,F4C04005!Q405)</f>
        <v>0</v>
      </c>
      <c r="Z405" s="46">
        <f>SUMIFS('BOM (THIS MONTH)'!$E:$E,'BOM (THIS MONTH)'!$H:$H,F4C04005!K405,Bom_Part_No,F4C04005!Q405)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378</v>
      </c>
      <c r="L406" s="51">
        <f>IF(D406="",99999,SUMIFS(Issue,'BOM (THIS MONTH)'!$F:$F,F4C04005!K406,Bom_Part_No,F4C04005!B406))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1000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MONTH)'!$H:$H,F4C04005!K406,Bom_Part_No,F4C04005!Q406)</f>
        <v>0</v>
      </c>
      <c r="Z406" s="46">
        <f>SUMIFS('BOM (THIS MONTH)'!$E:$E,'BOM (THIS MONTH)'!$H:$H,F4C04005!K406,Bom_Part_No,F4C04005!Q406)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378</v>
      </c>
      <c r="L407" s="51">
        <f>IF(D407="",99999,SUMIFS(Issue,'BOM (THIS MONTH)'!$F:$F,F4C04005!K407,Bom_Part_No,F4C04005!B407))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1000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MONTH)'!$H:$H,F4C04005!K407,Bom_Part_No,F4C04005!Q407)</f>
        <v>0</v>
      </c>
      <c r="Z407" s="46">
        <f>SUMIFS('BOM (THIS MONTH)'!$E:$E,'BOM (THIS MONTH)'!$H:$H,F4C04005!K407,Bom_Part_No,F4C04005!Q407)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378</v>
      </c>
      <c r="L408" s="51">
        <f>IF(D408="",99999,SUMIFS(Issue,'BOM (THIS MONTH)'!$F:$F,F4C04005!K408,Bom_Part_No,F4C04005!B408))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1000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MONTH)'!$H:$H,F4C04005!K408,Bom_Part_No,F4C04005!Q408)</f>
        <v>0</v>
      </c>
      <c r="Z408" s="46">
        <f>SUMIFS('BOM (THIS MONTH)'!$E:$E,'BOM (THIS MONTH)'!$H:$H,F4C04005!K408,Bom_Part_No,F4C04005!Q408)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378</v>
      </c>
      <c r="L409" s="51">
        <f>IF(D409="",99999,SUMIFS(Issue,'BOM (THIS MONTH)'!$F:$F,F4C04005!K409,Bom_Part_No,F4C04005!B409))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1000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MONTH)'!$H:$H,F4C04005!K409,Bom_Part_No,F4C04005!Q409)</f>
        <v>0</v>
      </c>
      <c r="Z409" s="46">
        <f>SUMIFS('BOM (THIS MONTH)'!$E:$E,'BOM (THIS MONTH)'!$H:$H,F4C04005!K409,Bom_Part_No,F4C04005!Q409)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378</v>
      </c>
      <c r="L410" s="51">
        <f>IF(D410="",99999,SUMIFS(Issue,'BOM (THIS MONTH)'!$F:$F,F4C04005!K410,Bom_Part_No,F4C04005!B410))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1000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MONTH)'!$H:$H,F4C04005!K410,Bom_Part_No,F4C04005!Q410)</f>
        <v>0</v>
      </c>
      <c r="Z410" s="46">
        <f>SUMIFS('BOM (THIS MONTH)'!$E:$E,'BOM (THIS MONTH)'!$H:$H,F4C04005!K410,Bom_Part_No,F4C04005!Q410)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378</v>
      </c>
      <c r="L411" s="51">
        <f>IF(D411="",99999,SUMIFS(Issue,'BOM (THIS MONTH)'!$F:$F,F4C04005!K411,Bom_Part_No,F4C04005!B411))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1000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MONTH)'!$H:$H,F4C04005!K411,Bom_Part_No,F4C04005!Q411)</f>
        <v>0</v>
      </c>
      <c r="Z411" s="46">
        <f>SUMIFS('BOM (THIS MONTH)'!$E:$E,'BOM (THIS MONTH)'!$H:$H,F4C04005!K411,Bom_Part_No,F4C04005!Q411)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378</v>
      </c>
      <c r="L412" s="51">
        <f>IF(D412="",99999,SUMIFS(Issue,'BOM (THIS MONTH)'!$F:$F,F4C04005!K412,Bom_Part_No,F4C04005!B412))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1000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MONTH)'!$H:$H,F4C04005!K412,Bom_Part_No,F4C04005!Q412)</f>
        <v>0</v>
      </c>
      <c r="Z412" s="46">
        <f>SUMIFS('BOM (THIS MONTH)'!$E:$E,'BOM (THIS MONTH)'!$H:$H,F4C04005!K412,Bom_Part_No,F4C04005!Q412)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378</v>
      </c>
      <c r="L413" s="51">
        <f>IF(D413="",99999,SUMIFS(Issue,'BOM (THIS MONTH)'!$F:$F,F4C04005!K413,Bom_Part_No,F4C04005!B413))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1000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MONTH)'!$H:$H,F4C04005!K413,Bom_Part_No,F4C04005!Q413)</f>
        <v>0</v>
      </c>
      <c r="Z413" s="46">
        <f>SUMIFS('BOM (THIS MONTH)'!$E:$E,'BOM (THIS MONTH)'!$H:$H,F4C04005!K413,Bom_Part_No,F4C04005!Q413)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378</v>
      </c>
      <c r="L414" s="51">
        <f>IF(D414="",99999,SUMIFS(Issue,'BOM (THIS MONTH)'!$F:$F,F4C04005!K414,Bom_Part_No,F4C04005!B414))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1000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MONTH)'!$H:$H,F4C04005!K414,Bom_Part_No,F4C04005!Q414)</f>
        <v>0</v>
      </c>
      <c r="Z414" s="46">
        <f>SUMIFS('BOM (THIS MONTH)'!$E:$E,'BOM (THIS MONTH)'!$H:$H,F4C04005!K414,Bom_Part_No,F4C04005!Q414)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378</v>
      </c>
      <c r="L415" s="51">
        <f>IF(D415="",99999,SUMIFS(Issue,'BOM (THIS MONTH)'!$F:$F,F4C04005!K415,Bom_Part_No,F4C04005!B415))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1000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MONTH)'!$H:$H,F4C04005!K415,Bom_Part_No,F4C04005!Q415)</f>
        <v>0</v>
      </c>
      <c r="Z415" s="46">
        <f>SUMIFS('BOM (THIS MONTH)'!$E:$E,'BOM (THIS MONTH)'!$H:$H,F4C04005!K415,Bom_Part_No,F4C04005!Q415)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378</v>
      </c>
      <c r="L416" s="51">
        <f>IF(D416="",99999,SUMIFS(Issue,'BOM (THIS MONTH)'!$F:$F,F4C04005!K416,Bom_Part_No,F4C04005!B416))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1000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MONTH)'!$H:$H,F4C04005!K416,Bom_Part_No,F4C04005!Q416)</f>
        <v>0</v>
      </c>
      <c r="Z416" s="46">
        <f>SUMIFS('BOM (THIS MONTH)'!$E:$E,'BOM (THIS MONTH)'!$H:$H,F4C04005!K416,Bom_Part_No,F4C04005!Q416)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378</v>
      </c>
      <c r="L417" s="51">
        <f>IF(D417="",99999,SUMIFS(Issue,'BOM (THIS MONTH)'!$F:$F,F4C04005!K417,Bom_Part_No,F4C04005!B417))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1000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MONTH)'!$H:$H,F4C04005!K417,Bom_Part_No,F4C04005!Q417)</f>
        <v>0</v>
      </c>
      <c r="Z417" s="46">
        <f>SUMIFS('BOM (THIS MONTH)'!$E:$E,'BOM (THIS MONTH)'!$H:$H,F4C04005!K417,Bom_Part_No,F4C04005!Q417)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378</v>
      </c>
      <c r="L418" s="51">
        <f>IF(D418="",99999,SUMIFS(Issue,'BOM (THIS MONTH)'!$F:$F,F4C04005!K418,Bom_Part_No,F4C04005!B418))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1000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MONTH)'!$H:$H,F4C04005!K418,Bom_Part_No,F4C04005!Q418)</f>
        <v>0</v>
      </c>
      <c r="Z418" s="46">
        <f>SUMIFS('BOM (THIS MONTH)'!$E:$E,'BOM (THIS MONTH)'!$H:$H,F4C04005!K418,Bom_Part_No,F4C04005!Q418)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378</v>
      </c>
      <c r="L419" s="51">
        <f>IF(D419="",99999,SUMIFS(Issue,'BOM (THIS MONTH)'!$F:$F,F4C04005!K419,Bom_Part_No,F4C04005!B419))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1000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MONTH)'!$H:$H,F4C04005!K419,Bom_Part_No,F4C04005!Q419)</f>
        <v>0</v>
      </c>
      <c r="Z419" s="46">
        <f>SUMIFS('BOM (THIS MONTH)'!$E:$E,'BOM (THIS MONTH)'!$H:$H,F4C04005!K419,Bom_Part_No,F4C04005!Q419)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378</v>
      </c>
      <c r="L420" s="51">
        <f>IF(D420="",99999,SUMIFS(Issue,'BOM (THIS MONTH)'!$F:$F,F4C04005!K420,Bom_Part_No,F4C04005!B420))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1000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MONTH)'!$H:$H,F4C04005!K420,Bom_Part_No,F4C04005!Q420)</f>
        <v>0</v>
      </c>
      <c r="Z420" s="46">
        <f>SUMIFS('BOM (THIS MONTH)'!$E:$E,'BOM (THIS MONTH)'!$H:$H,F4C04005!K420,Bom_Part_No,F4C04005!Q420)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378</v>
      </c>
      <c r="L421" s="51">
        <f>IF(D421="",99999,SUMIFS(Issue,'BOM (THIS MONTH)'!$F:$F,F4C04005!K421,Bom_Part_No,F4C04005!B421))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1000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MONTH)'!$H:$H,F4C04005!K421,Bom_Part_No,F4C04005!Q421)</f>
        <v>0</v>
      </c>
      <c r="Z421" s="46">
        <f>SUMIFS('BOM (THIS MONTH)'!$E:$E,'BOM (THIS MONTH)'!$H:$H,F4C04005!K421,Bom_Part_No,F4C04005!Q421)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378</v>
      </c>
      <c r="L422" s="51">
        <f>IF(D422="",99999,SUMIFS(Issue,'BOM (THIS MONTH)'!$F:$F,F4C04005!K422,Bom_Part_No,F4C04005!B422))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1000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MONTH)'!$H:$H,F4C04005!K422,Bom_Part_No,F4C04005!Q422)</f>
        <v>0</v>
      </c>
      <c r="Z422" s="46">
        <f>SUMIFS('BOM (THIS MONTH)'!$E:$E,'BOM (THIS MONTH)'!$H:$H,F4C04005!K422,Bom_Part_No,F4C04005!Q422)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378</v>
      </c>
      <c r="L423" s="51">
        <f>IF(D423="",99999,SUMIFS(Issue,'BOM (THIS MONTH)'!$F:$F,F4C04005!K423,Bom_Part_No,F4C04005!B423))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1000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MONTH)'!$H:$H,F4C04005!K423,Bom_Part_No,F4C04005!Q423)</f>
        <v>0</v>
      </c>
      <c r="Z423" s="46">
        <f>SUMIFS('BOM (THIS MONTH)'!$E:$E,'BOM (THIS MONTH)'!$H:$H,F4C04005!K423,Bom_Part_No,F4C04005!Q423)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378</v>
      </c>
      <c r="L424" s="51">
        <f>IF(D424="",99999,SUMIFS(Issue,'BOM (THIS MONTH)'!$F:$F,F4C04005!K424,Bom_Part_No,F4C04005!B424))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1000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MONTH)'!$H:$H,F4C04005!K424,Bom_Part_No,F4C04005!Q424)</f>
        <v>0</v>
      </c>
      <c r="Z424" s="46">
        <f>SUMIFS('BOM (THIS MONTH)'!$E:$E,'BOM (THIS MONTH)'!$H:$H,F4C04005!K424,Bom_Part_No,F4C04005!Q424)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378</v>
      </c>
      <c r="L425" s="51">
        <f>IF(D425="",99999,SUMIFS(Issue,'BOM (THIS MONTH)'!$F:$F,F4C04005!K425,Bom_Part_No,F4C04005!B425))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1000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MONTH)'!$H:$H,F4C04005!K425,Bom_Part_No,F4C04005!Q425)</f>
        <v>0</v>
      </c>
      <c r="Z425" s="46">
        <f>SUMIFS('BOM (THIS MONTH)'!$E:$E,'BOM (THIS MONTH)'!$H:$H,F4C04005!K425,Bom_Part_No,F4C04005!Q425)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378</v>
      </c>
      <c r="L426" s="51">
        <f>IF(D426="",99999,SUMIFS(Issue,'BOM (THIS MONTH)'!$F:$F,F4C04005!K426,Bom_Part_No,F4C04005!B426))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1000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MONTH)'!$H:$H,F4C04005!K426,Bom_Part_No,F4C04005!Q426)</f>
        <v>0</v>
      </c>
      <c r="Z426" s="46">
        <f>SUMIFS('BOM (THIS MONTH)'!$E:$E,'BOM (THIS MONTH)'!$H:$H,F4C04005!K426,Bom_Part_No,F4C04005!Q426)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378</v>
      </c>
      <c r="L427" s="51">
        <f>IF(D427="",99999,SUMIFS(Issue,'BOM (THIS MONTH)'!$F:$F,F4C04005!K427,Bom_Part_No,F4C04005!B427))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1000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MONTH)'!$H:$H,F4C04005!K427,Bom_Part_No,F4C04005!Q427)</f>
        <v>0</v>
      </c>
      <c r="Z427" s="46">
        <f>SUMIFS('BOM (THIS MONTH)'!$E:$E,'BOM (THIS MONTH)'!$H:$H,F4C04005!K427,Bom_Part_No,F4C04005!Q427)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378</v>
      </c>
      <c r="L428" s="51">
        <f>IF(D428="",99999,SUMIFS(Issue,'BOM (THIS MONTH)'!$F:$F,F4C04005!K428,Bom_Part_No,F4C04005!B428))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1000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MONTH)'!$H:$H,F4C04005!K428,Bom_Part_No,F4C04005!Q428)</f>
        <v>0</v>
      </c>
      <c r="Z428" s="46">
        <f>SUMIFS('BOM (THIS MONTH)'!$E:$E,'BOM (THIS MONTH)'!$H:$H,F4C04005!K428,Bom_Part_No,F4C04005!Q428)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378</v>
      </c>
      <c r="L429" s="51">
        <f>IF(D429="",99999,SUMIFS(Issue,'BOM (THIS MONTH)'!$F:$F,F4C04005!K429,Bom_Part_No,F4C04005!B429))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1000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MONTH)'!$H:$H,F4C04005!K429,Bom_Part_No,F4C04005!Q429)</f>
        <v>0</v>
      </c>
      <c r="Z429" s="46">
        <f>SUMIFS('BOM (THIS MONTH)'!$E:$E,'BOM (THIS MONTH)'!$H:$H,F4C04005!K429,Bom_Part_No,F4C04005!Q429)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378</v>
      </c>
      <c r="L430" s="51">
        <f>IF(D430="",99999,SUMIFS(Issue,'BOM (THIS MONTH)'!$F:$F,F4C04005!K430,Bom_Part_No,F4C04005!B430))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1000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MONTH)'!$H:$H,F4C04005!K430,Bom_Part_No,F4C04005!Q430)</f>
        <v>0</v>
      </c>
      <c r="Z430" s="46">
        <f>SUMIFS('BOM (THIS MONTH)'!$E:$E,'BOM (THIS MONTH)'!$H:$H,F4C04005!K430,Bom_Part_No,F4C04005!Q430)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378</v>
      </c>
      <c r="L431" s="51">
        <f>IF(D431="",99999,SUMIFS(Issue,'BOM (THIS MONTH)'!$F:$F,F4C04005!K431,Bom_Part_No,F4C04005!B431))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1000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MONTH)'!$H:$H,F4C04005!K431,Bom_Part_No,F4C04005!Q431)</f>
        <v>0</v>
      </c>
      <c r="Z431" s="46">
        <f>SUMIFS('BOM (THIS MONTH)'!$E:$E,'BOM (THIS MONTH)'!$H:$H,F4C04005!K431,Bom_Part_No,F4C04005!Q431)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378</v>
      </c>
      <c r="L432" s="51">
        <f>IF(D432="",99999,SUMIFS(Issue,'BOM (THIS MONTH)'!$F:$F,F4C04005!K432,Bom_Part_No,F4C04005!B432))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1000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MONTH)'!$H:$H,F4C04005!K432,Bom_Part_No,F4C04005!Q432)</f>
        <v>0</v>
      </c>
      <c r="Z432" s="46">
        <f>SUMIFS('BOM (THIS MONTH)'!$E:$E,'BOM (THIS MONTH)'!$H:$H,F4C04005!K432,Bom_Part_No,F4C04005!Q432)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378</v>
      </c>
      <c r="L433" s="51">
        <f>IF(D433="",99999,SUMIFS(Issue,'BOM (THIS MONTH)'!$F:$F,F4C04005!K433,Bom_Part_No,F4C04005!B433))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1000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MONTH)'!$H:$H,F4C04005!K433,Bom_Part_No,F4C04005!Q433)</f>
        <v>0</v>
      </c>
      <c r="Z433" s="46">
        <f>SUMIFS('BOM (THIS MONTH)'!$E:$E,'BOM (THIS MONTH)'!$H:$H,F4C04005!K433,Bom_Part_No,F4C04005!Q433)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378</v>
      </c>
      <c r="L434" s="51">
        <f>IF(D434="",99999,SUMIFS(Issue,'BOM (THIS MONTH)'!$F:$F,F4C04005!K434,Bom_Part_No,F4C04005!B434))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1000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MONTH)'!$H:$H,F4C04005!K434,Bom_Part_No,F4C04005!Q434)</f>
        <v>0</v>
      </c>
      <c r="Z434" s="46">
        <f>SUMIFS('BOM (THIS MONTH)'!$E:$E,'BOM (THIS MONTH)'!$H:$H,F4C04005!K434,Bom_Part_No,F4C04005!Q434)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378</v>
      </c>
      <c r="L435" s="51">
        <f>IF(D435="",99999,SUMIFS(Issue,'BOM (THIS MONTH)'!$F:$F,F4C04005!K435,Bom_Part_No,F4C04005!B435))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1000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MONTH)'!$H:$H,F4C04005!K435,Bom_Part_No,F4C04005!Q435)</f>
        <v>0</v>
      </c>
      <c r="Z435" s="46">
        <f>SUMIFS('BOM (THIS MONTH)'!$E:$E,'BOM (THIS MONTH)'!$H:$H,F4C04005!K435,Bom_Part_No,F4C04005!Q435)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378</v>
      </c>
      <c r="L436" s="51">
        <f>IF(D436="",99999,SUMIFS(Issue,'BOM (THIS MONTH)'!$F:$F,F4C04005!K436,Bom_Part_No,F4C04005!B436))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1000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MONTH)'!$H:$H,F4C04005!K436,Bom_Part_No,F4C04005!Q436)</f>
        <v>0</v>
      </c>
      <c r="Z436" s="46">
        <f>SUMIFS('BOM (THIS MONTH)'!$E:$E,'BOM (THIS MONTH)'!$H:$H,F4C04005!K436,Bom_Part_No,F4C04005!Q436)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378</v>
      </c>
      <c r="L437" s="51">
        <f>IF(D437="",99999,SUMIFS(Issue,'BOM (THIS MONTH)'!$F:$F,F4C04005!K437,Bom_Part_No,F4C04005!B437))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1000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MONTH)'!$H:$H,F4C04005!K437,Bom_Part_No,F4C04005!Q437)</f>
        <v>0</v>
      </c>
      <c r="Z437" s="46">
        <f>SUMIFS('BOM (THIS MONTH)'!$E:$E,'BOM (THIS MONTH)'!$H:$H,F4C04005!K437,Bom_Part_No,F4C04005!Q437)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378</v>
      </c>
      <c r="L438" s="51">
        <f>IF(D438="",99999,SUMIFS(Issue,'BOM (THIS MONTH)'!$F:$F,F4C04005!K438,Bom_Part_No,F4C04005!B438))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1000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MONTH)'!$H:$H,F4C04005!K438,Bom_Part_No,F4C04005!Q438)</f>
        <v>0</v>
      </c>
      <c r="Z438" s="46">
        <f>SUMIFS('BOM (THIS MONTH)'!$E:$E,'BOM (THIS MONTH)'!$H:$H,F4C04005!K438,Bom_Part_No,F4C04005!Q438)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378</v>
      </c>
      <c r="L439" s="51">
        <f>IF(D439="",99999,SUMIFS(Issue,'BOM (THIS MONTH)'!$F:$F,F4C04005!K439,Bom_Part_No,F4C04005!B439))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1000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MONTH)'!$H:$H,F4C04005!K439,Bom_Part_No,F4C04005!Q439)</f>
        <v>0</v>
      </c>
      <c r="Z439" s="46">
        <f>SUMIFS('BOM (THIS MONTH)'!$E:$E,'BOM (THIS MONTH)'!$H:$H,F4C04005!K439,Bom_Part_No,F4C04005!Q439)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378</v>
      </c>
      <c r="L440" s="51">
        <f>IF(D440="",99999,SUMIFS(Issue,'BOM (THIS MONTH)'!$F:$F,F4C04005!K440,Bom_Part_No,F4C04005!B440))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1000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MONTH)'!$H:$H,F4C04005!K440,Bom_Part_No,F4C04005!Q440)</f>
        <v>0</v>
      </c>
      <c r="Z440" s="46">
        <f>SUMIFS('BOM (THIS MONTH)'!$E:$E,'BOM (THIS MONTH)'!$H:$H,F4C04005!K440,Bom_Part_No,F4C04005!Q440)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378</v>
      </c>
      <c r="L441" s="51">
        <f>IF(D441="",99999,SUMIFS(Issue,'BOM (THIS MONTH)'!$F:$F,F4C04005!K441,Bom_Part_No,F4C04005!B441))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1000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MONTH)'!$H:$H,F4C04005!K441,Bom_Part_No,F4C04005!Q441)</f>
        <v>0</v>
      </c>
      <c r="Z441" s="46">
        <f>SUMIFS('BOM (THIS MONTH)'!$E:$E,'BOM (THIS MONTH)'!$H:$H,F4C04005!K441,Bom_Part_No,F4C04005!Q441)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378</v>
      </c>
      <c r="L442" s="51">
        <f>IF(D442="",99999,SUMIFS(Issue,'BOM (THIS MONTH)'!$F:$F,F4C04005!K442,Bom_Part_No,F4C04005!B442))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1000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MONTH)'!$H:$H,F4C04005!K442,Bom_Part_No,F4C04005!Q442)</f>
        <v>0</v>
      </c>
      <c r="Z442" s="46">
        <f>SUMIFS('BOM (THIS MONTH)'!$E:$E,'BOM (THIS MONTH)'!$H:$H,F4C04005!K442,Bom_Part_No,F4C04005!Q442)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378</v>
      </c>
      <c r="L443" s="51">
        <f>IF(D443="",99999,SUMIFS(Issue,'BOM (THIS MONTH)'!$F:$F,F4C04005!K443,Bom_Part_No,F4C04005!B443))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1000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MONTH)'!$H:$H,F4C04005!K443,Bom_Part_No,F4C04005!Q443)</f>
        <v>0</v>
      </c>
      <c r="Z443" s="46">
        <f>SUMIFS('BOM (THIS MONTH)'!$E:$E,'BOM (THIS MONTH)'!$H:$H,F4C04005!K443,Bom_Part_No,F4C04005!Q443)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378</v>
      </c>
      <c r="L444" s="51">
        <f>IF(D444="",99999,SUMIFS(Issue,'BOM (THIS MONTH)'!$F:$F,F4C04005!K444,Bom_Part_No,F4C04005!B444))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1000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MONTH)'!$H:$H,F4C04005!K444,Bom_Part_No,F4C04005!Q444)</f>
        <v>0</v>
      </c>
      <c r="Z444" s="46">
        <f>SUMIFS('BOM (THIS MONTH)'!$E:$E,'BOM (THIS MONTH)'!$H:$H,F4C04005!K444,Bom_Part_No,F4C04005!Q444)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378</v>
      </c>
      <c r="L445" s="51">
        <f>IF(D445="",99999,SUMIFS(Issue,'BOM (THIS MONTH)'!$F:$F,F4C04005!K445,Bom_Part_No,F4C04005!B445))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1000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MONTH)'!$H:$H,F4C04005!K445,Bom_Part_No,F4C04005!Q445)</f>
        <v>0</v>
      </c>
      <c r="Z445" s="46">
        <f>SUMIFS('BOM (THIS MONTH)'!$E:$E,'BOM (THIS MONTH)'!$H:$H,F4C04005!K445,Bom_Part_No,F4C04005!Q445)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378</v>
      </c>
      <c r="L446" s="51">
        <f>IF(D446="",99999,SUMIFS(Issue,'BOM (THIS MONTH)'!$F:$F,F4C04005!K446,Bom_Part_No,F4C04005!B446))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1000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MONTH)'!$H:$H,F4C04005!K446,Bom_Part_No,F4C04005!Q446)</f>
        <v>0</v>
      </c>
      <c r="Z446" s="46">
        <f>SUMIFS('BOM (THIS MONTH)'!$E:$E,'BOM (THIS MONTH)'!$H:$H,F4C04005!K446,Bom_Part_No,F4C04005!Q446)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378</v>
      </c>
      <c r="L447" s="51">
        <f>IF(D447="",99999,SUMIFS(Issue,'BOM (THIS MONTH)'!$F:$F,F4C04005!K447,Bom_Part_No,F4C04005!B447))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1000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MONTH)'!$H:$H,F4C04005!K447,Bom_Part_No,F4C04005!Q447)</f>
        <v>0</v>
      </c>
      <c r="Z447" s="46">
        <f>SUMIFS('BOM (THIS MONTH)'!$E:$E,'BOM (THIS MONTH)'!$H:$H,F4C04005!K447,Bom_Part_No,F4C04005!Q447)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378</v>
      </c>
      <c r="L448" s="51">
        <f>IF(D448="",99999,SUMIFS(Issue,'BOM (THIS MONTH)'!$F:$F,F4C04005!K448,Bom_Part_No,F4C04005!B448))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1000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MONTH)'!$H:$H,F4C04005!K448,Bom_Part_No,F4C04005!Q448)</f>
        <v>0</v>
      </c>
      <c r="Z448" s="46">
        <f>SUMIFS('BOM (THIS MONTH)'!$E:$E,'BOM (THIS MONTH)'!$H:$H,F4C04005!K448,Bom_Part_No,F4C04005!Q448)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378</v>
      </c>
      <c r="L449" s="51">
        <f>IF(D449="",99999,SUMIFS(Issue,'BOM (THIS MONTH)'!$F:$F,F4C04005!K449,Bom_Part_No,F4C04005!B449))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1000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MONTH)'!$H:$H,F4C04005!K449,Bom_Part_No,F4C04005!Q449)</f>
        <v>0</v>
      </c>
      <c r="Z449" s="46">
        <f>SUMIFS('BOM (THIS MONTH)'!$E:$E,'BOM (THIS MONTH)'!$H:$H,F4C04005!K449,Bom_Part_No,F4C04005!Q449)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378</v>
      </c>
      <c r="L450" s="51">
        <f>IF(D450="",99999,SUMIFS(Issue,'BOM (THIS MONTH)'!$F:$F,F4C04005!K450,Bom_Part_No,F4C04005!B450))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1000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MONTH)'!$H:$H,F4C04005!K450,Bom_Part_No,F4C04005!Q450)</f>
        <v>0</v>
      </c>
      <c r="Z450" s="46">
        <f>SUMIFS('BOM (THIS MONTH)'!$E:$E,'BOM (THIS MONTH)'!$H:$H,F4C04005!K450,Bom_Part_No,F4C04005!Q450)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378</v>
      </c>
      <c r="L451" s="51">
        <f>IF(D451="",99999,SUMIFS(Issue,'BOM (THIS MONTH)'!$F:$F,F4C04005!K451,Bom_Part_No,F4C04005!B451))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1000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MONTH)'!$H:$H,F4C04005!K451,Bom_Part_No,F4C04005!Q451)</f>
        <v>0</v>
      </c>
      <c r="Z451" s="46">
        <f>SUMIFS('BOM (THIS MONTH)'!$E:$E,'BOM (THIS MONTH)'!$H:$H,F4C04005!K451,Bom_Part_No,F4C04005!Q451)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378</v>
      </c>
      <c r="L452" s="51">
        <f>IF(D452="",99999,SUMIFS(Issue,'BOM (THIS MONTH)'!$F:$F,F4C04005!K452,Bom_Part_No,F4C04005!B452))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1000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MONTH)'!$H:$H,F4C04005!K452,Bom_Part_No,F4C04005!Q452)</f>
        <v>0</v>
      </c>
      <c r="Z452" s="46">
        <f>SUMIFS('BOM (THIS MONTH)'!$E:$E,'BOM (THIS MONTH)'!$H:$H,F4C04005!K452,Bom_Part_No,F4C04005!Q452)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378</v>
      </c>
      <c r="L453" s="51">
        <f>IF(D453="",99999,SUMIFS(Issue,'BOM (THIS MONTH)'!$F:$F,F4C04005!K453,Bom_Part_No,F4C04005!B453))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1000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MONTH)'!$H:$H,F4C04005!K453,Bom_Part_No,F4C04005!Q453)</f>
        <v>0</v>
      </c>
      <c r="Z453" s="46">
        <f>SUMIFS('BOM (THIS MONTH)'!$E:$E,'BOM (THIS MONTH)'!$H:$H,F4C04005!K453,Bom_Part_No,F4C04005!Q453)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378</v>
      </c>
      <c r="L454" s="51">
        <f>IF(D454="",99999,SUMIFS(Issue,'BOM (THIS MONTH)'!$F:$F,F4C04005!K454,Bom_Part_No,F4C04005!B454))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1000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MONTH)'!$H:$H,F4C04005!K454,Bom_Part_No,F4C04005!Q454)</f>
        <v>0</v>
      </c>
      <c r="Z454" s="46">
        <f>SUMIFS('BOM (THIS MONTH)'!$E:$E,'BOM (THIS MONTH)'!$H:$H,F4C04005!K454,Bom_Part_No,F4C04005!Q454)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378</v>
      </c>
      <c r="L455" s="51">
        <f>IF(D455="",99999,SUMIFS(Issue,'BOM (THIS MONTH)'!$F:$F,F4C04005!K455,Bom_Part_No,F4C04005!B455))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1000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MONTH)'!$H:$H,F4C04005!K455,Bom_Part_No,F4C04005!Q455)</f>
        <v>0</v>
      </c>
      <c r="Z455" s="46">
        <f>SUMIFS('BOM (THIS MONTH)'!$E:$E,'BOM (THIS MONTH)'!$H:$H,F4C04005!K455,Bom_Part_No,F4C04005!Q455)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378</v>
      </c>
      <c r="L456" s="51">
        <f>IF(D456="",99999,SUMIFS(Issue,'BOM (THIS MONTH)'!$F:$F,F4C04005!K456,Bom_Part_No,F4C04005!B456))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1000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MONTH)'!$H:$H,F4C04005!K456,Bom_Part_No,F4C04005!Q456)</f>
        <v>0</v>
      </c>
      <c r="Z456" s="46">
        <f>SUMIFS('BOM (THIS MONTH)'!$E:$E,'BOM (THIS MONTH)'!$H:$H,F4C04005!K456,Bom_Part_No,F4C04005!Q456)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378</v>
      </c>
      <c r="L457" s="51">
        <f>IF(D457="",99999,SUMIFS(Issue,'BOM (THIS MONTH)'!$F:$F,F4C04005!K457,Bom_Part_No,F4C04005!B457))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1000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MONTH)'!$H:$H,F4C04005!K457,Bom_Part_No,F4C04005!Q457)</f>
        <v>0</v>
      </c>
      <c r="Z457" s="46">
        <f>SUMIFS('BOM (THIS MONTH)'!$E:$E,'BOM (THIS MONTH)'!$H:$H,F4C04005!K457,Bom_Part_No,F4C04005!Q457)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378</v>
      </c>
      <c r="L458" s="51">
        <f>IF(D458="",99999,SUMIFS(Issue,'BOM (THIS MONTH)'!$F:$F,F4C04005!K458,Bom_Part_No,F4C04005!B458))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1000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MONTH)'!$H:$H,F4C04005!K458,Bom_Part_No,F4C04005!Q458)</f>
        <v>0</v>
      </c>
      <c r="Z458" s="46">
        <f>SUMIFS('BOM (THIS MONTH)'!$E:$E,'BOM (THIS MONTH)'!$H:$H,F4C04005!K458,Bom_Part_No,F4C04005!Q458)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378</v>
      </c>
      <c r="L459" s="51">
        <f>IF(D459="",99999,SUMIFS(Issue,'BOM (THIS MONTH)'!$F:$F,F4C04005!K459,Bom_Part_No,F4C04005!B459))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1000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MONTH)'!$H:$H,F4C04005!K459,Bom_Part_No,F4C04005!Q459)</f>
        <v>0</v>
      </c>
      <c r="Z459" s="46">
        <f>SUMIFS('BOM (THIS MONTH)'!$E:$E,'BOM (THIS MONTH)'!$H:$H,F4C04005!K459,Bom_Part_No,F4C04005!Q459)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378</v>
      </c>
      <c r="L460" s="51">
        <f>IF(D460="",99999,SUMIFS(Issue,'BOM (THIS MONTH)'!$F:$F,F4C04005!K460,Bom_Part_No,F4C04005!B460))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1000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MONTH)'!$H:$H,F4C04005!K460,Bom_Part_No,F4C04005!Q460)</f>
        <v>0</v>
      </c>
      <c r="Z460" s="46">
        <f>SUMIFS('BOM (THIS MONTH)'!$E:$E,'BOM (THIS MONTH)'!$H:$H,F4C04005!K460,Bom_Part_No,F4C04005!Q460)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378</v>
      </c>
      <c r="L461" s="51">
        <f>IF(D461="",99999,SUMIFS(Issue,'BOM (THIS MONTH)'!$F:$F,F4C04005!K461,Bom_Part_No,F4C04005!B461))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1000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MONTH)'!$H:$H,F4C04005!K461,Bom_Part_No,F4C04005!Q461)</f>
        <v>0</v>
      </c>
      <c r="Z461" s="46">
        <f>SUMIFS('BOM (THIS MONTH)'!$E:$E,'BOM (THIS MONTH)'!$H:$H,F4C04005!K461,Bom_Part_No,F4C04005!Q461)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378</v>
      </c>
      <c r="L462" s="51">
        <f>IF(D462="",99999,SUMIFS(Issue,'BOM (THIS MONTH)'!$F:$F,F4C04005!K462,Bom_Part_No,F4C04005!B462))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1000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MONTH)'!$H:$H,F4C04005!K462,Bom_Part_No,F4C04005!Q462)</f>
        <v>0</v>
      </c>
      <c r="Z462" s="46">
        <f>SUMIFS('BOM (THIS MONTH)'!$E:$E,'BOM (THIS MONTH)'!$H:$H,F4C04005!K462,Bom_Part_No,F4C04005!Q462)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378</v>
      </c>
      <c r="L463" s="51">
        <f>IF(D463="",99999,SUMIFS(Issue,'BOM (THIS MONTH)'!$F:$F,F4C04005!K463,Bom_Part_No,F4C04005!B463))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1000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MONTH)'!$H:$H,F4C04005!K463,Bom_Part_No,F4C04005!Q463)</f>
        <v>0</v>
      </c>
      <c r="Z463" s="46">
        <f>SUMIFS('BOM (THIS MONTH)'!$E:$E,'BOM (THIS MONTH)'!$H:$H,F4C04005!K463,Bom_Part_No,F4C04005!Q463)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378</v>
      </c>
      <c r="L464" s="51">
        <f>IF(D464="",99999,SUMIFS(Issue,'BOM (THIS MONTH)'!$F:$F,F4C04005!K464,Bom_Part_No,F4C04005!B464))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1000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MONTH)'!$H:$H,F4C04005!K464,Bom_Part_No,F4C04005!Q464)</f>
        <v>0</v>
      </c>
      <c r="Z464" s="46">
        <f>SUMIFS('BOM (THIS MONTH)'!$E:$E,'BOM (THIS MONTH)'!$H:$H,F4C04005!K464,Bom_Part_No,F4C04005!Q464)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378</v>
      </c>
      <c r="L465" s="51">
        <f>IF(D465="",99999,SUMIFS(Issue,'BOM (THIS MONTH)'!$F:$F,F4C04005!K465,Bom_Part_No,F4C04005!B465))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1000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MONTH)'!$H:$H,F4C04005!K465,Bom_Part_No,F4C04005!Q465)</f>
        <v>0</v>
      </c>
      <c r="Z465" s="46">
        <f>SUMIFS('BOM (THIS MONTH)'!$E:$E,'BOM (THIS MONTH)'!$H:$H,F4C04005!K465,Bom_Part_No,F4C04005!Q465)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378</v>
      </c>
      <c r="L466" s="51">
        <f>IF(D466="",99999,SUMIFS(Issue,'BOM (THIS MONTH)'!$F:$F,F4C04005!K466,Bom_Part_No,F4C04005!B466))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1000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MONTH)'!$H:$H,F4C04005!K466,Bom_Part_No,F4C04005!Q466)</f>
        <v>0</v>
      </c>
      <c r="Z466" s="46">
        <f>SUMIFS('BOM (THIS MONTH)'!$E:$E,'BOM (THIS MONTH)'!$H:$H,F4C04005!K466,Bom_Part_No,F4C04005!Q466)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378</v>
      </c>
      <c r="L467" s="51">
        <f>IF(D467="",99999,SUMIFS(Issue,'BOM (THIS MONTH)'!$F:$F,F4C04005!K467,Bom_Part_No,F4C04005!B467))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1000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MONTH)'!$H:$H,F4C04005!K467,Bom_Part_No,F4C04005!Q467)</f>
        <v>0</v>
      </c>
      <c r="Z467" s="46">
        <f>SUMIFS('BOM (THIS MONTH)'!$E:$E,'BOM (THIS MONTH)'!$H:$H,F4C04005!K467,Bom_Part_No,F4C04005!Q467)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378</v>
      </c>
      <c r="L468" s="51">
        <f>IF(D468="",99999,SUMIFS(Issue,'BOM (THIS MONTH)'!$F:$F,F4C04005!K468,Bom_Part_No,F4C04005!B468))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1000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MONTH)'!$H:$H,F4C04005!K468,Bom_Part_No,F4C04005!Q468)</f>
        <v>0</v>
      </c>
      <c r="Z468" s="46">
        <f>SUMIFS('BOM (THIS MONTH)'!$E:$E,'BOM (THIS MONTH)'!$H:$H,F4C04005!K468,Bom_Part_No,F4C04005!Q468)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378</v>
      </c>
      <c r="L469" s="51">
        <f>IF(D469="",99999,SUMIFS(Issue,'BOM (THIS MONTH)'!$F:$F,F4C04005!K469,Bom_Part_No,F4C04005!B469))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1000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MONTH)'!$H:$H,F4C04005!K469,Bom_Part_No,F4C04005!Q469)</f>
        <v>0</v>
      </c>
      <c r="Z469" s="46">
        <f>SUMIFS('BOM (THIS MONTH)'!$E:$E,'BOM (THIS MONTH)'!$H:$H,F4C04005!K469,Bom_Part_No,F4C04005!Q469)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378</v>
      </c>
      <c r="L470" s="51">
        <f>IF(D470="",99999,SUMIFS(Issue,'BOM (THIS MONTH)'!$F:$F,F4C04005!K470,Bom_Part_No,F4C04005!B470))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1000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MONTH)'!$H:$H,F4C04005!K470,Bom_Part_No,F4C04005!Q470)</f>
        <v>0</v>
      </c>
      <c r="Z470" s="46">
        <f>SUMIFS('BOM (THIS MONTH)'!$E:$E,'BOM (THIS MONTH)'!$H:$H,F4C04005!K470,Bom_Part_No,F4C04005!Q470)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378</v>
      </c>
      <c r="L471" s="51">
        <f>IF(D471="",99999,SUMIFS(Issue,'BOM (THIS MONTH)'!$F:$F,F4C04005!K471,Bom_Part_No,F4C04005!B471))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1000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MONTH)'!$H:$H,F4C04005!K471,Bom_Part_No,F4C04005!Q471)</f>
        <v>0</v>
      </c>
      <c r="Z471" s="46">
        <f>SUMIFS('BOM (THIS MONTH)'!$E:$E,'BOM (THIS MONTH)'!$H:$H,F4C04005!K471,Bom_Part_No,F4C04005!Q471)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378</v>
      </c>
      <c r="L472" s="51">
        <f>IF(D472="",99999,SUMIFS(Issue,'BOM (THIS MONTH)'!$F:$F,F4C04005!K472,Bom_Part_No,F4C04005!B472))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1000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MONTH)'!$H:$H,F4C04005!K472,Bom_Part_No,F4C04005!Q472)</f>
        <v>0</v>
      </c>
      <c r="Z472" s="46">
        <f>SUMIFS('BOM (THIS MONTH)'!$E:$E,'BOM (THIS MONTH)'!$H:$H,F4C04005!K472,Bom_Part_No,F4C04005!Q472)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378</v>
      </c>
      <c r="L473" s="51">
        <f>IF(D473="",99999,SUMIFS(Issue,'BOM (THIS MONTH)'!$F:$F,F4C04005!K473,Bom_Part_No,F4C04005!B473))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1000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MONTH)'!$H:$H,F4C04005!K473,Bom_Part_No,F4C04005!Q473)</f>
        <v>0</v>
      </c>
      <c r="Z473" s="46">
        <f>SUMIFS('BOM (THIS MONTH)'!$E:$E,'BOM (THIS MONTH)'!$H:$H,F4C04005!K473,Bom_Part_No,F4C04005!Q473)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378</v>
      </c>
      <c r="L474" s="51">
        <f>IF(D474="",99999,SUMIFS(Issue,'BOM (THIS MONTH)'!$F:$F,F4C04005!K474,Bom_Part_No,F4C04005!B474))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1000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MONTH)'!$H:$H,F4C04005!K474,Bom_Part_No,F4C04005!Q474)</f>
        <v>0</v>
      </c>
      <c r="Z474" s="46">
        <f>SUMIFS('BOM (THIS MONTH)'!$E:$E,'BOM (THIS MONTH)'!$H:$H,F4C04005!K474,Bom_Part_No,F4C04005!Q474)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378</v>
      </c>
      <c r="L475" s="51">
        <f>IF(D475="",99999,SUMIFS(Issue,'BOM (THIS MONTH)'!$F:$F,F4C04005!K475,Bom_Part_No,F4C04005!B475))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1000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MONTH)'!$H:$H,F4C04005!K475,Bom_Part_No,F4C04005!Q475)</f>
        <v>0</v>
      </c>
      <c r="Z475" s="46">
        <f>SUMIFS('BOM (THIS MONTH)'!$E:$E,'BOM (THIS MONTH)'!$H:$H,F4C04005!K475,Bom_Part_No,F4C04005!Q475)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378</v>
      </c>
      <c r="L476" s="51">
        <f>IF(D476="",99999,SUMIFS(Issue,'BOM (THIS MONTH)'!$F:$F,F4C04005!K476,Bom_Part_No,F4C04005!B476))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1000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MONTH)'!$H:$H,F4C04005!K476,Bom_Part_No,F4C04005!Q476)</f>
        <v>0</v>
      </c>
      <c r="Z476" s="46">
        <f>SUMIFS('BOM (THIS MONTH)'!$E:$E,'BOM (THIS MONTH)'!$H:$H,F4C04005!K476,Bom_Part_No,F4C04005!Q476)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378</v>
      </c>
      <c r="L477" s="51">
        <f>IF(D477="",99999,SUMIFS(Issue,'BOM (THIS MONTH)'!$F:$F,F4C04005!K477,Bom_Part_No,F4C04005!B477))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1000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MONTH)'!$H:$H,F4C04005!K477,Bom_Part_No,F4C04005!Q477)</f>
        <v>0</v>
      </c>
      <c r="Z477" s="46">
        <f>SUMIFS('BOM (THIS MONTH)'!$E:$E,'BOM (THIS MONTH)'!$H:$H,F4C04005!K477,Bom_Part_No,F4C04005!Q477)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378</v>
      </c>
      <c r="L478" s="51">
        <f>IF(D478="",99999,SUMIFS(Issue,'BOM (THIS MONTH)'!$F:$F,F4C04005!K478,Bom_Part_No,F4C04005!B478))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1000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MONTH)'!$H:$H,F4C04005!K478,Bom_Part_No,F4C04005!Q478)</f>
        <v>0</v>
      </c>
      <c r="Z478" s="46">
        <f>SUMIFS('BOM (THIS MONTH)'!$E:$E,'BOM (THIS MONTH)'!$H:$H,F4C04005!K478,Bom_Part_No,F4C04005!Q478)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378</v>
      </c>
      <c r="L479" s="51">
        <f>IF(D479="",99999,SUMIFS(Issue,'BOM (THIS MONTH)'!$F:$F,F4C04005!K479,Bom_Part_No,F4C04005!B479))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1000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MONTH)'!$H:$H,F4C04005!K479,Bom_Part_No,F4C04005!Q479)</f>
        <v>0</v>
      </c>
      <c r="Z479" s="46">
        <f>SUMIFS('BOM (THIS MONTH)'!$E:$E,'BOM (THIS MONTH)'!$H:$H,F4C04005!K479,Bom_Part_No,F4C04005!Q479)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378</v>
      </c>
      <c r="L480" s="51">
        <f>IF(D480="",99999,SUMIFS(Issue,'BOM (THIS MONTH)'!$F:$F,F4C04005!K480,Bom_Part_No,F4C04005!B480))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1000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MONTH)'!$H:$H,F4C04005!K480,Bom_Part_No,F4C04005!Q480)</f>
        <v>0</v>
      </c>
      <c r="Z480" s="46">
        <f>SUMIFS('BOM (THIS MONTH)'!$E:$E,'BOM (THIS MONTH)'!$H:$H,F4C04005!K480,Bom_Part_No,F4C04005!Q480)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378</v>
      </c>
      <c r="L481" s="51">
        <f>IF(D481="",99999,SUMIFS(Issue,'BOM (THIS MONTH)'!$F:$F,F4C04005!K481,Bom_Part_No,F4C04005!B481))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1000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MONTH)'!$H:$H,F4C04005!K481,Bom_Part_No,F4C04005!Q481)</f>
        <v>0</v>
      </c>
      <c r="Z481" s="46">
        <f>SUMIFS('BOM (THIS MONTH)'!$E:$E,'BOM (THIS MONTH)'!$H:$H,F4C04005!K481,Bom_Part_No,F4C04005!Q481)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378</v>
      </c>
      <c r="L482" s="51">
        <f>IF(D482="",99999,SUMIFS(Issue,'BOM (THIS MONTH)'!$F:$F,F4C04005!K482,Bom_Part_No,F4C04005!B482))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1000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MONTH)'!$H:$H,F4C04005!K482,Bom_Part_No,F4C04005!Q482)</f>
        <v>0</v>
      </c>
      <c r="Z482" s="46">
        <f>SUMIFS('BOM (THIS MONTH)'!$E:$E,'BOM (THIS MONTH)'!$H:$H,F4C04005!K482,Bom_Part_No,F4C04005!Q482)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378</v>
      </c>
      <c r="L483" s="51">
        <f>IF(D483="",99999,SUMIFS(Issue,'BOM (THIS MONTH)'!$F:$F,F4C04005!K483,Bom_Part_No,F4C04005!B483))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1000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MONTH)'!$H:$H,F4C04005!K483,Bom_Part_No,F4C04005!Q483)</f>
        <v>0</v>
      </c>
      <c r="Z483" s="46">
        <f>SUMIFS('BOM (THIS MONTH)'!$E:$E,'BOM (THIS MONTH)'!$H:$H,F4C04005!K483,Bom_Part_No,F4C04005!Q483)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378</v>
      </c>
      <c r="L484" s="51">
        <f>IF(D484="",99999,SUMIFS(Issue,'BOM (THIS MONTH)'!$F:$F,F4C04005!K484,Bom_Part_No,F4C04005!B484))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1000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MONTH)'!$H:$H,F4C04005!K484,Bom_Part_No,F4C04005!Q484)</f>
        <v>0</v>
      </c>
      <c r="Z484" s="46">
        <f>SUMIFS('BOM (THIS MONTH)'!$E:$E,'BOM (THIS MONTH)'!$H:$H,F4C04005!K484,Bom_Part_No,F4C04005!Q484)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378</v>
      </c>
      <c r="L485" s="51">
        <f>IF(D485="",99999,SUMIFS(Issue,'BOM (THIS MONTH)'!$F:$F,F4C04005!K485,Bom_Part_No,F4C04005!B485))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1000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MONTH)'!$H:$H,F4C04005!K485,Bom_Part_No,F4C04005!Q485)</f>
        <v>0</v>
      </c>
      <c r="Z485" s="46">
        <f>SUMIFS('BOM (THIS MONTH)'!$E:$E,'BOM (THIS MONTH)'!$H:$H,F4C04005!K485,Bom_Part_No,F4C04005!Q485)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378</v>
      </c>
      <c r="L486" s="51">
        <f>IF(D486="",99999,SUMIFS(Issue,'BOM (THIS MONTH)'!$F:$F,F4C04005!K486,Bom_Part_No,F4C04005!B486))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1000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MONTH)'!$H:$H,F4C04005!K486,Bom_Part_No,F4C04005!Q486)</f>
        <v>0</v>
      </c>
      <c r="Z486" s="46">
        <f>SUMIFS('BOM (THIS MONTH)'!$E:$E,'BOM (THIS MONTH)'!$H:$H,F4C04005!K486,Bom_Part_No,F4C04005!Q486)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378</v>
      </c>
      <c r="L487" s="51">
        <f>IF(D487="",99999,SUMIFS(Issue,'BOM (THIS MONTH)'!$F:$F,F4C04005!K487,Bom_Part_No,F4C04005!B487))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1000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MONTH)'!$H:$H,F4C04005!K487,Bom_Part_No,F4C04005!Q487)</f>
        <v>0</v>
      </c>
      <c r="Z487" s="46">
        <f>SUMIFS('BOM (THIS MONTH)'!$E:$E,'BOM (THIS MONTH)'!$H:$H,F4C04005!K487,Bom_Part_No,F4C04005!Q487)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378</v>
      </c>
      <c r="L488" s="51">
        <f>IF(D488="",99999,SUMIFS(Issue,'BOM (THIS MONTH)'!$F:$F,F4C04005!K488,Bom_Part_No,F4C04005!B488))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1000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MONTH)'!$H:$H,F4C04005!K488,Bom_Part_No,F4C04005!Q488)</f>
        <v>0</v>
      </c>
      <c r="Z488" s="46">
        <f>SUMIFS('BOM (THIS MONTH)'!$E:$E,'BOM (THIS MONTH)'!$H:$H,F4C04005!K488,Bom_Part_No,F4C04005!Q488)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378</v>
      </c>
      <c r="L489" s="51">
        <f>IF(D489="",99999,SUMIFS(Issue,'BOM (THIS MONTH)'!$F:$F,F4C04005!K489,Bom_Part_No,F4C04005!B489))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1000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MONTH)'!$H:$H,F4C04005!K489,Bom_Part_No,F4C04005!Q489)</f>
        <v>0</v>
      </c>
      <c r="Z489" s="46">
        <f>SUMIFS('BOM (THIS MONTH)'!$E:$E,'BOM (THIS MONTH)'!$H:$H,F4C04005!K489,Bom_Part_No,F4C04005!Q489)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378</v>
      </c>
      <c r="L490" s="51">
        <f>IF(D490="",99999,SUMIFS(Issue,'BOM (THIS MONTH)'!$F:$F,F4C04005!K490,Bom_Part_No,F4C04005!B490))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1000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MONTH)'!$H:$H,F4C04005!K490,Bom_Part_No,F4C04005!Q490)</f>
        <v>0</v>
      </c>
      <c r="Z490" s="46">
        <f>SUMIFS('BOM (THIS MONTH)'!$E:$E,'BOM (THIS MONTH)'!$H:$H,F4C04005!K490,Bom_Part_No,F4C04005!Q490)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378</v>
      </c>
      <c r="L491" s="51">
        <f>IF(D491="",99999,SUMIFS(Issue,'BOM (THIS MONTH)'!$F:$F,F4C04005!K491,Bom_Part_No,F4C04005!B491))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1000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MONTH)'!$H:$H,F4C04005!K491,Bom_Part_No,F4C04005!Q491)</f>
        <v>0</v>
      </c>
      <c r="Z491" s="46">
        <f>SUMIFS('BOM (THIS MONTH)'!$E:$E,'BOM (THIS MONTH)'!$H:$H,F4C04005!K491,Bom_Part_No,F4C04005!Q491)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378</v>
      </c>
      <c r="L492" s="51">
        <f>IF(D492="",99999,SUMIFS(Issue,'BOM (THIS MONTH)'!$F:$F,F4C04005!K492,Bom_Part_No,F4C04005!B492))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1000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MONTH)'!$H:$H,F4C04005!K492,Bom_Part_No,F4C04005!Q492)</f>
        <v>0</v>
      </c>
      <c r="Z492" s="46">
        <f>SUMIFS('BOM (THIS MONTH)'!$E:$E,'BOM (THIS MONTH)'!$H:$H,F4C04005!K492,Bom_Part_No,F4C04005!Q492)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378</v>
      </c>
      <c r="L493" s="51">
        <f>IF(D493="",99999,SUMIFS(Issue,'BOM (THIS MONTH)'!$F:$F,F4C04005!K493,Bom_Part_No,F4C04005!B493))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1000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MONTH)'!$H:$H,F4C04005!K493,Bom_Part_No,F4C04005!Q493)</f>
        <v>0</v>
      </c>
      <c r="Z493" s="46">
        <f>SUMIFS('BOM (THIS MONTH)'!$E:$E,'BOM (THIS MONTH)'!$H:$H,F4C04005!K493,Bom_Part_No,F4C04005!Q493)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378</v>
      </c>
      <c r="L494" s="51">
        <f>IF(D494="",99999,SUMIFS(Issue,'BOM (THIS MONTH)'!$F:$F,F4C04005!K494,Bom_Part_No,F4C04005!B494))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1000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MONTH)'!$H:$H,F4C04005!K494,Bom_Part_No,F4C04005!Q494)</f>
        <v>0</v>
      </c>
      <c r="Z494" s="46">
        <f>SUMIFS('BOM (THIS MONTH)'!$E:$E,'BOM (THIS MONTH)'!$H:$H,F4C04005!K494,Bom_Part_No,F4C04005!Q494)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378</v>
      </c>
      <c r="L495" s="51">
        <f>IF(D495="",99999,SUMIFS(Issue,'BOM (THIS MONTH)'!$F:$F,F4C04005!K495,Bom_Part_No,F4C04005!B495))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1000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MONTH)'!$H:$H,F4C04005!K495,Bom_Part_No,F4C04005!Q495)</f>
        <v>0</v>
      </c>
      <c r="Z495" s="46">
        <f>SUMIFS('BOM (THIS MONTH)'!$E:$E,'BOM (THIS MONTH)'!$H:$H,F4C04005!K495,Bom_Part_No,F4C04005!Q495)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378</v>
      </c>
      <c r="L496" s="51">
        <f>IF(D496="",99999,SUMIFS(Issue,'BOM (THIS MONTH)'!$F:$F,F4C04005!K496,Bom_Part_No,F4C04005!B496))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1000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MONTH)'!$H:$H,F4C04005!K496,Bom_Part_No,F4C04005!Q496)</f>
        <v>0</v>
      </c>
      <c r="Z496" s="46">
        <f>SUMIFS('BOM (THIS MONTH)'!$E:$E,'BOM (THIS MONTH)'!$H:$H,F4C04005!K496,Bom_Part_No,F4C04005!Q496)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378</v>
      </c>
      <c r="L497" s="51">
        <f>IF(D497="",99999,SUMIFS(Issue,'BOM (THIS MONTH)'!$F:$F,F4C04005!K497,Bom_Part_No,F4C04005!B497))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1000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MONTH)'!$H:$H,F4C04005!K497,Bom_Part_No,F4C04005!Q497)</f>
        <v>0</v>
      </c>
      <c r="Z497" s="46">
        <f>SUMIFS('BOM (THIS MONTH)'!$E:$E,'BOM (THIS MONTH)'!$H:$H,F4C04005!K497,Bom_Part_No,F4C04005!Q497)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378</v>
      </c>
      <c r="L498" s="51">
        <f>IF(D498="",99999,SUMIFS(Issue,'BOM (THIS MONTH)'!$F:$F,F4C04005!K498,Bom_Part_No,F4C04005!B498))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1000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MONTH)'!$H:$H,F4C04005!K498,Bom_Part_No,F4C04005!Q498)</f>
        <v>0</v>
      </c>
      <c r="Z498" s="46">
        <f>SUMIFS('BOM (THIS MONTH)'!$E:$E,'BOM (THIS MONTH)'!$H:$H,F4C04005!K498,Bom_Part_No,F4C04005!Q498)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378</v>
      </c>
      <c r="L499" s="51">
        <f>IF(D499="",99999,SUMIFS(Issue,'BOM (THIS MONTH)'!$F:$F,F4C04005!K499,Bom_Part_No,F4C04005!B499))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1000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MONTH)'!$H:$H,F4C04005!K499,Bom_Part_No,F4C04005!Q499)</f>
        <v>0</v>
      </c>
      <c r="Z499" s="46">
        <f>SUMIFS('BOM (THIS MONTH)'!$E:$E,'BOM (THIS MONTH)'!$H:$H,F4C04005!K499,Bom_Part_No,F4C04005!Q499)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378</v>
      </c>
      <c r="L500" s="51">
        <f>IF(D500="",99999,SUMIFS(Issue,'BOM (THIS MONTH)'!$F:$F,F4C04005!K500,Bom_Part_No,F4C04005!B500))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1000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MONTH)'!$H:$H,F4C04005!K500,Bom_Part_No,F4C04005!Q500)</f>
        <v>0</v>
      </c>
      <c r="Z500" s="46">
        <f>SUMIFS('BOM (THIS MONTH)'!$E:$E,'BOM (THIS MONTH)'!$H:$H,F4C04005!K500,Bom_Part_No,F4C04005!Q500)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378</v>
      </c>
      <c r="L501" s="51">
        <f>IF(D501="",99999,SUMIFS(Issue,'BOM (THIS MONTH)'!$F:$F,F4C04005!K501,Bom_Part_No,F4C04005!B501))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1000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MONTH)'!$H:$H,F4C04005!K501,Bom_Part_No,F4C04005!Q501)</f>
        <v>0</v>
      </c>
      <c r="Z501" s="46">
        <f>SUMIFS('BOM (THIS MONTH)'!$E:$E,'BOM (THIS MONTH)'!$H:$H,F4C04005!K501,Bom_Part_No,F4C04005!Q501)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378</v>
      </c>
      <c r="L502" s="51">
        <f>IF(D502="",99999,SUMIFS(Issue,'BOM (THIS MONTH)'!$F:$F,F4C04005!K502,Bom_Part_No,F4C04005!B502))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1000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MONTH)'!$H:$H,F4C04005!K502,Bom_Part_No,F4C04005!Q502)</f>
        <v>0</v>
      </c>
      <c r="Z502" s="46">
        <f>SUMIFS('BOM (THIS MONTH)'!$E:$E,'BOM (THIS MONTH)'!$H:$H,F4C04005!K502,Bom_Part_No,F4C04005!Q502)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378</v>
      </c>
      <c r="L503" s="51">
        <f>IF(D503="",99999,SUMIFS(Issue,'BOM (THIS MONTH)'!$F:$F,F4C04005!K503,Bom_Part_No,F4C04005!B503))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1000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MONTH)'!$H:$H,F4C04005!K503,Bom_Part_No,F4C04005!Q503)</f>
        <v>0</v>
      </c>
      <c r="Z503" s="46">
        <f>SUMIFS('BOM (THIS MONTH)'!$E:$E,'BOM (THIS MONTH)'!$H:$H,F4C04005!K503,Bom_Part_No,F4C04005!Q503)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378</v>
      </c>
      <c r="L504" s="51">
        <f>IF(D504="",99999,SUMIFS(Issue,'BOM (THIS MONTH)'!$F:$F,F4C04005!K504,Bom_Part_No,F4C04005!B504))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1000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MONTH)'!$H:$H,F4C04005!K504,Bom_Part_No,F4C04005!Q504)</f>
        <v>0</v>
      </c>
      <c r="Z504" s="46">
        <f>SUMIFS('BOM (THIS MONTH)'!$E:$E,'BOM (THIS MONTH)'!$H:$H,F4C04005!K504,Bom_Part_No,F4C04005!Q504)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378</v>
      </c>
      <c r="L505" s="51">
        <f>IF(D505="",99999,SUMIFS(Issue,'BOM (THIS MONTH)'!$F:$F,F4C04005!K505,Bom_Part_No,F4C04005!B505))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1000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MONTH)'!$H:$H,F4C04005!K505,Bom_Part_No,F4C04005!Q505)</f>
        <v>0</v>
      </c>
      <c r="Z505" s="46">
        <f>SUMIFS('BOM (THIS MONTH)'!$E:$E,'BOM (THIS MONTH)'!$H:$H,F4C04005!K505,Bom_Part_No,F4C04005!Q505)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378</v>
      </c>
      <c r="L506" s="51">
        <f>IF(D506="",99999,SUMIFS(Issue,'BOM (THIS MONTH)'!$F:$F,F4C04005!K506,Bom_Part_No,F4C04005!B506))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1000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MONTH)'!$H:$H,F4C04005!K506,Bom_Part_No,F4C04005!Q506)</f>
        <v>0</v>
      </c>
      <c r="Z506" s="46">
        <f>SUMIFS('BOM (THIS MONTH)'!$E:$E,'BOM (THIS MONTH)'!$H:$H,F4C04005!K506,Bom_Part_No,F4C04005!Q506)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378</v>
      </c>
      <c r="L507" s="51">
        <f>IF(D507="",99999,SUMIFS(Issue,'BOM (THIS MONTH)'!$F:$F,F4C04005!K507,Bom_Part_No,F4C04005!B507))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1000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MONTH)'!$H:$H,F4C04005!K507,Bom_Part_No,F4C04005!Q507)</f>
        <v>0</v>
      </c>
      <c r="Z507" s="46">
        <f>SUMIFS('BOM (THIS MONTH)'!$E:$E,'BOM (THIS MONTH)'!$H:$H,F4C04005!K507,Bom_Part_No,F4C04005!Q507)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378</v>
      </c>
      <c r="L508" s="51">
        <f>IF(D508="",99999,SUMIFS(Issue,'BOM (THIS MONTH)'!$F:$F,F4C04005!K508,Bom_Part_No,F4C04005!B508))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1000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MONTH)'!$H:$H,F4C04005!K508,Bom_Part_No,F4C04005!Q508)</f>
        <v>0</v>
      </c>
      <c r="Z508" s="46">
        <f>SUMIFS('BOM (THIS MONTH)'!$E:$E,'BOM (THIS MONTH)'!$H:$H,F4C04005!K508,Bom_Part_No,F4C04005!Q508)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378</v>
      </c>
      <c r="L509" s="51">
        <f>IF(D509="",99999,SUMIFS(Issue,'BOM (THIS MONTH)'!$F:$F,F4C04005!K509,Bom_Part_No,F4C04005!B509))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1000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MONTH)'!$H:$H,F4C04005!K509,Bom_Part_No,F4C04005!Q509)</f>
        <v>0</v>
      </c>
      <c r="Z509" s="46">
        <f>SUMIFS('BOM (THIS MONTH)'!$E:$E,'BOM (THIS MONTH)'!$H:$H,F4C04005!K509,Bom_Part_No,F4C04005!Q509)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378</v>
      </c>
      <c r="L510" s="51">
        <f>IF(D510="",99999,SUMIFS(Issue,'BOM (THIS MONTH)'!$F:$F,F4C04005!K510,Bom_Part_No,F4C04005!B510))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1000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MONTH)'!$H:$H,F4C04005!K510,Bom_Part_No,F4C04005!Q510)</f>
        <v>0</v>
      </c>
      <c r="Z510" s="46">
        <f>SUMIFS('BOM (THIS MONTH)'!$E:$E,'BOM (THIS MONTH)'!$H:$H,F4C04005!K510,Bom_Part_No,F4C04005!Q510)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378</v>
      </c>
      <c r="L511" s="51">
        <f>IF(D511="",99999,SUMIFS(Issue,'BOM (THIS MONTH)'!$F:$F,F4C04005!K511,Bom_Part_No,F4C04005!B511))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1000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MONTH)'!$H:$H,F4C04005!K511,Bom_Part_No,F4C04005!Q511)</f>
        <v>0</v>
      </c>
      <c r="Z511" s="46">
        <f>SUMIFS('BOM (THIS MONTH)'!$E:$E,'BOM (THIS MONTH)'!$H:$H,F4C04005!K511,Bom_Part_No,F4C04005!Q511)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378</v>
      </c>
      <c r="L512" s="51">
        <f>IF(D512="",99999,SUMIFS(Issue,'BOM (THIS MONTH)'!$F:$F,F4C04005!K512,Bom_Part_No,F4C04005!B512))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1000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MONTH)'!$H:$H,F4C04005!K512,Bom_Part_No,F4C04005!Q512)</f>
        <v>0</v>
      </c>
      <c r="Z512" s="46">
        <f>SUMIFS('BOM (THIS MONTH)'!$E:$E,'BOM (THIS MONTH)'!$H:$H,F4C04005!K512,Bom_Part_No,F4C04005!Q512)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378</v>
      </c>
      <c r="L513" s="51">
        <f>IF(D513="",99999,SUMIFS(Issue,'BOM (THIS MONTH)'!$F:$F,F4C04005!K513,Bom_Part_No,F4C04005!B513))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1000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MONTH)'!$H:$H,F4C04005!K513,Bom_Part_No,F4C04005!Q513)</f>
        <v>0</v>
      </c>
      <c r="Z513" s="46">
        <f>SUMIFS('BOM (THIS MONTH)'!$E:$E,'BOM (THIS MONTH)'!$H:$H,F4C04005!K513,Bom_Part_No,F4C04005!Q513)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378</v>
      </c>
      <c r="L514" s="51">
        <f>IF(D514="",99999,SUMIFS(Issue,'BOM (THIS MONTH)'!$F:$F,F4C04005!K514,Bom_Part_No,F4C04005!B514))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1000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MONTH)'!$H:$H,F4C04005!K514,Bom_Part_No,F4C04005!Q514)</f>
        <v>0</v>
      </c>
      <c r="Z514" s="46">
        <f>SUMIFS('BOM (THIS MONTH)'!$E:$E,'BOM (THIS MONTH)'!$H:$H,F4C04005!K514,Bom_Part_No,F4C04005!Q514)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378</v>
      </c>
      <c r="L515" s="51">
        <f>IF(D515="",99999,SUMIFS(Issue,'BOM (THIS MONTH)'!$F:$F,F4C04005!K515,Bom_Part_No,F4C04005!B515))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1000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MONTH)'!$H:$H,F4C04005!K515,Bom_Part_No,F4C04005!Q515)</f>
        <v>0</v>
      </c>
      <c r="Z515" s="46">
        <f>SUMIFS('BOM (THIS MONTH)'!$E:$E,'BOM (THIS MONTH)'!$H:$H,F4C04005!K515,Bom_Part_No,F4C04005!Q515)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378</v>
      </c>
      <c r="L516" s="51">
        <f>IF(D516="",99999,SUMIFS(Issue,'BOM (THIS MONTH)'!$F:$F,F4C04005!K516,Bom_Part_No,F4C04005!B516))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1000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MONTH)'!$H:$H,F4C04005!K516,Bom_Part_No,F4C04005!Q516)</f>
        <v>0</v>
      </c>
      <c r="Z516" s="46">
        <f>SUMIFS('BOM (THIS MONTH)'!$E:$E,'BOM (THIS MONTH)'!$H:$H,F4C04005!K516,Bom_Part_No,F4C04005!Q516)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378</v>
      </c>
      <c r="L517" s="51">
        <f>IF(D517="",99999,SUMIFS(Issue,'BOM (THIS MONTH)'!$F:$F,F4C04005!K517,Bom_Part_No,F4C04005!B517))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1000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MONTH)'!$H:$H,F4C04005!K517,Bom_Part_No,F4C04005!Q517)</f>
        <v>0</v>
      </c>
      <c r="Z517" s="46">
        <f>SUMIFS('BOM (THIS MONTH)'!$E:$E,'BOM (THIS MONTH)'!$H:$H,F4C04005!K517,Bom_Part_No,F4C04005!Q517)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378</v>
      </c>
      <c r="L518" s="51">
        <f>IF(D518="",99999,SUMIFS(Issue,'BOM (THIS MONTH)'!$F:$F,F4C04005!K518,Bom_Part_No,F4C04005!B518))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1000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MONTH)'!$H:$H,F4C04005!K518,Bom_Part_No,F4C04005!Q518)</f>
        <v>0</v>
      </c>
      <c r="Z518" s="46">
        <f>SUMIFS('BOM (THIS MONTH)'!$E:$E,'BOM (THIS MONTH)'!$H:$H,F4C04005!K518,Bom_Part_No,F4C04005!Q518)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378</v>
      </c>
      <c r="L519" s="51">
        <f>IF(D519="",99999,SUMIFS(Issue,'BOM (THIS MONTH)'!$F:$F,F4C04005!K519,Bom_Part_No,F4C04005!B519))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1000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MONTH)'!$H:$H,F4C04005!K519,Bom_Part_No,F4C04005!Q519)</f>
        <v>0</v>
      </c>
      <c r="Z519" s="46">
        <f>SUMIFS('BOM (THIS MONTH)'!$E:$E,'BOM (THIS MONTH)'!$H:$H,F4C04005!K519,Bom_Part_No,F4C04005!Q519)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378</v>
      </c>
      <c r="L520" s="51">
        <f>IF(D520="",99999,SUMIFS(Issue,'BOM (THIS MONTH)'!$F:$F,F4C04005!K520,Bom_Part_No,F4C04005!B520))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1000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MONTH)'!$H:$H,F4C04005!K520,Bom_Part_No,F4C04005!Q520)</f>
        <v>0</v>
      </c>
      <c r="Z520" s="46">
        <f>SUMIFS('BOM (THIS MONTH)'!$E:$E,'BOM (THIS MONTH)'!$H:$H,F4C04005!K520,Bom_Part_No,F4C04005!Q520)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378</v>
      </c>
      <c r="L521" s="51">
        <f>IF(D521="",99999,SUMIFS(Issue,'BOM (THIS MONTH)'!$F:$F,F4C04005!K521,Bom_Part_No,F4C04005!B521))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1000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MONTH)'!$H:$H,F4C04005!K521,Bom_Part_No,F4C04005!Q521)</f>
        <v>0</v>
      </c>
      <c r="Z521" s="46">
        <f>SUMIFS('BOM (THIS MONTH)'!$E:$E,'BOM (THIS MONTH)'!$H:$H,F4C04005!K521,Bom_Part_No,F4C04005!Q521)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378</v>
      </c>
      <c r="L522" s="51">
        <f>IF(D522="",99999,SUMIFS(Issue,'BOM (THIS MONTH)'!$F:$F,F4C04005!K522,Bom_Part_No,F4C04005!B522))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1000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MONTH)'!$H:$H,F4C04005!K522,Bom_Part_No,F4C04005!Q522)</f>
        <v>0</v>
      </c>
      <c r="Z522" s="46">
        <f>SUMIFS('BOM (THIS MONTH)'!$E:$E,'BOM (THIS MONTH)'!$H:$H,F4C04005!K522,Bom_Part_No,F4C04005!Q522)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378</v>
      </c>
      <c r="L523" s="51">
        <f>IF(D523="",99999,SUMIFS(Issue,'BOM (THIS MONTH)'!$F:$F,F4C04005!K523,Bom_Part_No,F4C04005!B523))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1000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MONTH)'!$H:$H,F4C04005!K523,Bom_Part_No,F4C04005!Q523)</f>
        <v>0</v>
      </c>
      <c r="Z523" s="46">
        <f>SUMIFS('BOM (THIS MONTH)'!$E:$E,'BOM (THIS MONTH)'!$H:$H,F4C04005!K523,Bom_Part_No,F4C04005!Q523)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378</v>
      </c>
      <c r="L524" s="51">
        <f>IF(D524="",99999,SUMIFS(Issue,'BOM (THIS MONTH)'!$F:$F,F4C04005!K524,Bom_Part_No,F4C04005!B524))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1000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MONTH)'!$H:$H,F4C04005!K524,Bom_Part_No,F4C04005!Q524)</f>
        <v>0</v>
      </c>
      <c r="Z524" s="46">
        <f>SUMIFS('BOM (THIS MONTH)'!$E:$E,'BOM (THIS MONTH)'!$H:$H,F4C04005!K524,Bom_Part_No,F4C04005!Q524)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378</v>
      </c>
      <c r="L525" s="51">
        <f>IF(D525="",99999,SUMIFS(Issue,'BOM (THIS MONTH)'!$F:$F,F4C04005!K525,Bom_Part_No,F4C04005!B525))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1000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MONTH)'!$H:$H,F4C04005!K525,Bom_Part_No,F4C04005!Q525)</f>
        <v>0</v>
      </c>
      <c r="Z525" s="46">
        <f>SUMIFS('BOM (THIS MONTH)'!$E:$E,'BOM (THIS MONTH)'!$H:$H,F4C04005!K525,Bom_Part_No,F4C04005!Q525)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378</v>
      </c>
      <c r="L526" s="51">
        <f>IF(D526="",99999,SUMIFS(Issue,'BOM (THIS MONTH)'!$F:$F,F4C04005!K526,Bom_Part_No,F4C04005!B526))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1000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MONTH)'!$H:$H,F4C04005!K526,Bom_Part_No,F4C04005!Q526)</f>
        <v>0</v>
      </c>
      <c r="Z526" s="46">
        <f>SUMIFS('BOM (THIS MONTH)'!$E:$E,'BOM (THIS MONTH)'!$H:$H,F4C04005!K526,Bom_Part_No,F4C04005!Q526)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378</v>
      </c>
      <c r="L527" s="51">
        <f>IF(D527="",99999,SUMIFS(Issue,'BOM (THIS MONTH)'!$F:$F,F4C04005!K527,Bom_Part_No,F4C04005!B527))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1000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MONTH)'!$H:$H,F4C04005!K527,Bom_Part_No,F4C04005!Q527)</f>
        <v>0</v>
      </c>
      <c r="Z527" s="46">
        <f>SUMIFS('BOM (THIS MONTH)'!$E:$E,'BOM (THIS MONTH)'!$H:$H,F4C04005!K527,Bom_Part_No,F4C04005!Q527)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378</v>
      </c>
      <c r="L528" s="51">
        <f>IF(D528="",99999,SUMIFS(Issue,'BOM (THIS MONTH)'!$F:$F,F4C04005!K528,Bom_Part_No,F4C04005!B528))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1000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MONTH)'!$H:$H,F4C04005!K528,Bom_Part_No,F4C04005!Q528)</f>
        <v>0</v>
      </c>
      <c r="Z528" s="46">
        <f>SUMIFS('BOM (THIS MONTH)'!$E:$E,'BOM (THIS MONTH)'!$H:$H,F4C04005!K528,Bom_Part_No,F4C04005!Q528)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378</v>
      </c>
      <c r="L529" s="51">
        <f>IF(D529="",99999,SUMIFS(Issue,'BOM (THIS MONTH)'!$F:$F,F4C04005!K529,Bom_Part_No,F4C04005!B529))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1000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MONTH)'!$H:$H,F4C04005!K529,Bom_Part_No,F4C04005!Q529)</f>
        <v>0</v>
      </c>
      <c r="Z529" s="46">
        <f>SUMIFS('BOM (THIS MONTH)'!$E:$E,'BOM (THIS MONTH)'!$H:$H,F4C04005!K529,Bom_Part_No,F4C04005!Q529)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378</v>
      </c>
      <c r="L530" s="51">
        <f>IF(D530="",99999,SUMIFS(Issue,'BOM (THIS MONTH)'!$F:$F,F4C04005!K530,Bom_Part_No,F4C04005!B530))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1000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MONTH)'!$H:$H,F4C04005!K530,Bom_Part_No,F4C04005!Q530)</f>
        <v>0</v>
      </c>
      <c r="Z530" s="46">
        <f>SUMIFS('BOM (THIS MONTH)'!$E:$E,'BOM (THIS MONTH)'!$H:$H,F4C04005!K530,Bom_Part_No,F4C04005!Q530)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378</v>
      </c>
      <c r="L531" s="51">
        <f>IF(D531="",99999,SUMIFS(Issue,'BOM (THIS MONTH)'!$F:$F,F4C04005!K531,Bom_Part_No,F4C04005!B531))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1000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MONTH)'!$H:$H,F4C04005!K531,Bom_Part_No,F4C04005!Q531)</f>
        <v>0</v>
      </c>
      <c r="Z531" s="46">
        <f>SUMIFS('BOM (THIS MONTH)'!$E:$E,'BOM (THIS MONTH)'!$H:$H,F4C04005!K531,Bom_Part_No,F4C04005!Q531)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378</v>
      </c>
      <c r="L532" s="51">
        <f>IF(D532="",99999,SUMIFS(Issue,'BOM (THIS MONTH)'!$F:$F,F4C04005!K532,Bom_Part_No,F4C04005!B532))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1000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MONTH)'!$H:$H,F4C04005!K532,Bom_Part_No,F4C04005!Q532)</f>
        <v>0</v>
      </c>
      <c r="Z532" s="46">
        <f>SUMIFS('BOM (THIS MONTH)'!$E:$E,'BOM (THIS MONTH)'!$H:$H,F4C04005!K532,Bom_Part_No,F4C04005!Q532)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378</v>
      </c>
      <c r="L533" s="51">
        <f>IF(D533="",99999,SUMIFS(Issue,'BOM (THIS MONTH)'!$F:$F,F4C04005!K533,Bom_Part_No,F4C04005!B533))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1000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MONTH)'!$H:$H,F4C04005!K533,Bom_Part_No,F4C04005!Q533)</f>
        <v>0</v>
      </c>
      <c r="Z533" s="46">
        <f>SUMIFS('BOM (THIS MONTH)'!$E:$E,'BOM (THIS MONTH)'!$H:$H,F4C04005!K533,Bom_Part_No,F4C04005!Q533)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378</v>
      </c>
      <c r="L534" s="51">
        <f>IF(D534="",99999,SUMIFS(Issue,'BOM (THIS MONTH)'!$F:$F,F4C04005!K534,Bom_Part_No,F4C04005!B534))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1000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MONTH)'!$H:$H,F4C04005!K534,Bom_Part_No,F4C04005!Q534)</f>
        <v>0</v>
      </c>
      <c r="Z534" s="46">
        <f>SUMIFS('BOM (THIS MONTH)'!$E:$E,'BOM (THIS MONTH)'!$H:$H,F4C04005!K534,Bom_Part_No,F4C04005!Q534)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378</v>
      </c>
      <c r="L535" s="51">
        <f>IF(D535="",99999,SUMIFS(Issue,'BOM (THIS MONTH)'!$F:$F,F4C04005!K535,Bom_Part_No,F4C04005!B535))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1000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MONTH)'!$H:$H,F4C04005!K535,Bom_Part_No,F4C04005!Q535)</f>
        <v>0</v>
      </c>
      <c r="Z535" s="46">
        <f>SUMIFS('BOM (THIS MONTH)'!$E:$E,'BOM (THIS MONTH)'!$H:$H,F4C04005!K535,Bom_Part_No,F4C04005!Q535)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378</v>
      </c>
      <c r="L536" s="51">
        <f>IF(D536="",99999,SUMIFS(Issue,'BOM (THIS MONTH)'!$F:$F,F4C04005!K536,Bom_Part_No,F4C04005!B536))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1000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MONTH)'!$H:$H,F4C04005!K536,Bom_Part_No,F4C04005!Q536)</f>
        <v>0</v>
      </c>
      <c r="Z536" s="46">
        <f>SUMIFS('BOM (THIS MONTH)'!$E:$E,'BOM (THIS MONTH)'!$H:$H,F4C04005!K536,Bom_Part_No,F4C04005!Q536)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378</v>
      </c>
      <c r="L537" s="51">
        <f>IF(D537="",99999,SUMIFS(Issue,'BOM (THIS MONTH)'!$F:$F,F4C04005!K537,Bom_Part_No,F4C04005!B537))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1000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MONTH)'!$H:$H,F4C04005!K537,Bom_Part_No,F4C04005!Q537)</f>
        <v>0</v>
      </c>
      <c r="Z537" s="46">
        <f>SUMIFS('BOM (THIS MONTH)'!$E:$E,'BOM (THIS MONTH)'!$H:$H,F4C04005!K537,Bom_Part_No,F4C04005!Q537)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378</v>
      </c>
      <c r="L538" s="51">
        <f>IF(D538="",99999,SUMIFS(Issue,'BOM (THIS MONTH)'!$F:$F,F4C04005!K538,Bom_Part_No,F4C04005!B538))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1000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MONTH)'!$H:$H,F4C04005!K538,Bom_Part_No,F4C04005!Q538)</f>
        <v>0</v>
      </c>
      <c r="Z538" s="46">
        <f>SUMIFS('BOM (THIS MONTH)'!$E:$E,'BOM (THIS MONTH)'!$H:$H,F4C04005!K538,Bom_Part_No,F4C04005!Q538)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378</v>
      </c>
      <c r="L539" s="51">
        <f>IF(D539="",99999,SUMIFS(Issue,'BOM (THIS MONTH)'!$F:$F,F4C04005!K539,Bom_Part_No,F4C04005!B539))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1000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MONTH)'!$H:$H,F4C04005!K539,Bom_Part_No,F4C04005!Q539)</f>
        <v>0</v>
      </c>
      <c r="Z539" s="46">
        <f>SUMIFS('BOM (THIS MONTH)'!$E:$E,'BOM (THIS MONTH)'!$H:$H,F4C04005!K539,Bom_Part_No,F4C04005!Q539)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378</v>
      </c>
      <c r="L540" s="51">
        <f>IF(D540="",99999,SUMIFS(Issue,'BOM (THIS MONTH)'!$F:$F,F4C04005!K540,Bom_Part_No,F4C04005!B540))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1000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MONTH)'!$H:$H,F4C04005!K540,Bom_Part_No,F4C04005!Q540)</f>
        <v>0</v>
      </c>
      <c r="Z540" s="46">
        <f>SUMIFS('BOM (THIS MONTH)'!$E:$E,'BOM (THIS MONTH)'!$H:$H,F4C04005!K540,Bom_Part_No,F4C04005!Q540)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378</v>
      </c>
      <c r="L541" s="51">
        <f>IF(D541="",99999,SUMIFS(Issue,'BOM (THIS MONTH)'!$F:$F,F4C04005!K541,Bom_Part_No,F4C04005!B541))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1000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MONTH)'!$H:$H,F4C04005!K541,Bom_Part_No,F4C04005!Q541)</f>
        <v>0</v>
      </c>
      <c r="Z541" s="46">
        <f>SUMIFS('BOM (THIS MONTH)'!$E:$E,'BOM (THIS MONTH)'!$H:$H,F4C04005!K541,Bom_Part_No,F4C04005!Q541)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378</v>
      </c>
      <c r="L542" s="51">
        <f>IF(D542="",99999,SUMIFS(Issue,'BOM (THIS MONTH)'!$F:$F,F4C04005!K542,Bom_Part_No,F4C04005!B542))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1000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MONTH)'!$H:$H,F4C04005!K542,Bom_Part_No,F4C04005!Q542)</f>
        <v>0</v>
      </c>
      <c r="Z542" s="46">
        <f>SUMIFS('BOM (THIS MONTH)'!$E:$E,'BOM (THIS MONTH)'!$H:$H,F4C04005!K542,Bom_Part_No,F4C04005!Q542)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378</v>
      </c>
      <c r="L543" s="51">
        <f>IF(D543="",99999,SUMIFS(Issue,'BOM (THIS MONTH)'!$F:$F,F4C04005!K543,Bom_Part_No,F4C04005!B543))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1000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MONTH)'!$H:$H,F4C04005!K543,Bom_Part_No,F4C04005!Q543)</f>
        <v>0</v>
      </c>
      <c r="Z543" s="46">
        <f>SUMIFS('BOM (THIS MONTH)'!$E:$E,'BOM (THIS MONTH)'!$H:$H,F4C04005!K543,Bom_Part_No,F4C04005!Q543)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378</v>
      </c>
      <c r="L544" s="51">
        <f>IF(D544="",99999,SUMIFS(Issue,'BOM (THIS MONTH)'!$F:$F,F4C04005!K544,Bom_Part_No,F4C04005!B544))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1000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MONTH)'!$H:$H,F4C04005!K544,Bom_Part_No,F4C04005!Q544)</f>
        <v>0</v>
      </c>
      <c r="Z544" s="46">
        <f>SUMIFS('BOM (THIS MONTH)'!$E:$E,'BOM (THIS MONTH)'!$H:$H,F4C04005!K544,Bom_Part_No,F4C04005!Q544)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378</v>
      </c>
      <c r="L545" s="51">
        <f>IF(D545="",99999,SUMIFS(Issue,'BOM (THIS MONTH)'!$F:$F,F4C04005!K545,Bom_Part_No,F4C04005!B545))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1000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MONTH)'!$H:$H,F4C04005!K545,Bom_Part_No,F4C04005!Q545)</f>
        <v>0</v>
      </c>
      <c r="Z545" s="46">
        <f>SUMIFS('BOM (THIS MONTH)'!$E:$E,'BOM (THIS MONTH)'!$H:$H,F4C04005!K545,Bom_Part_No,F4C04005!Q545)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378</v>
      </c>
      <c r="L546" s="51">
        <f>IF(D546="",99999,SUMIFS(Issue,'BOM (THIS MONTH)'!$F:$F,F4C04005!K546,Bom_Part_No,F4C04005!B546))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1000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MONTH)'!$H:$H,F4C04005!K546,Bom_Part_No,F4C04005!Q546)</f>
        <v>0</v>
      </c>
      <c r="Z546" s="46">
        <f>SUMIFS('BOM (THIS MONTH)'!$E:$E,'BOM (THIS MONTH)'!$H:$H,F4C04005!K546,Bom_Part_No,F4C04005!Q546)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378</v>
      </c>
      <c r="L547" s="51">
        <f>IF(D547="",99999,SUMIFS(Issue,'BOM (THIS MONTH)'!$F:$F,F4C04005!K547,Bom_Part_No,F4C04005!B547))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1000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MONTH)'!$H:$H,F4C04005!K547,Bom_Part_No,F4C04005!Q547)</f>
        <v>0</v>
      </c>
      <c r="Z547" s="46">
        <f>SUMIFS('BOM (THIS MONTH)'!$E:$E,'BOM (THIS MONTH)'!$H:$H,F4C04005!K547,Bom_Part_No,F4C04005!Q547)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378</v>
      </c>
      <c r="L548" s="51">
        <f>IF(D548="",99999,SUMIFS(Issue,'BOM (THIS MONTH)'!$F:$F,F4C04005!K548,Bom_Part_No,F4C04005!B548))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1000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MONTH)'!$H:$H,F4C04005!K548,Bom_Part_No,F4C04005!Q548)</f>
        <v>0</v>
      </c>
      <c r="Z548" s="46">
        <f>SUMIFS('BOM (THIS MONTH)'!$E:$E,'BOM (THIS MONTH)'!$H:$H,F4C04005!K548,Bom_Part_No,F4C04005!Q548)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378</v>
      </c>
      <c r="L549" s="51">
        <f>IF(D549="",99999,SUMIFS(Issue,'BOM (THIS MONTH)'!$F:$F,F4C04005!K549,Bom_Part_No,F4C04005!B549))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1000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MONTH)'!$H:$H,F4C04005!K549,Bom_Part_No,F4C04005!Q549)</f>
        <v>0</v>
      </c>
      <c r="Z549" s="46">
        <f>SUMIFS('BOM (THIS MONTH)'!$E:$E,'BOM (THIS MONTH)'!$H:$H,F4C04005!K549,Bom_Part_No,F4C04005!Q549)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378</v>
      </c>
      <c r="L550" s="51">
        <f>IF(D550="",99999,SUMIFS(Issue,'BOM (THIS MONTH)'!$F:$F,F4C04005!K550,Bom_Part_No,F4C04005!B550))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1000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MONTH)'!$H:$H,F4C04005!K550,Bom_Part_No,F4C04005!Q550)</f>
        <v>0</v>
      </c>
      <c r="Z550" s="46">
        <f>SUMIFS('BOM (THIS MONTH)'!$E:$E,'BOM (THIS MONTH)'!$H:$H,F4C04005!K550,Bom_Part_No,F4C04005!Q550)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378</v>
      </c>
      <c r="L551" s="51">
        <f>IF(D551="",99999,SUMIFS(Issue,'BOM (THIS MONTH)'!$F:$F,F4C04005!K551,Bom_Part_No,F4C04005!B551))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1000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MONTH)'!$H:$H,F4C04005!K551,Bom_Part_No,F4C04005!Q551)</f>
        <v>0</v>
      </c>
      <c r="Z551" s="46">
        <f>SUMIFS('BOM (THIS MONTH)'!$E:$E,'BOM (THIS MONTH)'!$H:$H,F4C04005!K551,Bom_Part_No,F4C04005!Q551)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378</v>
      </c>
      <c r="L552" s="51">
        <f>IF(D552="",99999,SUMIFS(Issue,'BOM (THIS MONTH)'!$F:$F,F4C04005!K552,Bom_Part_No,F4C04005!B552))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1000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MONTH)'!$H:$H,F4C04005!K552,Bom_Part_No,F4C04005!Q552)</f>
        <v>0</v>
      </c>
      <c r="Z552" s="46">
        <f>SUMIFS('BOM (THIS MONTH)'!$E:$E,'BOM (THIS MONTH)'!$H:$H,F4C04005!K552,Bom_Part_No,F4C04005!Q552)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378</v>
      </c>
      <c r="L553" s="51">
        <f>IF(D553="",99999,SUMIFS(Issue,'BOM (THIS MONTH)'!$F:$F,F4C04005!K553,Bom_Part_No,F4C04005!B553))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1000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MONTH)'!$H:$H,F4C04005!K553,Bom_Part_No,F4C04005!Q553)</f>
        <v>0</v>
      </c>
      <c r="Z553" s="46">
        <f>SUMIFS('BOM (THIS MONTH)'!$E:$E,'BOM (THIS MONTH)'!$H:$H,F4C04005!K553,Bom_Part_No,F4C04005!Q553)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378</v>
      </c>
      <c r="L554" s="51">
        <f>IF(D554="",99999,SUMIFS(Issue,'BOM (THIS MONTH)'!$F:$F,F4C04005!K554,Bom_Part_No,F4C04005!B554))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1000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MONTH)'!$H:$H,F4C04005!K554,Bom_Part_No,F4C04005!Q554)</f>
        <v>0</v>
      </c>
      <c r="Z554" s="46">
        <f>SUMIFS('BOM (THIS MONTH)'!$E:$E,'BOM (THIS MONTH)'!$H:$H,F4C04005!K554,Bom_Part_No,F4C04005!Q554)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378</v>
      </c>
      <c r="L555" s="51">
        <f>IF(D555="",99999,SUMIFS(Issue,'BOM (THIS MONTH)'!$F:$F,F4C04005!K555,Bom_Part_No,F4C04005!B555))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1000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MONTH)'!$H:$H,F4C04005!K555,Bom_Part_No,F4C04005!Q555)</f>
        <v>0</v>
      </c>
      <c r="Z555" s="46">
        <f>SUMIFS('BOM (THIS MONTH)'!$E:$E,'BOM (THIS MONTH)'!$H:$H,F4C04005!K555,Bom_Part_No,F4C04005!Q555)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378</v>
      </c>
      <c r="L556" s="51">
        <f>IF(D556="",99999,SUMIFS(Issue,'BOM (THIS MONTH)'!$F:$F,F4C04005!K556,Bom_Part_No,F4C04005!B556))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1000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MONTH)'!$H:$H,F4C04005!K556,Bom_Part_No,F4C04005!Q556)</f>
        <v>0</v>
      </c>
      <c r="Z556" s="46">
        <f>SUMIFS('BOM (THIS MONTH)'!$E:$E,'BOM (THIS MONTH)'!$H:$H,F4C04005!K556,Bom_Part_No,F4C04005!Q556)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378</v>
      </c>
      <c r="L557" s="51">
        <f>IF(D557="",99999,SUMIFS(Issue,'BOM (THIS MONTH)'!$F:$F,F4C04005!K557,Bom_Part_No,F4C04005!B557))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1000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MONTH)'!$H:$H,F4C04005!K557,Bom_Part_No,F4C04005!Q557)</f>
        <v>0</v>
      </c>
      <c r="Z557" s="46">
        <f>SUMIFS('BOM (THIS MONTH)'!$E:$E,'BOM (THIS MONTH)'!$H:$H,F4C04005!K557,Bom_Part_No,F4C04005!Q557)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378</v>
      </c>
      <c r="L558" s="51">
        <f>IF(D558="",99999,SUMIFS(Issue,'BOM (THIS MONTH)'!$F:$F,F4C04005!K558,Bom_Part_No,F4C04005!B558))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1000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MONTH)'!$H:$H,F4C04005!K558,Bom_Part_No,F4C04005!Q558)</f>
        <v>0</v>
      </c>
      <c r="Z558" s="46">
        <f>SUMIFS('BOM (THIS MONTH)'!$E:$E,'BOM (THIS MONTH)'!$H:$H,F4C04005!K558,Bom_Part_No,F4C04005!Q558)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378</v>
      </c>
      <c r="L559" s="51">
        <f>IF(D559="",99999,SUMIFS(Issue,'BOM (THIS MONTH)'!$F:$F,F4C04005!K559,Bom_Part_No,F4C04005!B559))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1000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MONTH)'!$H:$H,F4C04005!K559,Bom_Part_No,F4C04005!Q559)</f>
        <v>0</v>
      </c>
      <c r="Z559" s="46">
        <f>SUMIFS('BOM (THIS MONTH)'!$E:$E,'BOM (THIS MONTH)'!$H:$H,F4C04005!K559,Bom_Part_No,F4C04005!Q559)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378</v>
      </c>
      <c r="L560" s="51">
        <f>IF(D560="",99999,SUMIFS(Issue,'BOM (THIS MONTH)'!$F:$F,F4C04005!K560,Bom_Part_No,F4C04005!B560))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1000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MONTH)'!$H:$H,F4C04005!K560,Bom_Part_No,F4C04005!Q560)</f>
        <v>0</v>
      </c>
      <c r="Z560" s="46">
        <f>SUMIFS('BOM (THIS MONTH)'!$E:$E,'BOM (THIS MONTH)'!$H:$H,F4C04005!K560,Bom_Part_No,F4C04005!Q560)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378</v>
      </c>
      <c r="L561" s="51">
        <f>IF(D561="",99999,SUMIFS(Issue,'BOM (THIS MONTH)'!$F:$F,F4C04005!K561,Bom_Part_No,F4C04005!B561))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1000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MONTH)'!$H:$H,F4C04005!K561,Bom_Part_No,F4C04005!Q561)</f>
        <v>0</v>
      </c>
      <c r="Z561" s="46">
        <f>SUMIFS('BOM (THIS MONTH)'!$E:$E,'BOM (THIS MONTH)'!$H:$H,F4C04005!K561,Bom_Part_No,F4C04005!Q561)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378</v>
      </c>
      <c r="L562" s="51">
        <f>IF(D562="",99999,SUMIFS(Issue,'BOM (THIS MONTH)'!$F:$F,F4C04005!K562,Bom_Part_No,F4C04005!B562))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1000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MONTH)'!$H:$H,F4C04005!K562,Bom_Part_No,F4C04005!Q562)</f>
        <v>0</v>
      </c>
      <c r="Z562" s="46">
        <f>SUMIFS('BOM (THIS MONTH)'!$E:$E,'BOM (THIS MONTH)'!$H:$H,F4C04005!K562,Bom_Part_No,F4C04005!Q562)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378</v>
      </c>
      <c r="L563" s="51">
        <f>IF(D563="",99999,SUMIFS(Issue,'BOM (THIS MONTH)'!$F:$F,F4C04005!K563,Bom_Part_No,F4C04005!B563))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1000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MONTH)'!$H:$H,F4C04005!K563,Bom_Part_No,F4C04005!Q563)</f>
        <v>0</v>
      </c>
      <c r="Z563" s="46">
        <f>SUMIFS('BOM (THIS MONTH)'!$E:$E,'BOM (THIS MONTH)'!$H:$H,F4C04005!K563,Bom_Part_No,F4C04005!Q563)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378</v>
      </c>
      <c r="L564" s="51">
        <f>IF(D564="",99999,SUMIFS(Issue,'BOM (THIS MONTH)'!$F:$F,F4C04005!K564,Bom_Part_No,F4C04005!B564))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1000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MONTH)'!$H:$H,F4C04005!K564,Bom_Part_No,F4C04005!Q564)</f>
        <v>0</v>
      </c>
      <c r="Z564" s="46">
        <f>SUMIFS('BOM (THIS MONTH)'!$E:$E,'BOM (THIS MONTH)'!$H:$H,F4C04005!K564,Bom_Part_No,F4C04005!Q564)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378</v>
      </c>
      <c r="L565" s="51">
        <f>IF(D565="",99999,SUMIFS(Issue,'BOM (THIS MONTH)'!$F:$F,F4C04005!K565,Bom_Part_No,F4C04005!B565))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1000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MONTH)'!$H:$H,F4C04005!K565,Bom_Part_No,F4C04005!Q565)</f>
        <v>0</v>
      </c>
      <c r="Z565" s="46">
        <f>SUMIFS('BOM (THIS MONTH)'!$E:$E,'BOM (THIS MONTH)'!$H:$H,F4C04005!K565,Bom_Part_No,F4C04005!Q565)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378</v>
      </c>
      <c r="L566" s="51">
        <f>IF(D566="",99999,SUMIFS(Issue,'BOM (THIS MONTH)'!$F:$F,F4C04005!K566,Bom_Part_No,F4C04005!B566))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1000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MONTH)'!$H:$H,F4C04005!K566,Bom_Part_No,F4C04005!Q566)</f>
        <v>0</v>
      </c>
      <c r="Z566" s="46">
        <f>SUMIFS('BOM (THIS MONTH)'!$E:$E,'BOM (THIS MONTH)'!$H:$H,F4C04005!K566,Bom_Part_No,F4C04005!Q566)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378</v>
      </c>
      <c r="L567" s="51">
        <f>IF(D567="",99999,SUMIFS(Issue,'BOM (THIS MONTH)'!$F:$F,F4C04005!K567,Bom_Part_No,F4C04005!B567))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1000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MONTH)'!$H:$H,F4C04005!K567,Bom_Part_No,F4C04005!Q567)</f>
        <v>0</v>
      </c>
      <c r="Z567" s="46">
        <f>SUMIFS('BOM (THIS MONTH)'!$E:$E,'BOM (THIS MONTH)'!$H:$H,F4C04005!K567,Bom_Part_No,F4C04005!Q567)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378</v>
      </c>
      <c r="L568" s="51">
        <f>IF(D568="",99999,SUMIFS(Issue,'BOM (THIS MONTH)'!$F:$F,F4C04005!K568,Bom_Part_No,F4C04005!B568))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1000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MONTH)'!$H:$H,F4C04005!K568,Bom_Part_No,F4C04005!Q568)</f>
        <v>0</v>
      </c>
      <c r="Z568" s="46">
        <f>SUMIFS('BOM (THIS MONTH)'!$E:$E,'BOM (THIS MONTH)'!$H:$H,F4C04005!K568,Bom_Part_No,F4C04005!Q568)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378</v>
      </c>
      <c r="L569" s="51">
        <f>IF(D569="",99999,SUMIFS(Issue,'BOM (THIS MONTH)'!$F:$F,F4C04005!K569,Bom_Part_No,F4C04005!B569))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1000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MONTH)'!$H:$H,F4C04005!K569,Bom_Part_No,F4C04005!Q569)</f>
        <v>0</v>
      </c>
      <c r="Z569" s="46">
        <f>SUMIFS('BOM (THIS MONTH)'!$E:$E,'BOM (THIS MONTH)'!$H:$H,F4C04005!K569,Bom_Part_No,F4C04005!Q569)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378</v>
      </c>
      <c r="L570" s="51">
        <f>IF(D570="",99999,SUMIFS(Issue,'BOM (THIS MONTH)'!$F:$F,F4C04005!K570,Bom_Part_No,F4C04005!B570))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1000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MONTH)'!$H:$H,F4C04005!K570,Bom_Part_No,F4C04005!Q570)</f>
        <v>0</v>
      </c>
      <c r="Z570" s="46">
        <f>SUMIFS('BOM (THIS MONTH)'!$E:$E,'BOM (THIS MONTH)'!$H:$H,F4C04005!K570,Bom_Part_No,F4C04005!Q570)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378</v>
      </c>
      <c r="L571" s="51">
        <f>IF(D571="",99999,SUMIFS(Issue,'BOM (THIS MONTH)'!$F:$F,F4C04005!K571,Bom_Part_No,F4C04005!B571))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1000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MONTH)'!$H:$H,F4C04005!K571,Bom_Part_No,F4C04005!Q571)</f>
        <v>0</v>
      </c>
      <c r="Z571" s="46">
        <f>SUMIFS('BOM (THIS MONTH)'!$E:$E,'BOM (THIS MONTH)'!$H:$H,F4C04005!K571,Bom_Part_No,F4C04005!Q571)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378</v>
      </c>
      <c r="L572" s="51">
        <f>IF(D572="",99999,SUMIFS(Issue,'BOM (THIS MONTH)'!$F:$F,F4C04005!K572,Bom_Part_No,F4C04005!B572))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1000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MONTH)'!$H:$H,F4C04005!K572,Bom_Part_No,F4C04005!Q572)</f>
        <v>0</v>
      </c>
      <c r="Z572" s="46">
        <f>SUMIFS('BOM (THIS MONTH)'!$E:$E,'BOM (THIS MONTH)'!$H:$H,F4C04005!K572,Bom_Part_No,F4C04005!Q572)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378</v>
      </c>
      <c r="L573" s="51">
        <f>IF(D573="",99999,SUMIFS(Issue,'BOM (THIS MONTH)'!$F:$F,F4C04005!K573,Bom_Part_No,F4C04005!B573))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1000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MONTH)'!$H:$H,F4C04005!K573,Bom_Part_No,F4C04005!Q573)</f>
        <v>0</v>
      </c>
      <c r="Z573" s="46">
        <f>SUMIFS('BOM (THIS MONTH)'!$E:$E,'BOM (THIS MONTH)'!$H:$H,F4C04005!K573,Bom_Part_No,F4C04005!Q573)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378</v>
      </c>
      <c r="L574" s="51">
        <f>IF(D574="",99999,SUMIFS(Issue,'BOM (THIS MONTH)'!$F:$F,F4C04005!K574,Bom_Part_No,F4C04005!B574))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1000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MONTH)'!$H:$H,F4C04005!K574,Bom_Part_No,F4C04005!Q574)</f>
        <v>0</v>
      </c>
      <c r="Z574" s="46">
        <f>SUMIFS('BOM (THIS MONTH)'!$E:$E,'BOM (THIS MONTH)'!$H:$H,F4C04005!K574,Bom_Part_No,F4C04005!Q574)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378</v>
      </c>
      <c r="L575" s="51">
        <f>IF(D575="",99999,SUMIFS(Issue,'BOM (THIS MONTH)'!$F:$F,F4C04005!K575,Bom_Part_No,F4C04005!B575))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1000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MONTH)'!$H:$H,F4C04005!K575,Bom_Part_No,F4C04005!Q575)</f>
        <v>0</v>
      </c>
      <c r="Z575" s="46">
        <f>SUMIFS('BOM (THIS MONTH)'!$E:$E,'BOM (THIS MONTH)'!$H:$H,F4C04005!K575,Bom_Part_No,F4C04005!Q575)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378</v>
      </c>
      <c r="L576" s="51">
        <f>IF(D576="",99999,SUMIFS(Issue,'BOM (THIS MONTH)'!$F:$F,F4C04005!K576,Bom_Part_No,F4C04005!B576))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1000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MONTH)'!$H:$H,F4C04005!K576,Bom_Part_No,F4C04005!Q576)</f>
        <v>0</v>
      </c>
      <c r="Z576" s="46">
        <f>SUMIFS('BOM (THIS MONTH)'!$E:$E,'BOM (THIS MONTH)'!$H:$H,F4C04005!K576,Bom_Part_No,F4C04005!Q576)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378</v>
      </c>
      <c r="L577" s="51">
        <f>IF(D577="",99999,SUMIFS(Issue,'BOM (THIS MONTH)'!$F:$F,F4C04005!K577,Bom_Part_No,F4C04005!B577))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1000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MONTH)'!$H:$H,F4C04005!K577,Bom_Part_No,F4C04005!Q577)</f>
        <v>0</v>
      </c>
      <c r="Z577" s="46">
        <f>SUMIFS('BOM (THIS MONTH)'!$E:$E,'BOM (THIS MONTH)'!$H:$H,F4C04005!K577,Bom_Part_No,F4C04005!Q577)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378</v>
      </c>
      <c r="L578" s="51">
        <f>IF(D578="",99999,SUMIFS(Issue,'BOM (THIS MONTH)'!$F:$F,F4C04005!K578,Bom_Part_No,F4C04005!B578))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1000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MONTH)'!$H:$H,F4C04005!K578,Bom_Part_No,F4C04005!Q578)</f>
        <v>0</v>
      </c>
      <c r="Z578" s="46">
        <f>SUMIFS('BOM (THIS MONTH)'!$E:$E,'BOM (THIS MONTH)'!$H:$H,F4C04005!K578,Bom_Part_No,F4C04005!Q578)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378</v>
      </c>
      <c r="L579" s="51">
        <f>IF(D579="",99999,SUMIFS(Issue,'BOM (THIS MONTH)'!$F:$F,F4C04005!K579,Bom_Part_No,F4C04005!B579))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1000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MONTH)'!$H:$H,F4C04005!K579,Bom_Part_No,F4C04005!Q579)</f>
        <v>0</v>
      </c>
      <c r="Z579" s="46">
        <f>SUMIFS('BOM (THIS MONTH)'!$E:$E,'BOM (THIS MONTH)'!$H:$H,F4C04005!K579,Bom_Part_No,F4C04005!Q579)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378</v>
      </c>
      <c r="L580" s="51">
        <f>IF(D580="",99999,SUMIFS(Issue,'BOM (THIS MONTH)'!$F:$F,F4C04005!K580,Bom_Part_No,F4C04005!B580))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1000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MONTH)'!$H:$H,F4C04005!K580,Bom_Part_No,F4C04005!Q580)</f>
        <v>0</v>
      </c>
      <c r="Z580" s="46">
        <f>SUMIFS('BOM (THIS MONTH)'!$E:$E,'BOM (THIS MONTH)'!$H:$H,F4C04005!K580,Bom_Part_No,F4C04005!Q580)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378</v>
      </c>
      <c r="L581" s="51">
        <f>IF(D581="",99999,SUMIFS(Issue,'BOM (THIS MONTH)'!$F:$F,F4C04005!K581,Bom_Part_No,F4C04005!B581))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1000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MONTH)'!$H:$H,F4C04005!K581,Bom_Part_No,F4C04005!Q581)</f>
        <v>0</v>
      </c>
      <c r="Z581" s="46">
        <f>SUMIFS('BOM (THIS MONTH)'!$E:$E,'BOM (THIS MONTH)'!$H:$H,F4C04005!K581,Bom_Part_No,F4C04005!Q581)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378</v>
      </c>
      <c r="L582" s="51">
        <f>IF(D582="",99999,SUMIFS(Issue,'BOM (THIS MONTH)'!$F:$F,F4C04005!K582,Bom_Part_No,F4C04005!B582))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1000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MONTH)'!$H:$H,F4C04005!K582,Bom_Part_No,F4C04005!Q582)</f>
        <v>0</v>
      </c>
      <c r="Z582" s="46">
        <f>SUMIFS('BOM (THIS MONTH)'!$E:$E,'BOM (THIS MONTH)'!$H:$H,F4C04005!K582,Bom_Part_No,F4C04005!Q582)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378</v>
      </c>
      <c r="L583" s="51">
        <f>IF(D583="",99999,SUMIFS(Issue,'BOM (THIS MONTH)'!$F:$F,F4C04005!K583,Bom_Part_No,F4C04005!B583))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1000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MONTH)'!$H:$H,F4C04005!K583,Bom_Part_No,F4C04005!Q583)</f>
        <v>0</v>
      </c>
      <c r="Z583" s="46">
        <f>SUMIFS('BOM (THIS MONTH)'!$E:$E,'BOM (THIS MONTH)'!$H:$H,F4C04005!K583,Bom_Part_No,F4C04005!Q583)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378</v>
      </c>
      <c r="L584" s="51">
        <f>IF(D584="",99999,SUMIFS(Issue,'BOM (THIS MONTH)'!$F:$F,F4C04005!K584,Bom_Part_No,F4C04005!B584))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1000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MONTH)'!$H:$H,F4C04005!K584,Bom_Part_No,F4C04005!Q584)</f>
        <v>0</v>
      </c>
      <c r="Z584" s="46">
        <f>SUMIFS('BOM (THIS MONTH)'!$E:$E,'BOM (THIS MONTH)'!$H:$H,F4C04005!K584,Bom_Part_No,F4C04005!Q584)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378</v>
      </c>
      <c r="L585" s="51">
        <f>IF(D585="",99999,SUMIFS(Issue,'BOM (THIS MONTH)'!$F:$F,F4C04005!K585,Bom_Part_No,F4C04005!B585))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1000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MONTH)'!$H:$H,F4C04005!K585,Bom_Part_No,F4C04005!Q585)</f>
        <v>0</v>
      </c>
      <c r="Z585" s="46">
        <f>SUMIFS('BOM (THIS MONTH)'!$E:$E,'BOM (THIS MONTH)'!$H:$H,F4C04005!K585,Bom_Part_No,F4C04005!Q585)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378</v>
      </c>
      <c r="L586" s="51">
        <f>IF(D586="",99999,SUMIFS(Issue,'BOM (THIS MONTH)'!$F:$F,F4C04005!K586,Bom_Part_No,F4C04005!B586))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1000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MONTH)'!$H:$H,F4C04005!K586,Bom_Part_No,F4C04005!Q586)</f>
        <v>0</v>
      </c>
      <c r="Z586" s="46">
        <f>SUMIFS('BOM (THIS MONTH)'!$E:$E,'BOM (THIS MONTH)'!$H:$H,F4C04005!K586,Bom_Part_No,F4C04005!Q586)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378</v>
      </c>
      <c r="L587" s="51">
        <f>IF(D587="",99999,SUMIFS(Issue,'BOM (THIS MONTH)'!$F:$F,F4C04005!K587,Bom_Part_No,F4C04005!B587))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1000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MONTH)'!$H:$H,F4C04005!K587,Bom_Part_No,F4C04005!Q587)</f>
        <v>0</v>
      </c>
      <c r="Z587" s="46">
        <f>SUMIFS('BOM (THIS MONTH)'!$E:$E,'BOM (THIS MONTH)'!$H:$H,F4C04005!K587,Bom_Part_No,F4C04005!Q587)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378</v>
      </c>
      <c r="L588" s="51">
        <f>IF(D588="",99999,SUMIFS(Issue,'BOM (THIS MONTH)'!$F:$F,F4C04005!K588,Bom_Part_No,F4C04005!B588))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1000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MONTH)'!$H:$H,F4C04005!K588,Bom_Part_No,F4C04005!Q588)</f>
        <v>0</v>
      </c>
      <c r="Z588" s="46">
        <f>SUMIFS('BOM (THIS MONTH)'!$E:$E,'BOM (THIS MONTH)'!$H:$H,F4C04005!K588,Bom_Part_No,F4C04005!Q588)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378</v>
      </c>
      <c r="L589" s="51">
        <f>IF(D589="",99999,SUMIFS(Issue,'BOM (THIS MONTH)'!$F:$F,F4C04005!K589,Bom_Part_No,F4C04005!B589))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1000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MONTH)'!$H:$H,F4C04005!K589,Bom_Part_No,F4C04005!Q589)</f>
        <v>0</v>
      </c>
      <c r="Z589" s="46">
        <f>SUMIFS('BOM (THIS MONTH)'!$E:$E,'BOM (THIS MONTH)'!$H:$H,F4C04005!K589,Bom_Part_No,F4C04005!Q589)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378</v>
      </c>
      <c r="L590" s="51">
        <f>IF(D590="",99999,SUMIFS(Issue,'BOM (THIS MONTH)'!$F:$F,F4C04005!K590,Bom_Part_No,F4C04005!B590))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1000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MONTH)'!$H:$H,F4C04005!K590,Bom_Part_No,F4C04005!Q590)</f>
        <v>0</v>
      </c>
      <c r="Z590" s="46">
        <f>SUMIFS('BOM (THIS MONTH)'!$E:$E,'BOM (THIS MONTH)'!$H:$H,F4C04005!K590,Bom_Part_No,F4C04005!Q590)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378</v>
      </c>
      <c r="L591" s="51">
        <f>IF(D591="",99999,SUMIFS(Issue,'BOM (THIS MONTH)'!$F:$F,F4C04005!K591,Bom_Part_No,F4C04005!B591))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1000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MONTH)'!$H:$H,F4C04005!K591,Bom_Part_No,F4C04005!Q591)</f>
        <v>0</v>
      </c>
      <c r="Z591" s="46">
        <f>SUMIFS('BOM (THIS MONTH)'!$E:$E,'BOM (THIS MONTH)'!$H:$H,F4C04005!K591,Bom_Part_No,F4C04005!Q591)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378</v>
      </c>
      <c r="L592" s="51">
        <f>IF(D592="",99999,SUMIFS(Issue,'BOM (THIS MONTH)'!$F:$F,F4C04005!K592,Bom_Part_No,F4C04005!B592))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1000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MONTH)'!$H:$H,F4C04005!K592,Bom_Part_No,F4C04005!Q592)</f>
        <v>0</v>
      </c>
      <c r="Z592" s="46">
        <f>SUMIFS('BOM (THIS MONTH)'!$E:$E,'BOM (THIS MONTH)'!$H:$H,F4C04005!K592,Bom_Part_No,F4C04005!Q592)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378</v>
      </c>
      <c r="L593" s="51">
        <f>IF(D593="",99999,SUMIFS(Issue,'BOM (THIS MONTH)'!$F:$F,F4C04005!K593,Bom_Part_No,F4C04005!B593))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1000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MONTH)'!$H:$H,F4C04005!K593,Bom_Part_No,F4C04005!Q593)</f>
        <v>0</v>
      </c>
      <c r="Z593" s="46">
        <f>SUMIFS('BOM (THIS MONTH)'!$E:$E,'BOM (THIS MONTH)'!$H:$H,F4C04005!K593,Bom_Part_No,F4C04005!Q593)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378</v>
      </c>
      <c r="L594" s="51">
        <f>IF(D594="",99999,SUMIFS(Issue,'BOM (THIS MONTH)'!$F:$F,F4C04005!K594,Bom_Part_No,F4C04005!B594))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1000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MONTH)'!$H:$H,F4C04005!K594,Bom_Part_No,F4C04005!Q594)</f>
        <v>0</v>
      </c>
      <c r="Z594" s="46">
        <f>SUMIFS('BOM (THIS MONTH)'!$E:$E,'BOM (THIS MONTH)'!$H:$H,F4C04005!K594,Bom_Part_No,F4C04005!Q594)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378</v>
      </c>
      <c r="L595" s="51">
        <f>IF(D595="",99999,SUMIFS(Issue,'BOM (THIS MONTH)'!$F:$F,F4C04005!K595,Bom_Part_No,F4C04005!B595))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1000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MONTH)'!$H:$H,F4C04005!K595,Bom_Part_No,F4C04005!Q595)</f>
        <v>0</v>
      </c>
      <c r="Z595" s="46">
        <f>SUMIFS('BOM (THIS MONTH)'!$E:$E,'BOM (THIS MONTH)'!$H:$H,F4C04005!K595,Bom_Part_No,F4C04005!Q595)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378</v>
      </c>
      <c r="L596" s="51">
        <f>IF(D596="",99999,SUMIFS(Issue,'BOM (THIS MONTH)'!$F:$F,F4C04005!K596,Bom_Part_No,F4C04005!B596))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1000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MONTH)'!$H:$H,F4C04005!K596,Bom_Part_No,F4C04005!Q596)</f>
        <v>0</v>
      </c>
      <c r="Z596" s="46">
        <f>SUMIFS('BOM (THIS MONTH)'!$E:$E,'BOM (THIS MONTH)'!$H:$H,F4C04005!K596,Bom_Part_No,F4C04005!Q596)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378</v>
      </c>
      <c r="L597" s="51">
        <f>IF(D597="",99999,SUMIFS(Issue,'BOM (THIS MONTH)'!$F:$F,F4C04005!K597,Bom_Part_No,F4C04005!B597))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1000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MONTH)'!$H:$H,F4C04005!K597,Bom_Part_No,F4C04005!Q597)</f>
        <v>0</v>
      </c>
      <c r="Z597" s="46">
        <f>SUMIFS('BOM (THIS MONTH)'!$E:$E,'BOM (THIS MONTH)'!$H:$H,F4C04005!K597,Bom_Part_No,F4C04005!Q597)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378</v>
      </c>
      <c r="L598" s="51">
        <f>IF(D598="",99999,SUMIFS(Issue,'BOM (THIS MONTH)'!$F:$F,F4C04005!K598,Bom_Part_No,F4C04005!B598))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1000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MONTH)'!$H:$H,F4C04005!K598,Bom_Part_No,F4C04005!Q598)</f>
        <v>0</v>
      </c>
      <c r="Z598" s="46">
        <f>SUMIFS('BOM (THIS MONTH)'!$E:$E,'BOM (THIS MONTH)'!$H:$H,F4C04005!K598,Bom_Part_No,F4C04005!Q598)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378</v>
      </c>
      <c r="L599" s="51">
        <f>IF(D599="",99999,SUMIFS(Issue,'BOM (THIS MONTH)'!$F:$F,F4C04005!K599,Bom_Part_No,F4C04005!B599))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1000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MONTH)'!$H:$H,F4C04005!K599,Bom_Part_No,F4C04005!Q599)</f>
        <v>0</v>
      </c>
      <c r="Z599" s="46">
        <f>SUMIFS('BOM (THIS MONTH)'!$E:$E,'BOM (THIS MONTH)'!$H:$H,F4C04005!K599,Bom_Part_No,F4C04005!Q599)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378</v>
      </c>
      <c r="L600" s="51">
        <f>IF(D600="",99999,SUMIFS(Issue,'BOM (THIS MONTH)'!$F:$F,F4C04005!K600,Bom_Part_No,F4C04005!B600))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1000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MONTH)'!$H:$H,F4C04005!K600,Bom_Part_No,F4C04005!Q600)</f>
        <v>0</v>
      </c>
      <c r="Z600" s="46">
        <f>SUMIFS('BOM (THIS MONTH)'!$E:$E,'BOM (THIS MONTH)'!$H:$H,F4C04005!K600,Bom_Part_No,F4C04005!Q600)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378</v>
      </c>
      <c r="L601" s="51">
        <f>IF(D601="",99999,SUMIFS(Issue,'BOM (THIS MONTH)'!$F:$F,F4C04005!K601,Bom_Part_No,F4C04005!B601))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1000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MONTH)'!$H:$H,F4C04005!K601,Bom_Part_No,F4C04005!Q601)</f>
        <v>0</v>
      </c>
      <c r="Z601" s="46">
        <f>SUMIFS('BOM (THIS MONTH)'!$E:$E,'BOM (THIS MONTH)'!$H:$H,F4C04005!K601,Bom_Part_No,F4C04005!Q601)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378</v>
      </c>
      <c r="L602" s="51">
        <f>IF(D602="",99999,SUMIFS(Issue,'BOM (THIS MONTH)'!$F:$F,F4C04005!K602,Bom_Part_No,F4C04005!B602))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1000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MONTH)'!$H:$H,F4C04005!K602,Bom_Part_No,F4C04005!Q602)</f>
        <v>0</v>
      </c>
      <c r="Z602" s="46">
        <f>SUMIFS('BOM (THIS MONTH)'!$E:$E,'BOM (THIS MONTH)'!$H:$H,F4C04005!K602,Bom_Part_No,F4C04005!Q602)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378</v>
      </c>
      <c r="L603" s="51">
        <f>IF(D603="",99999,SUMIFS(Issue,'BOM (THIS MONTH)'!$F:$F,F4C04005!K603,Bom_Part_No,F4C04005!B603))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1000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MONTH)'!$H:$H,F4C04005!K603,Bom_Part_No,F4C04005!Q603)</f>
        <v>0</v>
      </c>
      <c r="Z603" s="46">
        <f>SUMIFS('BOM (THIS MONTH)'!$E:$E,'BOM (THIS MONTH)'!$H:$H,F4C04005!K603,Bom_Part_No,F4C04005!Q603)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378</v>
      </c>
      <c r="L604" s="51">
        <f>IF(D604="",99999,SUMIFS(Issue,'BOM (THIS MONTH)'!$F:$F,F4C04005!K604,Bom_Part_No,F4C04005!B604))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1000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MONTH)'!$H:$H,F4C04005!K604,Bom_Part_No,F4C04005!Q604)</f>
        <v>0</v>
      </c>
      <c r="Z604" s="46">
        <f>SUMIFS('BOM (THIS MONTH)'!$E:$E,'BOM (THIS MONTH)'!$H:$H,F4C04005!K604,Bom_Part_No,F4C04005!Q604)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378</v>
      </c>
      <c r="L605" s="51">
        <f>IF(D605="",99999,SUMIFS(Issue,'BOM (THIS MONTH)'!$F:$F,F4C04005!K605,Bom_Part_No,F4C04005!B605))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1000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MONTH)'!$H:$H,F4C04005!K605,Bom_Part_No,F4C04005!Q605)</f>
        <v>0</v>
      </c>
      <c r="Z605" s="46">
        <f>SUMIFS('BOM (THIS MONTH)'!$E:$E,'BOM (THIS MONTH)'!$H:$H,F4C04005!K605,Bom_Part_No,F4C04005!Q605)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378</v>
      </c>
      <c r="L606" s="51">
        <f>IF(D606="",99999,SUMIFS(Issue,'BOM (THIS MONTH)'!$F:$F,F4C04005!K606,Bom_Part_No,F4C04005!B606))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1000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MONTH)'!$H:$H,F4C04005!K606,Bom_Part_No,F4C04005!Q606)</f>
        <v>0</v>
      </c>
      <c r="Z606" s="46">
        <f>SUMIFS('BOM (THIS MONTH)'!$E:$E,'BOM (THIS MONTH)'!$H:$H,F4C04005!K606,Bom_Part_No,F4C04005!Q606)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378</v>
      </c>
      <c r="L607" s="51">
        <f>IF(D607="",99999,SUMIFS(Issue,'BOM (THIS MONTH)'!$F:$F,F4C04005!K607,Bom_Part_No,F4C04005!B607))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1000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MONTH)'!$H:$H,F4C04005!K607,Bom_Part_No,F4C04005!Q607)</f>
        <v>0</v>
      </c>
      <c r="Z607" s="46">
        <f>SUMIFS('BOM (THIS MONTH)'!$E:$E,'BOM (THIS MONTH)'!$H:$H,F4C04005!K607,Bom_Part_No,F4C04005!Q607)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378</v>
      </c>
      <c r="L608" s="51">
        <f>IF(D608="",99999,SUMIFS(Issue,'BOM (THIS MONTH)'!$F:$F,F4C04005!K608,Bom_Part_No,F4C04005!B608))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1000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MONTH)'!$H:$H,F4C04005!K608,Bom_Part_No,F4C04005!Q608)</f>
        <v>0</v>
      </c>
      <c r="Z608" s="46">
        <f>SUMIFS('BOM (THIS MONTH)'!$E:$E,'BOM (THIS MONTH)'!$H:$H,F4C04005!K608,Bom_Part_No,F4C04005!Q608)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378</v>
      </c>
      <c r="L609" s="51">
        <f>IF(D609="",99999,SUMIFS(Issue,'BOM (THIS MONTH)'!$F:$F,F4C04005!K609,Bom_Part_No,F4C04005!B609))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1000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MONTH)'!$H:$H,F4C04005!K609,Bom_Part_No,F4C04005!Q609)</f>
        <v>0</v>
      </c>
      <c r="Z609" s="46">
        <f>SUMIFS('BOM (THIS MONTH)'!$E:$E,'BOM (THIS MONTH)'!$H:$H,F4C04005!K609,Bom_Part_No,F4C04005!Q609)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378</v>
      </c>
      <c r="L610" s="51">
        <f>IF(D610="",99999,SUMIFS(Issue,'BOM (THIS MONTH)'!$F:$F,F4C04005!K610,Bom_Part_No,F4C04005!B610))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1000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MONTH)'!$H:$H,F4C04005!K610,Bom_Part_No,F4C04005!Q610)</f>
        <v>0</v>
      </c>
      <c r="Z610" s="46">
        <f>SUMIFS('BOM (THIS MONTH)'!$E:$E,'BOM (THIS MONTH)'!$H:$H,F4C04005!K610,Bom_Part_No,F4C04005!Q610)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378</v>
      </c>
      <c r="L611" s="51">
        <f>IF(D611="",99999,SUMIFS(Issue,'BOM (THIS MONTH)'!$F:$F,F4C04005!K611,Bom_Part_No,F4C04005!B611))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1000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MONTH)'!$H:$H,F4C04005!K611,Bom_Part_No,F4C04005!Q611)</f>
        <v>0</v>
      </c>
      <c r="Z611" s="46">
        <f>SUMIFS('BOM (THIS MONTH)'!$E:$E,'BOM (THIS MONTH)'!$H:$H,F4C04005!K611,Bom_Part_No,F4C04005!Q611)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378</v>
      </c>
      <c r="L612" s="51">
        <f>IF(D612="",99999,SUMIFS(Issue,'BOM (THIS MONTH)'!$F:$F,F4C04005!K612,Bom_Part_No,F4C04005!B612))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1000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MONTH)'!$H:$H,F4C04005!K612,Bom_Part_No,F4C04005!Q612)</f>
        <v>0</v>
      </c>
      <c r="Z612" s="46">
        <f>SUMIFS('BOM (THIS MONTH)'!$E:$E,'BOM (THIS MONTH)'!$H:$H,F4C04005!K612,Bom_Part_No,F4C04005!Q612)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378</v>
      </c>
      <c r="L613" s="51">
        <f>IF(D613="",99999,SUMIFS(Issue,'BOM (THIS MONTH)'!$F:$F,F4C04005!K613,Bom_Part_No,F4C04005!B613))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1000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MONTH)'!$H:$H,F4C04005!K613,Bom_Part_No,F4C04005!Q613)</f>
        <v>0</v>
      </c>
      <c r="Z613" s="46">
        <f>SUMIFS('BOM (THIS MONTH)'!$E:$E,'BOM (THIS MONTH)'!$H:$H,F4C04005!K613,Bom_Part_No,F4C04005!Q613)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378</v>
      </c>
      <c r="L614" s="51">
        <f>IF(D614="",99999,SUMIFS(Issue,'BOM (THIS MONTH)'!$F:$F,F4C04005!K614,Bom_Part_No,F4C04005!B614))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1000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MONTH)'!$H:$H,F4C04005!K614,Bom_Part_No,F4C04005!Q614)</f>
        <v>0</v>
      </c>
      <c r="Z614" s="46">
        <f>SUMIFS('BOM (THIS MONTH)'!$E:$E,'BOM (THIS MONTH)'!$H:$H,F4C04005!K614,Bom_Part_No,F4C04005!Q614)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378</v>
      </c>
      <c r="L615" s="51">
        <f>IF(D615="",99999,SUMIFS(Issue,'BOM (THIS MONTH)'!$F:$F,F4C04005!K615,Bom_Part_No,F4C04005!B615))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1000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MONTH)'!$H:$H,F4C04005!K615,Bom_Part_No,F4C04005!Q615)</f>
        <v>0</v>
      </c>
      <c r="Z615" s="46">
        <f>SUMIFS('BOM (THIS MONTH)'!$E:$E,'BOM (THIS MONTH)'!$H:$H,F4C04005!K615,Bom_Part_No,F4C04005!Q615)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378</v>
      </c>
      <c r="L616" s="51">
        <f>IF(D616="",99999,SUMIFS(Issue,'BOM (THIS MONTH)'!$F:$F,F4C04005!K616,Bom_Part_No,F4C04005!B616))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1000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MONTH)'!$H:$H,F4C04005!K616,Bom_Part_No,F4C04005!Q616)</f>
        <v>0</v>
      </c>
      <c r="Z616" s="46">
        <f>SUMIFS('BOM (THIS MONTH)'!$E:$E,'BOM (THIS MONTH)'!$H:$H,F4C04005!K616,Bom_Part_No,F4C04005!Q616)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378</v>
      </c>
      <c r="L617" s="51">
        <f>IF(D617="",99999,SUMIFS(Issue,'BOM (THIS MONTH)'!$F:$F,F4C04005!K617,Bom_Part_No,F4C04005!B617))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1000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MONTH)'!$H:$H,F4C04005!K617,Bom_Part_No,F4C04005!Q617)</f>
        <v>0</v>
      </c>
      <c r="Z617" s="46">
        <f>SUMIFS('BOM (THIS MONTH)'!$E:$E,'BOM (THIS MONTH)'!$H:$H,F4C04005!K617,Bom_Part_No,F4C04005!Q617)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378</v>
      </c>
      <c r="L618" s="51">
        <f>IF(D618="",99999,SUMIFS(Issue,'BOM (THIS MONTH)'!$F:$F,F4C04005!K618,Bom_Part_No,F4C04005!B618))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1000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MONTH)'!$H:$H,F4C04005!K618,Bom_Part_No,F4C04005!Q618)</f>
        <v>0</v>
      </c>
      <c r="Z618" s="46">
        <f>SUMIFS('BOM (THIS MONTH)'!$E:$E,'BOM (THIS MONTH)'!$H:$H,F4C04005!K618,Bom_Part_No,F4C04005!Q618)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378</v>
      </c>
      <c r="L619" s="51">
        <f>IF(D619="",99999,SUMIFS(Issue,'BOM (THIS MONTH)'!$F:$F,F4C04005!K619,Bom_Part_No,F4C04005!B619))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1000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MONTH)'!$H:$H,F4C04005!K619,Bom_Part_No,F4C04005!Q619)</f>
        <v>0</v>
      </c>
      <c r="Z619" s="46">
        <f>SUMIFS('BOM (THIS MONTH)'!$E:$E,'BOM (THIS MONTH)'!$H:$H,F4C04005!K619,Bom_Part_No,F4C04005!Q619)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378</v>
      </c>
      <c r="L620" s="51">
        <f>IF(D620="",99999,SUMIFS(Issue,'BOM (THIS MONTH)'!$F:$F,F4C04005!K620,Bom_Part_No,F4C04005!B620))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1000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MONTH)'!$H:$H,F4C04005!K620,Bom_Part_No,F4C04005!Q620)</f>
        <v>0</v>
      </c>
      <c r="Z620" s="46">
        <f>SUMIFS('BOM (THIS MONTH)'!$E:$E,'BOM (THIS MONTH)'!$H:$H,F4C04005!K620,Bom_Part_No,F4C04005!Q620)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378</v>
      </c>
      <c r="L621" s="51">
        <f>IF(D621="",99999,SUMIFS(Issue,'BOM (THIS MONTH)'!$F:$F,F4C04005!K621,Bom_Part_No,F4C04005!B621))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1000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MONTH)'!$H:$H,F4C04005!K621,Bom_Part_No,F4C04005!Q621)</f>
        <v>0</v>
      </c>
      <c r="Z621" s="46">
        <f>SUMIFS('BOM (THIS MONTH)'!$E:$E,'BOM (THIS MONTH)'!$H:$H,F4C04005!K621,Bom_Part_No,F4C04005!Q621)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378</v>
      </c>
      <c r="L622" s="51">
        <f>IF(D622="",99999,SUMIFS(Issue,'BOM (THIS MONTH)'!$F:$F,F4C04005!K622,Bom_Part_No,F4C04005!B622))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1000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MONTH)'!$H:$H,F4C04005!K622,Bom_Part_No,F4C04005!Q622)</f>
        <v>0</v>
      </c>
      <c r="Z622" s="46">
        <f>SUMIFS('BOM (THIS MONTH)'!$E:$E,'BOM (THIS MONTH)'!$H:$H,F4C04005!K622,Bom_Part_No,F4C04005!Q622)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378</v>
      </c>
      <c r="L623" s="51">
        <f>IF(D623="",99999,SUMIFS(Issue,'BOM (THIS MONTH)'!$F:$F,F4C04005!K623,Bom_Part_No,F4C04005!B623))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1000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MONTH)'!$H:$H,F4C04005!K623,Bom_Part_No,F4C04005!Q623)</f>
        <v>0</v>
      </c>
      <c r="Z623" s="46">
        <f>SUMIFS('BOM (THIS MONTH)'!$E:$E,'BOM (THIS MONTH)'!$H:$H,F4C04005!K623,Bom_Part_No,F4C04005!Q623)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378</v>
      </c>
      <c r="L624" s="51">
        <f>IF(D624="",99999,SUMIFS(Issue,'BOM (THIS MONTH)'!$F:$F,F4C04005!K624,Bom_Part_No,F4C04005!B624))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1000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MONTH)'!$H:$H,F4C04005!K624,Bom_Part_No,F4C04005!Q624)</f>
        <v>0</v>
      </c>
      <c r="Z624" s="46">
        <f>SUMIFS('BOM (THIS MONTH)'!$E:$E,'BOM (THIS MONTH)'!$H:$H,F4C04005!K624,Bom_Part_No,F4C04005!Q624)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378</v>
      </c>
      <c r="L625" s="51">
        <f>IF(D625="",99999,SUMIFS(Issue,'BOM (THIS MONTH)'!$F:$F,F4C04005!K625,Bom_Part_No,F4C04005!B625))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1000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MONTH)'!$H:$H,F4C04005!K625,Bom_Part_No,F4C04005!Q625)</f>
        <v>0</v>
      </c>
      <c r="Z625" s="46">
        <f>SUMIFS('BOM (THIS MONTH)'!$E:$E,'BOM (THIS MONTH)'!$H:$H,F4C04005!K625,Bom_Part_No,F4C04005!Q625)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378</v>
      </c>
      <c r="L626" s="51">
        <f>IF(D626="",99999,SUMIFS(Issue,'BOM (THIS MONTH)'!$F:$F,F4C04005!K626,Bom_Part_No,F4C04005!B626))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1000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MONTH)'!$H:$H,F4C04005!K626,Bom_Part_No,F4C04005!Q626)</f>
        <v>0</v>
      </c>
      <c r="Z626" s="46">
        <f>SUMIFS('BOM (THIS MONTH)'!$E:$E,'BOM (THIS MONTH)'!$H:$H,F4C04005!K626,Bom_Part_No,F4C04005!Q626)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378</v>
      </c>
      <c r="L627" s="51">
        <f>IF(D627="",99999,SUMIFS(Issue,'BOM (THIS MONTH)'!$F:$F,F4C04005!K627,Bom_Part_No,F4C04005!B627))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1000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MONTH)'!$H:$H,F4C04005!K627,Bom_Part_No,F4C04005!Q627)</f>
        <v>0</v>
      </c>
      <c r="Z627" s="46">
        <f>SUMIFS('BOM (THIS MONTH)'!$E:$E,'BOM (THIS MONTH)'!$H:$H,F4C04005!K627,Bom_Part_No,F4C04005!Q627)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378</v>
      </c>
      <c r="L628" s="51">
        <f>IF(D628="",99999,SUMIFS(Issue,'BOM (THIS MONTH)'!$F:$F,F4C04005!K628,Bom_Part_No,F4C04005!B628))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1000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MONTH)'!$H:$H,F4C04005!K628,Bom_Part_No,F4C04005!Q628)</f>
        <v>0</v>
      </c>
      <c r="Z628" s="46">
        <f>SUMIFS('BOM (THIS MONTH)'!$E:$E,'BOM (THIS MONTH)'!$H:$H,F4C04005!K628,Bom_Part_No,F4C04005!Q628)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378</v>
      </c>
      <c r="L629" s="51">
        <f>IF(D629="",99999,SUMIFS(Issue,'BOM (THIS MONTH)'!$F:$F,F4C04005!K629,Bom_Part_No,F4C04005!B629))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1000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MONTH)'!$H:$H,F4C04005!K629,Bom_Part_No,F4C04005!Q629)</f>
        <v>0</v>
      </c>
      <c r="Z629" s="46">
        <f>SUMIFS('BOM (THIS MONTH)'!$E:$E,'BOM (THIS MONTH)'!$H:$H,F4C04005!K629,Bom_Part_No,F4C04005!Q629)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378</v>
      </c>
      <c r="L630" s="51">
        <f>IF(D630="",99999,SUMIFS(Issue,'BOM (THIS MONTH)'!$F:$F,F4C04005!K630,Bom_Part_No,F4C04005!B630))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1000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MONTH)'!$H:$H,F4C04005!K630,Bom_Part_No,F4C04005!Q630)</f>
        <v>0</v>
      </c>
      <c r="Z630" s="46">
        <f>SUMIFS('BOM (THIS MONTH)'!$E:$E,'BOM (THIS MONTH)'!$H:$H,F4C04005!K630,Bom_Part_No,F4C04005!Q630)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378</v>
      </c>
      <c r="L631" s="51">
        <f>IF(D631="",99999,SUMIFS(Issue,'BOM (THIS MONTH)'!$F:$F,F4C04005!K631,Bom_Part_No,F4C04005!B631))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1000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MONTH)'!$H:$H,F4C04005!K631,Bom_Part_No,F4C04005!Q631)</f>
        <v>0</v>
      </c>
      <c r="Z631" s="46">
        <f>SUMIFS('BOM (THIS MONTH)'!$E:$E,'BOM (THIS MONTH)'!$H:$H,F4C04005!K631,Bom_Part_No,F4C04005!Q631)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378</v>
      </c>
      <c r="L632" s="51">
        <f>IF(D632="",99999,SUMIFS(Issue,'BOM (THIS MONTH)'!$F:$F,F4C04005!K632,Bom_Part_No,F4C04005!B632))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1000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MONTH)'!$H:$H,F4C04005!K632,Bom_Part_No,F4C04005!Q632)</f>
        <v>0</v>
      </c>
      <c r="Z632" s="46">
        <f>SUMIFS('BOM (THIS MONTH)'!$E:$E,'BOM (THIS MONTH)'!$H:$H,F4C04005!K632,Bom_Part_No,F4C04005!Q632)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378</v>
      </c>
      <c r="L633" s="51">
        <f>IF(D633="",99999,SUMIFS(Issue,'BOM (THIS MONTH)'!$F:$F,F4C04005!K633,Bom_Part_No,F4C04005!B633))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1000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MONTH)'!$H:$H,F4C04005!K633,Bom_Part_No,F4C04005!Q633)</f>
        <v>0</v>
      </c>
      <c r="Z633" s="46">
        <f>SUMIFS('BOM (THIS MONTH)'!$E:$E,'BOM (THIS MONTH)'!$H:$H,F4C04005!K633,Bom_Part_No,F4C04005!Q633)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378</v>
      </c>
      <c r="L634" s="51">
        <f>IF(D634="",99999,SUMIFS(Issue,'BOM (THIS MONTH)'!$F:$F,F4C04005!K634,Bom_Part_No,F4C04005!B634))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1000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MONTH)'!$H:$H,F4C04005!K634,Bom_Part_No,F4C04005!Q634)</f>
        <v>0</v>
      </c>
      <c r="Z634" s="46">
        <f>SUMIFS('BOM (THIS MONTH)'!$E:$E,'BOM (THIS MONTH)'!$H:$H,F4C04005!K634,Bom_Part_No,F4C04005!Q634)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378</v>
      </c>
      <c r="L635" s="51">
        <f>IF(D635="",99999,SUMIFS(Issue,'BOM (THIS MONTH)'!$F:$F,F4C04005!K635,Bom_Part_No,F4C04005!B635))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1000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MONTH)'!$H:$H,F4C04005!K635,Bom_Part_No,F4C04005!Q635)</f>
        <v>0</v>
      </c>
      <c r="Z635" s="46">
        <f>SUMIFS('BOM (THIS MONTH)'!$E:$E,'BOM (THIS MONTH)'!$H:$H,F4C04005!K635,Bom_Part_No,F4C04005!Q635)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378</v>
      </c>
      <c r="L636" s="51">
        <f>IF(D636="",99999,SUMIFS(Issue,'BOM (THIS MONTH)'!$F:$F,F4C04005!K636,Bom_Part_No,F4C04005!B636))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1000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MONTH)'!$H:$H,F4C04005!K636,Bom_Part_No,F4C04005!Q636)</f>
        <v>0</v>
      </c>
      <c r="Z636" s="46">
        <f>SUMIFS('BOM (THIS MONTH)'!$E:$E,'BOM (THIS MONTH)'!$H:$H,F4C04005!K636,Bom_Part_No,F4C04005!Q636)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378</v>
      </c>
      <c r="L637" s="51">
        <f>IF(D637="",99999,SUMIFS(Issue,'BOM (THIS MONTH)'!$F:$F,F4C04005!K637,Bom_Part_No,F4C04005!B637))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1000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MONTH)'!$H:$H,F4C04005!K637,Bom_Part_No,F4C04005!Q637)</f>
        <v>0</v>
      </c>
      <c r="Z637" s="46">
        <f>SUMIFS('BOM (THIS MONTH)'!$E:$E,'BOM (THIS MONTH)'!$H:$H,F4C04005!K637,Bom_Part_No,F4C04005!Q637)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378</v>
      </c>
      <c r="L638" s="51">
        <f>IF(D638="",99999,SUMIFS(Issue,'BOM (THIS MONTH)'!$F:$F,F4C04005!K638,Bom_Part_No,F4C04005!B638))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1000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MONTH)'!$H:$H,F4C04005!K638,Bom_Part_No,F4C04005!Q638)</f>
        <v>0</v>
      </c>
      <c r="Z638" s="46">
        <f>SUMIFS('BOM (THIS MONTH)'!$E:$E,'BOM (THIS MONTH)'!$H:$H,F4C04005!K638,Bom_Part_No,F4C04005!Q638)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378</v>
      </c>
      <c r="L639" s="51">
        <f>IF(D639="",99999,SUMIFS(Issue,'BOM (THIS MONTH)'!$F:$F,F4C04005!K639,Bom_Part_No,F4C04005!B639))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1000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MONTH)'!$H:$H,F4C04005!K639,Bom_Part_No,F4C04005!Q639)</f>
        <v>0</v>
      </c>
      <c r="Z639" s="46">
        <f>SUMIFS('BOM (THIS MONTH)'!$E:$E,'BOM (THIS MONTH)'!$H:$H,F4C04005!K639,Bom_Part_No,F4C04005!Q639)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378</v>
      </c>
      <c r="L640" s="51">
        <f>IF(D640="",99999,SUMIFS(Issue,'BOM (THIS MONTH)'!$F:$F,F4C04005!K640,Bom_Part_No,F4C04005!B640))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1000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MONTH)'!$H:$H,F4C04005!K640,Bom_Part_No,F4C04005!Q640)</f>
        <v>0</v>
      </c>
      <c r="Z640" s="46">
        <f>SUMIFS('BOM (THIS MONTH)'!$E:$E,'BOM (THIS MONTH)'!$H:$H,F4C04005!K640,Bom_Part_No,F4C04005!Q640)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378</v>
      </c>
      <c r="L641" s="51">
        <f>IF(D641="",99999,SUMIFS(Issue,'BOM (THIS MONTH)'!$F:$F,F4C04005!K641,Bom_Part_No,F4C04005!B641))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1000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MONTH)'!$H:$H,F4C04005!K641,Bom_Part_No,F4C04005!Q641)</f>
        <v>0</v>
      </c>
      <c r="Z641" s="46">
        <f>SUMIFS('BOM (THIS MONTH)'!$E:$E,'BOM (THIS MONTH)'!$H:$H,F4C04005!K641,Bom_Part_No,F4C04005!Q641)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378</v>
      </c>
      <c r="L642" s="51">
        <f>IF(D642="",99999,SUMIFS(Issue,'BOM (THIS MONTH)'!$F:$F,F4C04005!K642,Bom_Part_No,F4C04005!B642))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1000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MONTH)'!$H:$H,F4C04005!K642,Bom_Part_No,F4C04005!Q642)</f>
        <v>0</v>
      </c>
      <c r="Z642" s="46">
        <f>SUMIFS('BOM (THIS MONTH)'!$E:$E,'BOM (THIS MONTH)'!$H:$H,F4C04005!K642,Bom_Part_No,F4C04005!Q642)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378</v>
      </c>
      <c r="L643" s="51">
        <f>IF(D643="",99999,SUMIFS(Issue,'BOM (THIS MONTH)'!$F:$F,F4C04005!K643,Bom_Part_No,F4C04005!B643))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1000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MONTH)'!$H:$H,F4C04005!K643,Bom_Part_No,F4C04005!Q643)</f>
        <v>0</v>
      </c>
      <c r="Z643" s="46">
        <f>SUMIFS('BOM (THIS MONTH)'!$E:$E,'BOM (THIS MONTH)'!$H:$H,F4C04005!K643,Bom_Part_No,F4C04005!Q643)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378</v>
      </c>
      <c r="L644" s="51">
        <f>IF(D644="",99999,SUMIFS(Issue,'BOM (THIS MONTH)'!$F:$F,F4C04005!K644,Bom_Part_No,F4C04005!B644))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1000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MONTH)'!$H:$H,F4C04005!K644,Bom_Part_No,F4C04005!Q644)</f>
        <v>0</v>
      </c>
      <c r="Z644" s="46">
        <f>SUMIFS('BOM (THIS MONTH)'!$E:$E,'BOM (THIS MONTH)'!$H:$H,F4C04005!K644,Bom_Part_No,F4C04005!Q644)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378</v>
      </c>
      <c r="L645" s="51">
        <f>IF(D645="",99999,SUMIFS(Issue,'BOM (THIS MONTH)'!$F:$F,F4C04005!K645,Bom_Part_No,F4C04005!B645))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1000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MONTH)'!$H:$H,F4C04005!K645,Bom_Part_No,F4C04005!Q645)</f>
        <v>0</v>
      </c>
      <c r="Z645" s="46">
        <f>SUMIFS('BOM (THIS MONTH)'!$E:$E,'BOM (THIS MONTH)'!$H:$H,F4C04005!K645,Bom_Part_No,F4C04005!Q645)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378</v>
      </c>
      <c r="L646" s="51">
        <f>IF(D646="",99999,SUMIFS(Issue,'BOM (THIS MONTH)'!$F:$F,F4C04005!K646,Bom_Part_No,F4C04005!B646))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1000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MONTH)'!$H:$H,F4C04005!K646,Bom_Part_No,F4C04005!Q646)</f>
        <v>0</v>
      </c>
      <c r="Z646" s="46">
        <f>SUMIFS('BOM (THIS MONTH)'!$E:$E,'BOM (THIS MONTH)'!$H:$H,F4C04005!K646,Bom_Part_No,F4C04005!Q646)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378</v>
      </c>
      <c r="L647" s="51">
        <f>IF(D647="",99999,SUMIFS(Issue,'BOM (THIS MONTH)'!$F:$F,F4C04005!K647,Bom_Part_No,F4C04005!B647))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1000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MONTH)'!$H:$H,F4C04005!K647,Bom_Part_No,F4C04005!Q647)</f>
        <v>0</v>
      </c>
      <c r="Z647" s="46">
        <f>SUMIFS('BOM (THIS MONTH)'!$E:$E,'BOM (THIS MONTH)'!$H:$H,F4C04005!K647,Bom_Part_No,F4C04005!Q647)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378</v>
      </c>
      <c r="L648" s="51">
        <f>IF(D648="",99999,SUMIFS(Issue,'BOM (THIS MONTH)'!$F:$F,F4C04005!K648,Bom_Part_No,F4C04005!B648))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1000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MONTH)'!$H:$H,F4C04005!K648,Bom_Part_No,F4C04005!Q648)</f>
        <v>0</v>
      </c>
      <c r="Z648" s="46">
        <f>SUMIFS('BOM (THIS MONTH)'!$E:$E,'BOM (THIS MONTH)'!$H:$H,F4C04005!K648,Bom_Part_No,F4C04005!Q648)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378</v>
      </c>
      <c r="L649" s="51">
        <f>IF(D649="",99999,SUMIFS(Issue,'BOM (THIS MONTH)'!$F:$F,F4C04005!K649,Bom_Part_No,F4C04005!B649))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1000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MONTH)'!$H:$H,F4C04005!K649,Bom_Part_No,F4C04005!Q649)</f>
        <v>0</v>
      </c>
      <c r="Z649" s="46">
        <f>SUMIFS('BOM (THIS MONTH)'!$E:$E,'BOM (THIS MONTH)'!$H:$H,F4C04005!K649,Bom_Part_No,F4C04005!Q649)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378</v>
      </c>
      <c r="L650" s="51">
        <f>IF(D650="",99999,SUMIFS(Issue,'BOM (THIS MONTH)'!$F:$F,F4C04005!K650,Bom_Part_No,F4C04005!B650))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1000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MONTH)'!$H:$H,F4C04005!K650,Bom_Part_No,F4C04005!Q650)</f>
        <v>0</v>
      </c>
      <c r="Z650" s="46">
        <f>SUMIFS('BOM (THIS MONTH)'!$E:$E,'BOM (THIS MONTH)'!$H:$H,F4C04005!K650,Bom_Part_No,F4C04005!Q650)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378</v>
      </c>
      <c r="L651" s="51">
        <f>IF(D651="",99999,SUMIFS(Issue,'BOM (THIS MONTH)'!$F:$F,F4C04005!K651,Bom_Part_No,F4C04005!B651))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1000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MONTH)'!$H:$H,F4C04005!K651,Bom_Part_No,F4C04005!Q651)</f>
        <v>0</v>
      </c>
      <c r="Z651" s="46">
        <f>SUMIFS('BOM (THIS MONTH)'!$E:$E,'BOM (THIS MONTH)'!$H:$H,F4C04005!K651,Bom_Part_No,F4C04005!Q651)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378</v>
      </c>
      <c r="L652" s="51">
        <f>IF(D652="",99999,SUMIFS(Issue,'BOM (THIS MONTH)'!$F:$F,F4C04005!K652,Bom_Part_No,F4C04005!B652))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1000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MONTH)'!$H:$H,F4C04005!K652,Bom_Part_No,F4C04005!Q652)</f>
        <v>0</v>
      </c>
      <c r="Z652" s="46">
        <f>SUMIFS('BOM (THIS MONTH)'!$E:$E,'BOM (THIS MONTH)'!$H:$H,F4C04005!K652,Bom_Part_No,F4C04005!Q652)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378</v>
      </c>
      <c r="L653" s="51">
        <f>IF(D653="",99999,SUMIFS(Issue,'BOM (THIS MONTH)'!$F:$F,F4C04005!K653,Bom_Part_No,F4C04005!B653))</f>
        <v>99999</v>
      </c>
      <c r="Q653" s="49"/>
    </row>
    <row r="654" spans="11:29" ht="13.35" customHeight="1">
      <c r="K654" s="51" t="s">
        <v>378</v>
      </c>
      <c r="L654" s="51">
        <f>IF(D654="",99999,SUMIFS(Issue,'BOM (THIS MONTH)'!$F:$F,F4C04005!K654,Bom_Part_No,F4C04005!B654))</f>
        <v>99999</v>
      </c>
      <c r="Q654" s="49"/>
    </row>
    <row r="655" spans="11:29" ht="13.35" customHeight="1">
      <c r="K655" s="51" t="s">
        <v>378</v>
      </c>
      <c r="L655" s="51">
        <f>IF(D655="",99999,SUMIFS(Issue,'BOM (THIS MONTH)'!$F:$F,F4C04005!K655,Bom_Part_No,F4C04005!B655))</f>
        <v>99999</v>
      </c>
      <c r="Q655" s="49"/>
    </row>
    <row r="656" spans="11:29" ht="13.35" customHeight="1">
      <c r="K656" s="51" t="s">
        <v>378</v>
      </c>
      <c r="L656" s="51">
        <f>IF(D656="",99999,SUMIFS(Issue,'BOM (THIS MONTH)'!$F:$F,F4C04005!K656,Bom_Part_No,F4C04005!B656))</f>
        <v>99999</v>
      </c>
      <c r="Q656" s="49"/>
    </row>
    <row r="657" spans="11:17" ht="13.35" customHeight="1">
      <c r="K657" s="51" t="s">
        <v>378</v>
      </c>
      <c r="L657" s="51">
        <f>IF(D657="",99999,SUMIFS(Issue,'BOM (THIS MONTH)'!$F:$F,F4C04005!K657,Bom_Part_No,F4C04005!B657))</f>
        <v>99999</v>
      </c>
      <c r="Q657" s="49"/>
    </row>
    <row r="658" spans="11:17" ht="13.35" customHeight="1">
      <c r="K658" s="51" t="s">
        <v>378</v>
      </c>
      <c r="L658" s="51">
        <f>IF(D658="",99999,SUMIFS(Issue,'BOM (THIS MONTH)'!$F:$F,F4C04005!K658,Bom_Part_No,F4C04005!B658))</f>
        <v>99999</v>
      </c>
      <c r="Q658" s="49"/>
    </row>
    <row r="659" spans="11:17" ht="13.35" customHeight="1">
      <c r="K659" s="51" t="s">
        <v>378</v>
      </c>
      <c r="L659" s="51">
        <f>IF(D659="",99999,SUMIFS(Issue,'BOM (THIS MONTH)'!$F:$F,F4C04005!K659,Bom_Part_No,F4C04005!B659))</f>
        <v>99999</v>
      </c>
      <c r="Q659" s="49"/>
    </row>
    <row r="660" spans="11:17" ht="13.35" customHeight="1">
      <c r="K660" s="51" t="s">
        <v>378</v>
      </c>
      <c r="L660" s="51">
        <f>IF(D660="",99999,SUMIFS(Issue,'BOM (THIS MONTH)'!$F:$F,F4C04005!K660,Bom_Part_No,F4C04005!B660))</f>
        <v>99999</v>
      </c>
      <c r="Q660" s="49"/>
    </row>
    <row r="661" spans="11:17" ht="13.35" customHeight="1">
      <c r="K661" s="51" t="s">
        <v>378</v>
      </c>
      <c r="L661" s="51">
        <f>IF(D661="",99999,SUMIFS(Issue,'BOM (THIS MONTH)'!$F:$F,F4C04005!K661,Bom_Part_No,F4C04005!B661))</f>
        <v>99999</v>
      </c>
      <c r="Q661" s="49"/>
    </row>
    <row r="662" spans="11:17" ht="13.35" customHeight="1">
      <c r="K662" s="51" t="s">
        <v>378</v>
      </c>
      <c r="L662" s="51">
        <f>IF(D662="",99999,SUMIFS(Issue,'BOM (THIS MONTH)'!$F:$F,F4C04005!K662,Bom_Part_No,F4C04005!B662))</f>
        <v>99999</v>
      </c>
      <c r="Q662" s="49"/>
    </row>
    <row r="663" spans="11:17" ht="13.35" customHeight="1">
      <c r="K663" s="51" t="s">
        <v>378</v>
      </c>
      <c r="L663" s="51">
        <f>IF(D663="",99999,SUMIFS(Issue,'BOM (THIS MONTH)'!$F:$F,F4C04005!K663,Bom_Part_No,F4C04005!B663))</f>
        <v>99999</v>
      </c>
      <c r="Q663" s="49"/>
    </row>
    <row r="664" spans="11:17" ht="13.35" customHeight="1">
      <c r="K664" s="51" t="s">
        <v>378</v>
      </c>
      <c r="L664" s="51">
        <f>IF(D664="",99999,SUMIFS(Issue,'BOM (THIS MONTH)'!$F:$F,F4C04005!K664,Bom_Part_No,F4C04005!B664))</f>
        <v>99999</v>
      </c>
      <c r="Q664" s="49"/>
    </row>
    <row r="665" spans="11:17" ht="13.35" customHeight="1">
      <c r="K665" s="51" t="s">
        <v>378</v>
      </c>
      <c r="L665" s="51">
        <f>IF(D665="",99999,SUMIFS(Issue,'BOM (THIS MONTH)'!$F:$F,F4C04005!K665,Bom_Part_No,F4C04005!B665))</f>
        <v>99999</v>
      </c>
      <c r="Q665" s="49"/>
    </row>
    <row r="666" spans="11:17" ht="13.35" customHeight="1">
      <c r="K666" s="51" t="s">
        <v>378</v>
      </c>
      <c r="L666" s="51">
        <f>IF(D666="",99999,SUMIFS(Issue,'BOM (THIS MONTH)'!$F:$F,F4C04005!K666,Bom_Part_No,F4C04005!B666))</f>
        <v>99999</v>
      </c>
      <c r="Q666" s="49"/>
    </row>
    <row r="667" spans="11:17" ht="13.35" customHeight="1">
      <c r="K667" s="51" t="s">
        <v>378</v>
      </c>
      <c r="L667" s="51">
        <f>IF(D667="",99999,SUMIFS(Issue,'BOM (THIS MONTH)'!$F:$F,F4C04005!K667,Bom_Part_No,F4C04005!B667))</f>
        <v>99999</v>
      </c>
      <c r="Q667" s="49"/>
    </row>
    <row r="668" spans="11:17" ht="13.35" customHeight="1">
      <c r="K668" s="51" t="s">
        <v>378</v>
      </c>
      <c r="L668" s="51">
        <f>IF(D668="",99999,SUMIFS(Issue,'BOM (THIS MONTH)'!$F:$F,F4C04005!K668,Bom_Part_No,F4C04005!B668))</f>
        <v>99999</v>
      </c>
      <c r="Q668" s="49"/>
    </row>
    <row r="669" spans="11:17" ht="13.35" customHeight="1">
      <c r="K669" s="51" t="s">
        <v>378</v>
      </c>
      <c r="L669" s="51">
        <f>IF(D669="",99999,SUMIFS(Issue,'BOM (THIS MONTH)'!$F:$F,F4C04005!K669,Bom_Part_No,F4C04005!B669))</f>
        <v>99999</v>
      </c>
      <c r="Q669" s="49"/>
    </row>
    <row r="670" spans="11:17" ht="13.35" customHeight="1">
      <c r="K670" s="51" t="s">
        <v>378</v>
      </c>
      <c r="L670" s="51">
        <f>IF(D670="",99999,SUMIFS(Issue,'BOM (THIS MONTH)'!$F:$F,F4C04005!K670,Bom_Part_No,F4C04005!B670))</f>
        <v>99999</v>
      </c>
      <c r="Q670" s="49"/>
    </row>
    <row r="671" spans="11:17" ht="13.35" customHeight="1">
      <c r="K671" s="51" t="s">
        <v>378</v>
      </c>
      <c r="L671" s="51">
        <f>IF(D671="",99999,SUMIFS(Issue,'BOM (THIS MONTH)'!$F:$F,F4C04005!K671,Bom_Part_No,F4C04005!B671))</f>
        <v>99999</v>
      </c>
      <c r="Q671" s="49"/>
    </row>
    <row r="672" spans="11:17" ht="13.35" customHeight="1">
      <c r="K672" s="51" t="s">
        <v>378</v>
      </c>
      <c r="L672" s="51">
        <f>IF(D672="",99999,SUMIFS(Issue,'BOM (THIS MONTH)'!$F:$F,F4C04005!K672,Bom_Part_No,F4C04005!B672))</f>
        <v>99999</v>
      </c>
      <c r="Q672" s="49"/>
    </row>
    <row r="673" spans="11:17" ht="13.35" customHeight="1">
      <c r="K673" s="51" t="s">
        <v>378</v>
      </c>
      <c r="L673" s="51">
        <f>IF(D673="",99999,SUMIFS(Issue,'BOM (THIS MONTH)'!$F:$F,F4C04005!K673,Bom_Part_No,F4C04005!B673))</f>
        <v>99999</v>
      </c>
      <c r="Q673" s="49"/>
    </row>
    <row r="674" spans="11:17" ht="13.35" customHeight="1">
      <c r="K674" s="51" t="s">
        <v>378</v>
      </c>
      <c r="L674" s="51">
        <f>IF(D674="",99999,SUMIFS(Issue,'BOM (THIS MONTH)'!$F:$F,F4C04005!K674,Bom_Part_No,F4C04005!B674))</f>
        <v>99999</v>
      </c>
      <c r="Q674" s="49"/>
    </row>
    <row r="675" spans="11:17" ht="13.35" customHeight="1">
      <c r="K675" s="51" t="s">
        <v>378</v>
      </c>
      <c r="L675" s="51">
        <f>IF(D675="",99999,SUMIFS(Issue,'BOM (THIS MONTH)'!$F:$F,F4C04005!K675,Bom_Part_No,F4C04005!B675))</f>
        <v>99999</v>
      </c>
      <c r="Q675" s="49"/>
    </row>
    <row r="676" spans="11:17" ht="13.35" customHeight="1">
      <c r="K676" s="51" t="s">
        <v>378</v>
      </c>
      <c r="L676" s="51">
        <f>IF(D676="",99999,SUMIFS(Issue,'BOM (THIS MONTH)'!$F:$F,F4C04005!K676,Bom_Part_No,F4C04005!B676))</f>
        <v>99999</v>
      </c>
      <c r="Q676" s="49"/>
    </row>
    <row r="677" spans="11:17" ht="13.35" customHeight="1">
      <c r="K677" s="51" t="s">
        <v>378</v>
      </c>
      <c r="L677" s="51">
        <f>IF(D677="",99999,SUMIFS(Issue,'BOM (THIS MONTH)'!$F:$F,F4C04005!K677,Bom_Part_No,F4C04005!B677))</f>
        <v>99999</v>
      </c>
      <c r="Q677" s="49"/>
    </row>
    <row r="678" spans="11:17" ht="13.35" customHeight="1">
      <c r="K678" s="51" t="s">
        <v>378</v>
      </c>
      <c r="L678" s="51">
        <f>IF(D678="",99999,SUMIFS(Issue,'BOM (THIS MONTH)'!$F:$F,F4C04005!K678,Bom_Part_No,F4C04005!B678))</f>
        <v>99999</v>
      </c>
      <c r="Q678" s="49"/>
    </row>
    <row r="679" spans="11:17" ht="13.35" customHeight="1">
      <c r="K679" s="51" t="s">
        <v>378</v>
      </c>
      <c r="L679" s="51">
        <f>IF(D679="",99999,SUMIFS(Issue,'BOM (THIS MONTH)'!$F:$F,F4C04005!K679,Bom_Part_No,F4C04005!B679))</f>
        <v>99999</v>
      </c>
      <c r="Q679" s="49"/>
    </row>
    <row r="680" spans="11:17" ht="13.35" customHeight="1">
      <c r="K680" s="51" t="s">
        <v>378</v>
      </c>
      <c r="L680" s="51">
        <f>IF(D680="",99999,SUMIFS(Issue,'BOM (THIS MONTH)'!$F:$F,F4C04005!K680,Bom_Part_No,F4C04005!B680))</f>
        <v>99999</v>
      </c>
      <c r="Q680" s="49"/>
    </row>
    <row r="681" spans="11:17" ht="13.35" customHeight="1">
      <c r="K681" s="51" t="s">
        <v>378</v>
      </c>
      <c r="L681" s="51">
        <f>IF(D681="",99999,SUMIFS(Issue,'BOM (THIS MONTH)'!$F:$F,F4C04005!K681,Bom_Part_No,F4C04005!B681))</f>
        <v>99999</v>
      </c>
      <c r="Q681" s="49"/>
    </row>
    <row r="682" spans="11:17" ht="13.35" customHeight="1">
      <c r="K682" s="51" t="s">
        <v>378</v>
      </c>
      <c r="L682" s="51">
        <f>IF(D682="",99999,SUMIFS(Issue,'BOM (THIS MONTH)'!$F:$F,F4C04005!K682,Bom_Part_No,F4C04005!B682))</f>
        <v>99999</v>
      </c>
      <c r="Q682" s="49"/>
    </row>
    <row r="683" spans="11:17" ht="13.35" customHeight="1">
      <c r="K683" s="51" t="s">
        <v>378</v>
      </c>
      <c r="L683" s="51">
        <f>IF(D683="",99999,SUMIFS(Issue,'BOM (THIS MONTH)'!$F:$F,F4C04005!K683,Bom_Part_No,F4C04005!B683))</f>
        <v>99999</v>
      </c>
      <c r="Q683" s="49"/>
    </row>
    <row r="684" spans="11:17" ht="13.35" customHeight="1">
      <c r="K684" s="51" t="s">
        <v>378</v>
      </c>
      <c r="L684" s="51">
        <f>IF(D684="",99999,SUMIFS(Issue,'BOM (THIS MONTH)'!$F:$F,F4C04005!K684,Bom_Part_No,F4C04005!B684))</f>
        <v>99999</v>
      </c>
      <c r="Q684" s="49"/>
    </row>
    <row r="685" spans="11:17" ht="13.35" customHeight="1">
      <c r="K685" s="51" t="s">
        <v>378</v>
      </c>
      <c r="L685" s="51">
        <f>IF(D685="",99999,SUMIFS(Issue,'BOM (THIS MONTH)'!$F:$F,F4C04005!K685,Bom_Part_No,F4C04005!B685))</f>
        <v>99999</v>
      </c>
      <c r="Q685" s="49"/>
    </row>
    <row r="686" spans="11:17" ht="13.35" customHeight="1">
      <c r="K686" s="51" t="s">
        <v>378</v>
      </c>
      <c r="L686" s="51">
        <f>IF(D686="",99999,SUMIFS(Issue,'BOM (THIS MONTH)'!$F:$F,F4C04005!K686,Bom_Part_No,F4C04005!B686))</f>
        <v>99999</v>
      </c>
      <c r="Q686" s="49"/>
    </row>
    <row r="687" spans="11:17" ht="13.35" customHeight="1">
      <c r="K687" s="51" t="s">
        <v>378</v>
      </c>
      <c r="L687" s="51">
        <f>IF(D687="",99999,SUMIFS(Issue,'BOM (THIS MONTH)'!$F:$F,F4C04005!K687,Bom_Part_No,F4C04005!B687))</f>
        <v>99999</v>
      </c>
      <c r="Q687" s="49"/>
    </row>
    <row r="688" spans="11:17" ht="13.35" customHeight="1">
      <c r="K688" s="51" t="s">
        <v>378</v>
      </c>
      <c r="L688" s="51">
        <f>IF(D688="",99999,SUMIFS(Issue,'BOM (THIS MONTH)'!$F:$F,F4C04005!K688,Bom_Part_No,F4C04005!B688))</f>
        <v>99999</v>
      </c>
      <c r="Q688" s="49"/>
    </row>
    <row r="689" spans="11:17" ht="13.35" customHeight="1">
      <c r="K689" s="51" t="s">
        <v>378</v>
      </c>
      <c r="L689" s="51">
        <f>IF(D689="",99999,SUMIFS(Issue,'BOM (THIS MONTH)'!$F:$F,F4C04005!K689,Bom_Part_No,F4C04005!B689))</f>
        <v>99999</v>
      </c>
      <c r="Q689" s="49"/>
    </row>
    <row r="690" spans="11:17" ht="13.35" customHeight="1">
      <c r="K690" s="51" t="s">
        <v>378</v>
      </c>
      <c r="L690" s="51">
        <f>IF(D690="",99999,SUMIFS(Issue,'BOM (THIS MONTH)'!$F:$F,F4C04005!K690,Bom_Part_No,F4C04005!B690))</f>
        <v>99999</v>
      </c>
      <c r="Q690" s="49"/>
    </row>
    <row r="691" spans="11:17" ht="13.35" customHeight="1">
      <c r="K691" s="51" t="s">
        <v>378</v>
      </c>
      <c r="L691" s="51">
        <f>IF(D691="",99999,SUMIFS(Issue,'BOM (THIS MONTH)'!$F:$F,F4C04005!K691,Bom_Part_No,F4C04005!B691))</f>
        <v>99999</v>
      </c>
      <c r="Q691" s="49"/>
    </row>
    <row r="692" spans="11:17" ht="13.35" customHeight="1">
      <c r="K692" s="51" t="s">
        <v>378</v>
      </c>
      <c r="L692" s="51">
        <f>IF(D692="",99999,SUMIFS(Issue,'BOM (THIS MONTH)'!$F:$F,F4C04005!K692,Bom_Part_No,F4C04005!B692))</f>
        <v>99999</v>
      </c>
      <c r="Q692" s="49"/>
    </row>
    <row r="693" spans="11:17" ht="13.35" customHeight="1">
      <c r="K693" s="51" t="s">
        <v>378</v>
      </c>
      <c r="L693" s="51">
        <f>IF(D693="",99999,SUMIFS(Issue,'BOM (THIS MONTH)'!$F:$F,F4C04005!K693,Bom_Part_No,F4C04005!B693))</f>
        <v>99999</v>
      </c>
      <c r="Q693" s="49"/>
    </row>
    <row r="694" spans="11:17" ht="13.35" customHeight="1">
      <c r="K694" s="51" t="s">
        <v>378</v>
      </c>
      <c r="L694" s="51">
        <f>IF(D694="",99999,SUMIFS(Issue,'BOM (THIS MONTH)'!$F:$F,F4C04005!K694,Bom_Part_No,F4C04005!B694))</f>
        <v>99999</v>
      </c>
      <c r="Q694" s="49"/>
    </row>
    <row r="695" spans="11:17" ht="13.35" customHeight="1">
      <c r="K695" s="51" t="s">
        <v>378</v>
      </c>
      <c r="L695" s="51">
        <f>IF(D695="",99999,SUMIFS(Issue,'BOM (THIS MONTH)'!$F:$F,F4C04005!K695,Bom_Part_No,F4C04005!B695))</f>
        <v>99999</v>
      </c>
      <c r="Q695" s="49"/>
    </row>
    <row r="696" spans="11:17" ht="13.35" customHeight="1">
      <c r="K696" s="51" t="s">
        <v>378</v>
      </c>
      <c r="L696" s="51">
        <f>IF(D696="",99999,SUMIFS(Issue,'BOM (THIS MONTH)'!$F:$F,F4C04005!K696,Bom_Part_No,F4C04005!B696))</f>
        <v>99999</v>
      </c>
      <c r="Q696" s="49"/>
    </row>
    <row r="697" spans="11:17" ht="13.35" customHeight="1">
      <c r="K697" s="51" t="s">
        <v>378</v>
      </c>
      <c r="L697" s="51">
        <f>IF(D697="",99999,SUMIFS(Issue,'BOM (THIS MONTH)'!$F:$F,F4C04005!K697,Bom_Part_No,F4C04005!B697))</f>
        <v>99999</v>
      </c>
      <c r="Q697" s="49"/>
    </row>
    <row r="698" spans="11:17" ht="13.35" customHeight="1">
      <c r="K698" s="51" t="s">
        <v>378</v>
      </c>
      <c r="L698" s="51">
        <f>IF(D698="",99999,SUMIFS(Issue,'BOM (THIS MONTH)'!$F:$F,F4C04005!K698,Bom_Part_No,F4C04005!B698))</f>
        <v>99999</v>
      </c>
      <c r="Q698" s="49"/>
    </row>
    <row r="699" spans="11:17" ht="13.35" customHeight="1">
      <c r="K699" s="51" t="s">
        <v>378</v>
      </c>
      <c r="L699" s="51">
        <f>IF(D699="",99999,SUMIFS(Issue,'BOM (THIS MONTH)'!$F:$F,F4C04005!K699,Bom_Part_No,F4C04005!B699))</f>
        <v>99999</v>
      </c>
      <c r="Q699" s="49"/>
    </row>
    <row r="700" spans="11:17" ht="13.35" customHeight="1">
      <c r="K700" s="51" t="s">
        <v>378</v>
      </c>
      <c r="L700" s="51">
        <f>IF(D700="",99999,SUMIFS(Issue,'BOM (THIS MONTH)'!$F:$F,F4C04005!K700,Bom_Part_No,F4C04005!B700))</f>
        <v>99999</v>
      </c>
      <c r="Q700" s="49"/>
    </row>
    <row r="701" spans="11:17" ht="13.35" customHeight="1">
      <c r="K701" s="51" t="s">
        <v>378</v>
      </c>
      <c r="L701" s="51">
        <f>IF(D701="",99999,SUMIFS(Issue,'BOM (THIS MONTH)'!$F:$F,F4C04005!K701,Bom_Part_No,F4C04005!B701))</f>
        <v>99999</v>
      </c>
      <c r="Q701" s="49"/>
    </row>
    <row r="702" spans="11:17" ht="13.35" customHeight="1">
      <c r="K702" s="51" t="s">
        <v>378</v>
      </c>
      <c r="L702" s="51">
        <f>IF(D702="",99999,SUMIFS(Issue,'BOM (THIS MONTH)'!$F:$F,F4C04005!K702,Bom_Part_No,F4C04005!B702))</f>
        <v>99999</v>
      </c>
      <c r="Q702" s="49"/>
    </row>
    <row r="703" spans="11:17" ht="13.35" customHeight="1">
      <c r="K703" s="51" t="s">
        <v>378</v>
      </c>
      <c r="L703" s="51">
        <f>IF(D703="",99999,SUMIFS(Issue,'BOM (THIS MONTH)'!$F:$F,F4C04005!K703,Bom_Part_No,F4C04005!B703))</f>
        <v>99999</v>
      </c>
      <c r="Q703" s="49"/>
    </row>
    <row r="704" spans="11:17" ht="13.35" customHeight="1">
      <c r="K704" s="51" t="s">
        <v>378</v>
      </c>
      <c r="L704" s="51">
        <f>IF(D704="",99999,SUMIFS(Issue,'BOM (THIS MONTH)'!$F:$F,F4C04005!K704,Bom_Part_No,F4C04005!B704))</f>
        <v>99999</v>
      </c>
      <c r="Q704" s="49"/>
    </row>
    <row r="705" spans="11:17" ht="13.35" customHeight="1">
      <c r="K705" s="51" t="s">
        <v>378</v>
      </c>
      <c r="L705" s="51">
        <f>IF(D705="",99999,SUMIFS(Issue,'BOM (THIS MONTH)'!$F:$F,F4C04005!K705,Bom_Part_No,F4C04005!B705))</f>
        <v>99999</v>
      </c>
      <c r="Q705" s="49"/>
    </row>
    <row r="706" spans="11:17" ht="13.35" customHeight="1">
      <c r="K706" s="51" t="s">
        <v>378</v>
      </c>
      <c r="L706" s="51">
        <f>IF(D706="",99999,SUMIFS(Issue,'BOM (THIS MONTH)'!$F:$F,F4C04005!K706,Bom_Part_No,F4C04005!B706))</f>
        <v>99999</v>
      </c>
      <c r="Q706" s="49"/>
    </row>
    <row r="707" spans="11:17" ht="13.35" customHeight="1">
      <c r="K707" s="51" t="s">
        <v>378</v>
      </c>
      <c r="L707" s="51">
        <f>IF(D707="",99999,SUMIFS(Issue,'BOM (THIS MONTH)'!$F:$F,F4C04005!K707,Bom_Part_No,F4C04005!B707))</f>
        <v>99999</v>
      </c>
      <c r="Q707" s="49"/>
    </row>
    <row r="708" spans="11:17" ht="13.35" customHeight="1">
      <c r="K708" s="51" t="s">
        <v>378</v>
      </c>
      <c r="L708" s="51">
        <f>IF(D708="",99999,SUMIFS(Issue,'BOM (THIS MONTH)'!$F:$F,F4C04005!K708,Bom_Part_No,F4C04005!B708))</f>
        <v>99999</v>
      </c>
      <c r="Q708" s="49"/>
    </row>
    <row r="709" spans="11:17" ht="13.35" customHeight="1">
      <c r="K709" s="51" t="s">
        <v>378</v>
      </c>
      <c r="L709" s="51">
        <f>IF(D709="",99999,SUMIFS(Issue,'BOM (THIS MONTH)'!$F:$F,F4C04005!K709,Bom_Part_No,F4C04005!B709))</f>
        <v>99999</v>
      </c>
      <c r="Q709" s="49"/>
    </row>
    <row r="710" spans="11:17" ht="13.35" customHeight="1">
      <c r="K710" s="51" t="s">
        <v>378</v>
      </c>
      <c r="L710" s="51">
        <f>IF(D710="",99999,SUMIFS(Issue,'BOM (THIS MONTH)'!$F:$F,F4C04005!K710,Bom_Part_No,F4C04005!B710))</f>
        <v>99999</v>
      </c>
      <c r="Q710" s="49"/>
    </row>
    <row r="711" spans="11:17" ht="13.35" customHeight="1">
      <c r="K711" s="51" t="s">
        <v>378</v>
      </c>
      <c r="L711" s="51">
        <f>IF(D711="",99999,SUMIFS(Issue,'BOM (THIS MONTH)'!$F:$F,F4C04005!K711,Bom_Part_No,F4C04005!B711))</f>
        <v>99999</v>
      </c>
      <c r="Q711" s="49"/>
    </row>
    <row r="712" spans="11:17" ht="13.35" customHeight="1">
      <c r="K712" s="51" t="s">
        <v>378</v>
      </c>
      <c r="L712" s="51">
        <f>IF(D712="",99999,SUMIFS(Issue,'BOM (THIS MONTH)'!$F:$F,F4C04005!K712,Bom_Part_No,F4C04005!B712))</f>
        <v>99999</v>
      </c>
      <c r="Q712" s="49"/>
    </row>
    <row r="713" spans="11:17" ht="13.35" customHeight="1">
      <c r="K713" s="51" t="s">
        <v>378</v>
      </c>
      <c r="L713" s="51">
        <f>IF(D713="",99999,SUMIFS(Issue,'BOM (THIS MONTH)'!$F:$F,F4C04005!K713,Bom_Part_No,F4C04005!B713))</f>
        <v>99999</v>
      </c>
      <c r="Q713" s="49"/>
    </row>
    <row r="714" spans="11:17" ht="13.35" customHeight="1">
      <c r="K714" s="51" t="s">
        <v>378</v>
      </c>
      <c r="L714" s="51">
        <f>IF(D714="",99999,SUMIFS(Issue,'BOM (THIS MONTH)'!$F:$F,F4C04005!K714,Bom_Part_No,F4C04005!B714))</f>
        <v>99999</v>
      </c>
      <c r="Q714" s="49"/>
    </row>
    <row r="715" spans="11:17" ht="13.35" customHeight="1">
      <c r="K715" s="51" t="s">
        <v>378</v>
      </c>
      <c r="L715" s="51">
        <f>IF(D715="",99999,SUMIFS(Issue,'BOM (THIS MONTH)'!$F:$F,F4C04005!K715,Bom_Part_No,F4C04005!B715))</f>
        <v>99999</v>
      </c>
      <c r="Q715" s="49"/>
    </row>
    <row r="716" spans="11:17" ht="13.35" customHeight="1">
      <c r="K716" s="51" t="s">
        <v>378</v>
      </c>
      <c r="L716" s="51">
        <f>IF(D716="",99999,SUMIFS(Issue,'BOM (THIS MONTH)'!$F:$F,F4C04005!K716,Bom_Part_No,F4C04005!B716))</f>
        <v>99999</v>
      </c>
      <c r="Q716" s="49"/>
    </row>
    <row r="717" spans="11:17" ht="13.35" customHeight="1">
      <c r="K717" s="51" t="s">
        <v>378</v>
      </c>
      <c r="L717" s="51">
        <f>IF(D717="",99999,SUMIFS(Issue,'BOM (THIS MONTH)'!$F:$F,F4C04005!K717,Bom_Part_No,F4C04005!B717))</f>
        <v>99999</v>
      </c>
      <c r="Q717" s="49"/>
    </row>
    <row r="718" spans="11:17" ht="13.35" customHeight="1">
      <c r="K718" s="51" t="s">
        <v>378</v>
      </c>
      <c r="L718" s="51">
        <f>IF(D718="",99999,SUMIFS(Issue,'BOM (THIS MONTH)'!$F:$F,F4C04005!K718,Bom_Part_No,F4C04005!B718))</f>
        <v>99999</v>
      </c>
      <c r="Q718" s="49"/>
    </row>
    <row r="719" spans="11:17" ht="13.35" customHeight="1">
      <c r="K719" s="51" t="s">
        <v>378</v>
      </c>
      <c r="L719" s="51">
        <f>IF(D719="",99999,SUMIFS(Issue,'BOM (THIS MONTH)'!$F:$F,F4C04005!K719,Bom_Part_No,F4C04005!B719))</f>
        <v>99999</v>
      </c>
      <c r="Q719" s="49"/>
    </row>
    <row r="720" spans="11:17" ht="13.35" customHeight="1">
      <c r="K720" s="51" t="s">
        <v>378</v>
      </c>
      <c r="L720" s="51">
        <f>IF(D720="",99999,SUMIFS(Issue,'BOM (THIS MONTH)'!$F:$F,F4C04005!K720,Bom_Part_No,F4C04005!B720))</f>
        <v>99999</v>
      </c>
      <c r="Q720" s="49"/>
    </row>
    <row r="721" spans="11:17" ht="13.35" customHeight="1">
      <c r="K721" s="51" t="s">
        <v>378</v>
      </c>
      <c r="L721" s="51">
        <f>IF(D721="",99999,SUMIFS(Issue,'BOM (THIS MONTH)'!$F:$F,F4C04005!K721,Bom_Part_No,F4C04005!B721))</f>
        <v>99999</v>
      </c>
      <c r="Q721" s="49"/>
    </row>
    <row r="722" spans="11:17" ht="13.35" customHeight="1">
      <c r="K722" s="51" t="s">
        <v>378</v>
      </c>
      <c r="L722" s="51">
        <f>IF(D722="",99999,SUMIFS(Issue,'BOM (THIS MONTH)'!$F:$F,F4C04005!K722,Bom_Part_No,F4C04005!B722))</f>
        <v>99999</v>
      </c>
      <c r="Q722" s="49"/>
    </row>
    <row r="723" spans="11:17" ht="13.35" customHeight="1">
      <c r="K723" s="51" t="s">
        <v>378</v>
      </c>
      <c r="L723" s="51">
        <f>IF(D723="",99999,SUMIFS(Issue,'BOM (THIS MONTH)'!$F:$F,F4C04005!K723,Bom_Part_No,F4C04005!B723))</f>
        <v>99999</v>
      </c>
      <c r="Q723" s="49"/>
    </row>
    <row r="724" spans="11:17" ht="13.35" customHeight="1">
      <c r="K724" s="51" t="s">
        <v>378</v>
      </c>
      <c r="L724" s="51">
        <f>IF(D724="",99999,SUMIFS(Issue,'BOM (THIS MONTH)'!$F:$F,F4C04005!K724,Bom_Part_No,F4C04005!B724))</f>
        <v>99999</v>
      </c>
      <c r="Q724" s="49"/>
    </row>
    <row r="725" spans="11:17" ht="13.35" customHeight="1">
      <c r="K725" s="51" t="s">
        <v>378</v>
      </c>
      <c r="L725" s="51">
        <f>IF(D725="",99999,SUMIFS(Issue,'BOM (THIS MONTH)'!$F:$F,F4C04005!K725,Bom_Part_No,F4C04005!B725))</f>
        <v>99999</v>
      </c>
      <c r="Q725" s="49"/>
    </row>
    <row r="726" spans="11:17" ht="13.35" customHeight="1">
      <c r="K726" s="51" t="s">
        <v>378</v>
      </c>
      <c r="L726" s="51">
        <f>IF(D726="",99999,SUMIFS(Issue,'BOM (THIS MONTH)'!$F:$F,F4C04005!K726,Bom_Part_No,F4C04005!B726))</f>
        <v>99999</v>
      </c>
      <c r="Q726" s="49"/>
    </row>
    <row r="727" spans="11:17" ht="13.35" customHeight="1">
      <c r="K727" s="51" t="s">
        <v>378</v>
      </c>
      <c r="L727" s="51">
        <f>IF(D727="",99999,SUMIFS(Issue,'BOM (THIS MONTH)'!$F:$F,F4C04005!K727,Bom_Part_No,F4C04005!B727))</f>
        <v>99999</v>
      </c>
      <c r="Q727" s="49"/>
    </row>
    <row r="728" spans="11:17" ht="13.35" customHeight="1">
      <c r="K728" s="51" t="s">
        <v>378</v>
      </c>
      <c r="L728" s="51">
        <f>IF(D728="",99999,SUMIFS(Issue,'BOM (THIS MONTH)'!$F:$F,F4C04005!K728,Bom_Part_No,F4C04005!B728))</f>
        <v>99999</v>
      </c>
      <c r="Q728" s="49"/>
    </row>
    <row r="729" spans="11:17" ht="13.35" customHeight="1">
      <c r="K729" s="51" t="s">
        <v>378</v>
      </c>
      <c r="L729" s="51">
        <f>IF(D729="",99999,SUMIFS(Issue,'BOM (THIS MONTH)'!$F:$F,F4C04005!K729,Bom_Part_No,F4C04005!B729))</f>
        <v>99999</v>
      </c>
      <c r="Q729" s="49"/>
    </row>
    <row r="730" spans="11:17" ht="13.35" customHeight="1">
      <c r="K730" s="51" t="s">
        <v>378</v>
      </c>
      <c r="L730" s="51">
        <f>IF(D730="",99999,SUMIFS(Issue,'BOM (THIS MONTH)'!$F:$F,F4C04005!K730,Bom_Part_No,F4C04005!B730))</f>
        <v>99999</v>
      </c>
      <c r="Q730" s="49"/>
    </row>
    <row r="731" spans="11:17" ht="13.35" customHeight="1">
      <c r="K731" s="51" t="s">
        <v>378</v>
      </c>
      <c r="L731" s="51">
        <f>IF(D731="",99999,SUMIFS(Issue,'BOM (THIS MONTH)'!$F:$F,F4C04005!K731,Bom_Part_No,F4C04005!B731))</f>
        <v>99999</v>
      </c>
      <c r="Q731" s="49"/>
    </row>
    <row r="732" spans="11:17" ht="13.35" customHeight="1">
      <c r="K732" s="51" t="s">
        <v>378</v>
      </c>
      <c r="L732" s="51">
        <f>IF(D732="",99999,SUMIFS(Issue,'BOM (THIS MONTH)'!$F:$F,F4C04005!K732,Bom_Part_No,F4C04005!B732))</f>
        <v>99999</v>
      </c>
      <c r="Q732" s="49"/>
    </row>
    <row r="733" spans="11:17" ht="13.35" customHeight="1">
      <c r="K733" s="51" t="s">
        <v>378</v>
      </c>
      <c r="L733" s="51">
        <f>IF(D733="",99999,SUMIFS(Issue,'BOM (THIS MONTH)'!$F:$F,F4C04005!K733,Bom_Part_No,F4C04005!B733))</f>
        <v>99999</v>
      </c>
      <c r="Q733" s="49"/>
    </row>
    <row r="734" spans="11:17" ht="13.35" customHeight="1">
      <c r="K734" s="51" t="s">
        <v>378</v>
      </c>
      <c r="L734" s="51">
        <f>IF(D734="",99999,SUMIFS(Issue,'BOM (THIS MONTH)'!$F:$F,F4C04005!K734,Bom_Part_No,F4C04005!B734))</f>
        <v>99999</v>
      </c>
      <c r="Q734" s="49"/>
    </row>
    <row r="735" spans="11:17" ht="13.35" customHeight="1">
      <c r="K735" s="51" t="s">
        <v>378</v>
      </c>
      <c r="L735" s="51">
        <f>IF(D735="",99999,SUMIFS(Issue,'BOM (THIS MONTH)'!$F:$F,F4C04005!K735,Bom_Part_No,F4C04005!B735))</f>
        <v>99999</v>
      </c>
      <c r="Q735" s="49"/>
    </row>
    <row r="736" spans="11:17" ht="13.35" customHeight="1">
      <c r="K736" s="51" t="s">
        <v>378</v>
      </c>
      <c r="L736" s="51">
        <f>IF(D736="",99999,SUMIFS(Issue,'BOM (THIS MONTH)'!$F:$F,F4C04005!K736,Bom_Part_No,F4C04005!B736))</f>
        <v>99999</v>
      </c>
      <c r="Q736" s="49"/>
    </row>
    <row r="737" spans="11:17" ht="13.35" customHeight="1">
      <c r="K737" s="51" t="s">
        <v>378</v>
      </c>
      <c r="L737" s="51">
        <f>IF(D737="",99999,SUMIFS(Issue,'BOM (THIS MONTH)'!$F:$F,F4C04005!K737,Bom_Part_No,F4C04005!B737))</f>
        <v>99999</v>
      </c>
      <c r="Q737" s="49"/>
    </row>
    <row r="738" spans="11:17" ht="13.35" customHeight="1">
      <c r="K738" s="51" t="s">
        <v>378</v>
      </c>
      <c r="L738" s="51">
        <f>IF(D738="",99999,SUMIFS(Issue,'BOM (THIS MONTH)'!$F:$F,F4C04005!K738,Bom_Part_No,F4C04005!B738))</f>
        <v>99999</v>
      </c>
      <c r="Q738" s="49"/>
    </row>
    <row r="739" spans="11:17" ht="13.35" customHeight="1">
      <c r="K739" s="51" t="s">
        <v>378</v>
      </c>
      <c r="L739" s="51">
        <f>IF(D739="",99999,SUMIFS(Issue,'BOM (THIS MONTH)'!$F:$F,F4C04005!K739,Bom_Part_No,F4C04005!B739))</f>
        <v>99999</v>
      </c>
      <c r="Q739" s="49"/>
    </row>
    <row r="740" spans="11:17" ht="13.35" customHeight="1">
      <c r="K740" s="51" t="s">
        <v>378</v>
      </c>
      <c r="L740" s="51">
        <f>IF(D740="",99999,SUMIFS(Issue,'BOM (THIS MONTH)'!$F:$F,F4C04005!K740,Bom_Part_No,F4C04005!B740))</f>
        <v>99999</v>
      </c>
      <c r="Q740" s="49"/>
    </row>
    <row r="741" spans="11:17" ht="13.35" customHeight="1">
      <c r="K741" s="51" t="s">
        <v>378</v>
      </c>
      <c r="L741" s="51">
        <f>IF(D741="",99999,SUMIFS(Issue,'BOM (THIS MONTH)'!$F:$F,F4C04005!K741,Bom_Part_No,F4C04005!B741))</f>
        <v>99999</v>
      </c>
      <c r="Q741" s="49"/>
    </row>
    <row r="742" spans="11:17" ht="13.35" customHeight="1">
      <c r="K742" s="51" t="s">
        <v>378</v>
      </c>
      <c r="L742" s="51">
        <f>IF(D742="",99999,SUMIFS(Issue,'BOM (THIS MONTH)'!$F:$F,F4C04005!K742,Bom_Part_No,F4C04005!B742))</f>
        <v>99999</v>
      </c>
      <c r="Q742" s="49"/>
    </row>
    <row r="743" spans="11:17" ht="13.35" customHeight="1">
      <c r="K743" s="51" t="s">
        <v>378</v>
      </c>
      <c r="L743" s="51">
        <f>IF(D743="",99999,SUMIFS(Issue,'BOM (THIS MONTH)'!$F:$F,F4C04005!K743,Bom_Part_No,F4C04005!B743))</f>
        <v>99999</v>
      </c>
      <c r="Q743" s="49"/>
    </row>
    <row r="744" spans="11:17" ht="13.35" customHeight="1">
      <c r="K744" s="51" t="s">
        <v>378</v>
      </c>
      <c r="L744" s="51">
        <f>IF(D744="",99999,SUMIFS(Issue,'BOM (THIS MONTH)'!$F:$F,F4C04005!K744,Bom_Part_No,F4C04005!B744))</f>
        <v>99999</v>
      </c>
      <c r="Q744" s="49"/>
    </row>
    <row r="745" spans="11:17" ht="13.35" customHeight="1">
      <c r="K745" s="51" t="s">
        <v>378</v>
      </c>
      <c r="L745" s="51">
        <f>IF(D745="",99999,SUMIFS(Issue,'BOM (THIS MONTH)'!$F:$F,F4C04005!K745,Bom_Part_No,F4C04005!B745))</f>
        <v>99999</v>
      </c>
      <c r="Q745" s="49"/>
    </row>
    <row r="746" spans="11:17" ht="13.35" customHeight="1">
      <c r="K746" s="51" t="s">
        <v>378</v>
      </c>
      <c r="L746" s="51">
        <f>IF(D746="",99999,SUMIFS(Issue,'BOM (THIS MONTH)'!$F:$F,F4C04005!K746,Bom_Part_No,F4C04005!B746))</f>
        <v>99999</v>
      </c>
      <c r="Q746" s="49"/>
    </row>
    <row r="747" spans="11:17" ht="13.35" customHeight="1">
      <c r="K747" s="51" t="s">
        <v>378</v>
      </c>
      <c r="L747" s="51">
        <f>IF(D747="",99999,SUMIFS(Issue,'BOM (THIS MONTH)'!$F:$F,F4C04005!K747,Bom_Part_No,F4C04005!B747))</f>
        <v>99999</v>
      </c>
      <c r="Q747" s="49"/>
    </row>
    <row r="748" spans="11:17" ht="13.35" customHeight="1">
      <c r="K748" s="51" t="s">
        <v>378</v>
      </c>
      <c r="L748" s="51">
        <f>IF(D748="",99999,SUMIFS(Issue,'BOM (THIS MONTH)'!$F:$F,F4C04005!K748,Bom_Part_No,F4C04005!B748))</f>
        <v>99999</v>
      </c>
      <c r="Q748" s="49"/>
    </row>
    <row r="749" spans="11:17" ht="13.35" customHeight="1">
      <c r="K749" s="51" t="s">
        <v>378</v>
      </c>
      <c r="L749" s="51">
        <f>IF(D749="",99999,SUMIFS(Issue,'BOM (THIS MONTH)'!$F:$F,F4C04005!K749,Bom_Part_No,F4C04005!B749))</f>
        <v>99999</v>
      </c>
      <c r="Q749" s="49"/>
    </row>
    <row r="750" spans="11:17" ht="13.35" customHeight="1">
      <c r="K750" s="51" t="s">
        <v>378</v>
      </c>
      <c r="L750" s="51">
        <f>IF(D750="",99999,SUMIFS(Issue,'BOM (THIS MONTH)'!$F:$F,F4C04005!K750,Bom_Part_No,F4C04005!B750))</f>
        <v>99999</v>
      </c>
      <c r="Q750" s="49"/>
    </row>
    <row r="751" spans="11:17" ht="13.35" customHeight="1">
      <c r="K751" s="51" t="s">
        <v>378</v>
      </c>
      <c r="L751" s="51">
        <f>IF(D751="",99999,SUMIFS(Issue,'BOM (THIS MONTH)'!$F:$F,F4C04005!K751,Bom_Part_No,F4C04005!B751))</f>
        <v>99999</v>
      </c>
      <c r="Q751" s="49"/>
    </row>
    <row r="752" spans="11:17" ht="13.35" customHeight="1">
      <c r="K752" s="51" t="s">
        <v>378</v>
      </c>
      <c r="L752" s="51">
        <f>IF(D752="",99999,SUMIFS(Issue,'BOM (THIS MONTH)'!$F:$F,F4C04005!K752,Bom_Part_No,F4C04005!B752))</f>
        <v>99999</v>
      </c>
      <c r="Q752" s="49"/>
    </row>
    <row r="753" spans="11:17" ht="13.35" customHeight="1">
      <c r="K753" s="51" t="s">
        <v>378</v>
      </c>
      <c r="L753" s="51">
        <f>IF(D753="",99999,SUMIFS(Issue,'BOM (THIS MONTH)'!$F:$F,F4C04005!K753,Bom_Part_No,F4C04005!B753))</f>
        <v>99999</v>
      </c>
      <c r="Q753" s="49"/>
    </row>
    <row r="754" spans="11:17" ht="13.35" customHeight="1">
      <c r="K754" s="51" t="s">
        <v>378</v>
      </c>
      <c r="L754" s="51">
        <f>IF(D754="",99999,SUMIFS(Issue,'BOM (THIS MONTH)'!$F:$F,F4C04005!K754,Bom_Part_No,F4C04005!B754))</f>
        <v>99999</v>
      </c>
      <c r="Q754" s="49"/>
    </row>
    <row r="755" spans="11:17" ht="13.35" customHeight="1">
      <c r="K755" s="51" t="s">
        <v>378</v>
      </c>
      <c r="L755" s="51">
        <f>IF(D755="",99999,SUMIFS(Issue,'BOM (THIS MONTH)'!$F:$F,F4C04005!K755,Bom_Part_No,F4C04005!B755))</f>
        <v>99999</v>
      </c>
      <c r="Q755" s="49"/>
    </row>
    <row r="756" spans="11:17" ht="13.35" customHeight="1">
      <c r="K756" s="51" t="s">
        <v>378</v>
      </c>
      <c r="L756" s="51">
        <f>IF(D756="",99999,SUMIFS(Issue,'BOM (THIS MONTH)'!$F:$F,F4C04005!K756,Bom_Part_No,F4C04005!B756))</f>
        <v>99999</v>
      </c>
      <c r="Q756" s="49"/>
    </row>
    <row r="757" spans="11:17" ht="13.35" customHeight="1">
      <c r="K757" s="51" t="s">
        <v>378</v>
      </c>
      <c r="L757" s="51">
        <f>IF(D757="",99999,SUMIFS(Issue,'BOM (THIS MONTH)'!$F:$F,F4C04005!K757,Bom_Part_No,F4C04005!B757))</f>
        <v>99999</v>
      </c>
      <c r="Q757" s="49"/>
    </row>
    <row r="758" spans="11:17" ht="13.35" customHeight="1">
      <c r="K758" s="51" t="s">
        <v>378</v>
      </c>
      <c r="L758" s="51">
        <f>IF(D758="",99999,SUMIFS(Issue,'BOM (THIS MONTH)'!$F:$F,F4C04005!K758,Bom_Part_No,F4C04005!B758))</f>
        <v>99999</v>
      </c>
      <c r="Q758" s="49"/>
    </row>
    <row r="759" spans="11:17" ht="13.35" customHeight="1">
      <c r="K759" s="51" t="s">
        <v>378</v>
      </c>
      <c r="L759" s="51">
        <f>IF(D759="",99999,SUMIFS(Issue,'BOM (THIS MONTH)'!$F:$F,F4C04005!K759,Bom_Part_No,F4C04005!B759))</f>
        <v>99999</v>
      </c>
      <c r="Q759" s="49"/>
    </row>
    <row r="760" spans="11:17" ht="13.35" customHeight="1">
      <c r="K760" s="51" t="s">
        <v>378</v>
      </c>
      <c r="L760" s="51">
        <f>IF(D760="",99999,SUMIFS(Issue,'BOM (THIS MONTH)'!$F:$F,F4C04005!K760,Bom_Part_No,F4C04005!B760))</f>
        <v>99999</v>
      </c>
      <c r="Q760" s="49"/>
    </row>
    <row r="761" spans="11:17" ht="13.35" customHeight="1">
      <c r="K761" s="51" t="s">
        <v>378</v>
      </c>
      <c r="L761" s="51">
        <f>IF(D761="",99999,SUMIFS(Issue,'BOM (THIS MONTH)'!$F:$F,F4C04005!K761,Bom_Part_No,F4C04005!B761))</f>
        <v>99999</v>
      </c>
      <c r="Q761" s="49"/>
    </row>
    <row r="762" spans="11:17" ht="13.35" customHeight="1">
      <c r="K762" s="51" t="s">
        <v>378</v>
      </c>
      <c r="L762" s="51">
        <f>IF(D762="",99999,SUMIFS(Issue,'BOM (THIS MONTH)'!$F:$F,F4C04005!K762,Bom_Part_No,F4C04005!B762))</f>
        <v>99999</v>
      </c>
      <c r="Q762" s="49"/>
    </row>
    <row r="763" spans="11:17" ht="13.35" customHeight="1">
      <c r="K763" s="51" t="s">
        <v>378</v>
      </c>
      <c r="L763" s="51">
        <f>IF(D763="",99999,SUMIFS(Issue,'BOM (THIS MONTH)'!$F:$F,F4C04005!K763,Bom_Part_No,F4C04005!B763))</f>
        <v>99999</v>
      </c>
      <c r="Q763" s="49"/>
    </row>
    <row r="764" spans="11:17" ht="13.35" customHeight="1">
      <c r="K764" s="51" t="s">
        <v>378</v>
      </c>
      <c r="L764" s="51">
        <f>IF(D764="",99999,SUMIFS(Issue,'BOM (THIS MONTH)'!$F:$F,F4C04005!K764,Bom_Part_No,F4C04005!B764))</f>
        <v>99999</v>
      </c>
      <c r="Q764" s="49"/>
    </row>
    <row r="765" spans="11:17" ht="13.35" customHeight="1">
      <c r="K765" s="51" t="s">
        <v>378</v>
      </c>
      <c r="L765" s="51">
        <f>IF(D765="",99999,SUMIFS(Issue,'BOM (THIS MONTH)'!$F:$F,F4C04005!K765,Bom_Part_No,F4C04005!B765))</f>
        <v>99999</v>
      </c>
      <c r="Q765" s="49"/>
    </row>
    <row r="766" spans="11:17" ht="13.35" customHeight="1">
      <c r="K766" s="51" t="s">
        <v>378</v>
      </c>
      <c r="L766" s="51">
        <f>IF(D766="",99999,SUMIFS(Issue,'BOM (THIS MONTH)'!$F:$F,F4C04005!K766,Bom_Part_No,F4C04005!B766))</f>
        <v>99999</v>
      </c>
      <c r="Q766" s="49"/>
    </row>
    <row r="767" spans="11:17" ht="13.35" customHeight="1">
      <c r="K767" s="51" t="s">
        <v>378</v>
      </c>
      <c r="L767" s="51">
        <f>IF(D767="",99999,SUMIFS(Issue,'BOM (THIS MONTH)'!$F:$F,F4C04005!K767,Bom_Part_No,F4C04005!B767))</f>
        <v>99999</v>
      </c>
      <c r="Q767" s="49"/>
    </row>
    <row r="768" spans="11:17" ht="13.35" customHeight="1">
      <c r="K768" s="51" t="s">
        <v>378</v>
      </c>
      <c r="L768" s="51">
        <f>IF(D768="",99999,SUMIFS(Issue,'BOM (THIS MONTH)'!$F:$F,F4C04005!K768,Bom_Part_No,F4C04005!B768))</f>
        <v>99999</v>
      </c>
      <c r="Q768" s="49"/>
    </row>
    <row r="769" spans="11:17" ht="13.35" customHeight="1">
      <c r="K769" s="51" t="s">
        <v>378</v>
      </c>
      <c r="L769" s="51">
        <f>IF(D769="",99999,SUMIFS(Issue,'BOM (THIS MONTH)'!$F:$F,F4C04005!K769,Bom_Part_No,F4C04005!B769))</f>
        <v>99999</v>
      </c>
      <c r="Q769" s="49"/>
    </row>
    <row r="770" spans="11:17" ht="13.35" customHeight="1">
      <c r="K770" s="51" t="s">
        <v>378</v>
      </c>
      <c r="L770" s="51">
        <f>IF(D770="",99999,SUMIFS(Issue,'BOM (THIS MONTH)'!$F:$F,F4C04005!K770,Bom_Part_No,F4C04005!B770))</f>
        <v>99999</v>
      </c>
      <c r="Q770" s="49"/>
    </row>
    <row r="771" spans="11:17" ht="13.35" customHeight="1">
      <c r="K771" s="51" t="s">
        <v>378</v>
      </c>
      <c r="L771" s="51">
        <f>IF(D771="",99999,SUMIFS(Issue,'BOM (THIS MONTH)'!$F:$F,F4C04005!K771,Bom_Part_No,F4C04005!B771))</f>
        <v>99999</v>
      </c>
      <c r="Q771" s="49"/>
    </row>
    <row r="772" spans="11:17" ht="13.35" customHeight="1">
      <c r="K772" s="51" t="s">
        <v>378</v>
      </c>
      <c r="L772" s="51">
        <f>IF(D772="",99999,SUMIFS(Issue,'BOM (THIS MONTH)'!$F:$F,F4C04005!K772,Bom_Part_No,F4C04005!B772))</f>
        <v>99999</v>
      </c>
      <c r="Q772" s="49"/>
    </row>
    <row r="773" spans="11:17" ht="13.35" customHeight="1">
      <c r="K773" s="51" t="s">
        <v>378</v>
      </c>
      <c r="L773" s="51">
        <f>IF(D773="",99999,SUMIFS(Issue,'BOM (THIS MONTH)'!$F:$F,F4C04005!K773,Bom_Part_No,F4C04005!B773))</f>
        <v>99999</v>
      </c>
      <c r="Q773" s="49"/>
    </row>
    <row r="774" spans="11:17" ht="13.35" customHeight="1">
      <c r="K774" s="51" t="s">
        <v>378</v>
      </c>
      <c r="L774" s="51">
        <f>IF(D774="",99999,SUMIFS(Issue,'BOM (THIS MONTH)'!$F:$F,F4C04005!K774,Bom_Part_No,F4C04005!B774))</f>
        <v>99999</v>
      </c>
      <c r="Q774" s="49"/>
    </row>
    <row r="775" spans="11:17" ht="13.35" customHeight="1">
      <c r="K775" s="51" t="s">
        <v>378</v>
      </c>
      <c r="L775" s="51">
        <f>IF(D775="",99999,SUMIFS(Issue,'BOM (THIS MONTH)'!$F:$F,F4C04005!K775,Bom_Part_No,F4C04005!B775))</f>
        <v>99999</v>
      </c>
      <c r="Q775" s="49"/>
    </row>
    <row r="776" spans="11:17" ht="13.35" customHeight="1">
      <c r="K776" s="51" t="s">
        <v>378</v>
      </c>
      <c r="L776" s="51">
        <f>IF(D776="",99999,SUMIFS(Issue,'BOM (THIS MONTH)'!$F:$F,F4C04005!K776,Bom_Part_No,F4C04005!B776))</f>
        <v>99999</v>
      </c>
      <c r="Q776" s="49"/>
    </row>
    <row r="777" spans="11:17" ht="13.35" customHeight="1">
      <c r="K777" s="51" t="s">
        <v>378</v>
      </c>
      <c r="L777" s="51">
        <f>IF(D777="",99999,SUMIFS(Issue,'BOM (THIS MONTH)'!$F:$F,F4C04005!K777,Bom_Part_No,F4C04005!B777))</f>
        <v>99999</v>
      </c>
      <c r="Q777" s="49"/>
    </row>
    <row r="778" spans="11:17" ht="13.35" customHeight="1">
      <c r="K778" s="51" t="s">
        <v>378</v>
      </c>
      <c r="L778" s="51">
        <f>IF(D778="",99999,SUMIFS(Issue,'BOM (THIS MONTH)'!$F:$F,F4C04005!K778,Bom_Part_No,F4C04005!B778))</f>
        <v>99999</v>
      </c>
      <c r="Q778" s="49"/>
    </row>
    <row r="779" spans="11:17" ht="13.35" customHeight="1">
      <c r="K779" s="51" t="s">
        <v>378</v>
      </c>
      <c r="L779" s="51">
        <f>IF(D779="",99999,SUMIFS(Issue,'BOM (THIS MONTH)'!$F:$F,F4C04005!K779,Bom_Part_No,F4C04005!B779))</f>
        <v>99999</v>
      </c>
      <c r="Q779" s="49"/>
    </row>
    <row r="780" spans="11:17" ht="13.35" customHeight="1">
      <c r="K780" s="51" t="s">
        <v>378</v>
      </c>
      <c r="L780" s="51">
        <f>IF(D780="",99999,SUMIFS(Issue,'BOM (THIS MONTH)'!$F:$F,F4C04005!K780,Bom_Part_No,F4C04005!B780))</f>
        <v>99999</v>
      </c>
      <c r="Q780" s="49"/>
    </row>
    <row r="781" spans="11:17" ht="13.35" customHeight="1">
      <c r="K781" s="51" t="s">
        <v>378</v>
      </c>
      <c r="L781" s="51">
        <f>IF(D781="",99999,SUMIFS(Issue,'BOM (THIS MONTH)'!$F:$F,F4C04005!K781,Bom_Part_No,F4C04005!B781))</f>
        <v>99999</v>
      </c>
      <c r="Q781" s="49"/>
    </row>
    <row r="782" spans="11:17" ht="13.35" customHeight="1">
      <c r="K782" s="51" t="s">
        <v>378</v>
      </c>
      <c r="L782" s="51">
        <f>IF(D782="",99999,SUMIFS(Issue,'BOM (THIS MONTH)'!$F:$F,F4C04005!K782,Bom_Part_No,F4C04005!B782))</f>
        <v>99999</v>
      </c>
      <c r="Q782" s="49"/>
    </row>
    <row r="783" spans="11:17" ht="13.35" customHeight="1">
      <c r="K783" s="51" t="s">
        <v>378</v>
      </c>
      <c r="L783" s="51">
        <f>IF(D783="",99999,SUMIFS(Issue,'BOM (THIS MONTH)'!$F:$F,F4C04005!K783,Bom_Part_No,F4C04005!B783))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8" priority="3" operator="equal">
      <formula>0</formula>
    </cfRule>
  </conditionalFormatting>
  <conditionalFormatting sqref="P9:P652">
    <cfRule type="cellIs" dxfId="7" priority="2" operator="notEqual">
      <formula>1</formula>
    </cfRule>
  </conditionalFormatting>
  <conditionalFormatting sqref="AB9:AC652">
    <cfRule type="cellIs" dxfId="6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zoomScale="77" zoomScaleNormal="77" workbookViewId="0">
      <selection sqref="A1:I1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6" t="s">
        <v>17</v>
      </c>
      <c r="B1" s="126"/>
      <c r="C1" s="126"/>
      <c r="D1" s="126"/>
      <c r="E1" s="126"/>
      <c r="F1" s="126"/>
      <c r="G1" s="126"/>
      <c r="H1" s="126"/>
      <c r="I1" s="126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385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374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375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383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18" t="s">
        <v>26</v>
      </c>
      <c r="F8" s="119"/>
      <c r="G8" s="127" t="s">
        <v>27</v>
      </c>
      <c r="H8" s="128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91" t="s">
        <v>349</v>
      </c>
      <c r="C9" s="92" t="s">
        <v>29</v>
      </c>
      <c r="D9" s="93">
        <v>6</v>
      </c>
      <c r="E9" s="94" t="s">
        <v>350</v>
      </c>
      <c r="F9" s="95"/>
      <c r="G9" s="96" t="s">
        <v>351</v>
      </c>
      <c r="H9" s="97"/>
      <c r="I9" s="98" t="s">
        <v>30</v>
      </c>
      <c r="K9" s="51" t="s">
        <v>380</v>
      </c>
      <c r="L9" s="51">
        <f>IF(D9="",99999,SUMIFS(Issue,'BOM (THIS MONTH)'!$F:$F,F4C04006!K9,Bom_Part_No,F4C04006!B9))</f>
        <v>0</v>
      </c>
      <c r="P9" s="45">
        <f t="shared" ref="P9:P72" si="0">COUNTIF($Q:$Q,Q9)</f>
        <v>1</v>
      </c>
      <c r="Q9" s="5" t="s">
        <v>349</v>
      </c>
      <c r="R9" s="46">
        <f>SUMIF(B:B,Q9,D:D)</f>
        <v>6</v>
      </c>
      <c r="S9" s="46">
        <v>1</v>
      </c>
      <c r="T9" s="46">
        <f>R9/S9</f>
        <v>6</v>
      </c>
      <c r="U9" s="46">
        <v>1000</v>
      </c>
      <c r="V9" s="46">
        <f>T9*U9</f>
        <v>6000</v>
      </c>
      <c r="X9" s="44">
        <f>(Y9/V9)*U9</f>
        <v>1000</v>
      </c>
      <c r="Y9" s="46">
        <f>SUMIFS('BOM (THIS MONTH)'!$F:$F,'BOM (THIS MONTH)'!$H:$H,F4C04006!K9,Bom_Part_No,F4C04006!Q9)</f>
        <v>6000</v>
      </c>
      <c r="Z9" s="46">
        <f>SUMIFS('BOM (THIS MONTH)'!$E:$E,'BOM (THIS MONTH)'!$H:$H,F4C04006!K9,Bom_Part_No,F4C04006!Q9)</f>
        <v>6</v>
      </c>
      <c r="AB9" s="47">
        <f>Y9-V9</f>
        <v>0</v>
      </c>
      <c r="AC9" s="47">
        <f>Z9-T9</f>
        <v>0</v>
      </c>
    </row>
    <row r="10" spans="1:29" ht="13.35" customHeight="1">
      <c r="A10" s="81">
        <v>210</v>
      </c>
      <c r="B10" s="88" t="s">
        <v>346</v>
      </c>
      <c r="C10" s="89" t="s">
        <v>29</v>
      </c>
      <c r="D10" s="82">
        <v>2</v>
      </c>
      <c r="E10" s="83" t="s">
        <v>347</v>
      </c>
      <c r="F10" s="84"/>
      <c r="G10" s="85" t="s">
        <v>334</v>
      </c>
      <c r="H10" s="86"/>
      <c r="I10" s="87" t="s">
        <v>30</v>
      </c>
      <c r="J10" s="51"/>
      <c r="K10" s="51" t="s">
        <v>380</v>
      </c>
      <c r="L10" s="51">
        <f>IF(D10="",99999,SUMIFS(Issue,'BOM (THIS MONTH)'!$F:$F,F4C04006!K10,Bom_Part_No,F4C04006!B10))</f>
        <v>0</v>
      </c>
      <c r="P10" s="45">
        <f t="shared" si="0"/>
        <v>1</v>
      </c>
      <c r="Q10" s="49" t="s">
        <v>346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1000</v>
      </c>
      <c r="V10" s="46">
        <f t="shared" ref="V10:V73" si="3">T10*U10</f>
        <v>2000</v>
      </c>
      <c r="W10" s="53"/>
      <c r="X10" s="44">
        <f t="shared" ref="X10:X73" si="4">(Y10/V10)*U10</f>
        <v>1000</v>
      </c>
      <c r="Y10" s="46">
        <f>SUMIFS('BOM (THIS MONTH)'!$F:$F,'BOM (THIS MONTH)'!$H:$H,F4C04006!K10,Bom_Part_No,F4C04006!Q10)</f>
        <v>2000</v>
      </c>
      <c r="Z10" s="46">
        <f>SUMIFS('BOM (THIS MONTH)'!$E:$E,'BOM (THIS MONTH)'!$H:$H,F4C04006!K10,Bom_Part_No,F4C04006!Q10)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6">
        <v>211</v>
      </c>
      <c r="B11" s="107" t="s">
        <v>353</v>
      </c>
      <c r="C11" s="108" t="s">
        <v>29</v>
      </c>
      <c r="D11" s="109">
        <v>1</v>
      </c>
      <c r="E11" s="110" t="s">
        <v>354</v>
      </c>
      <c r="F11" s="111"/>
      <c r="G11" s="112" t="s">
        <v>355</v>
      </c>
      <c r="H11" s="113"/>
      <c r="I11" s="114" t="s">
        <v>30</v>
      </c>
      <c r="J11" s="51"/>
      <c r="K11" s="51" t="s">
        <v>380</v>
      </c>
      <c r="L11" s="51">
        <f>IF(D11="",99999,SUMIFS(Issue,'BOM (THIS MONTH)'!$F:$F,F4C04006!K11,Bom_Part_No,F4C04006!B11))</f>
        <v>0</v>
      </c>
      <c r="P11" s="45">
        <f t="shared" si="0"/>
        <v>1</v>
      </c>
      <c r="Q11" s="49" t="s">
        <v>353</v>
      </c>
      <c r="R11" s="46">
        <f t="shared" si="1"/>
        <v>1</v>
      </c>
      <c r="S11" s="46">
        <v>1</v>
      </c>
      <c r="T11" s="46">
        <f t="shared" si="2"/>
        <v>1</v>
      </c>
      <c r="U11" s="46">
        <v>1000</v>
      </c>
      <c r="V11" s="46">
        <f t="shared" si="3"/>
        <v>1000</v>
      </c>
      <c r="W11" s="53"/>
      <c r="X11" s="44">
        <f t="shared" si="4"/>
        <v>1000</v>
      </c>
      <c r="Y11" s="46">
        <f>SUMIFS('BOM (THIS MONTH)'!$F:$F,'BOM (THIS MONTH)'!$H:$H,F4C04006!K11,Bom_Part_No,F4C04006!Q11)</f>
        <v>1000</v>
      </c>
      <c r="Z11" s="46">
        <f>SUMIFS('BOM (THIS MONTH)'!$E:$E,'BOM (THIS MONTH)'!$H:$H,F4C04006!K11,Bom_Part_No,F4C04006!Q11)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6">
        <v>310</v>
      </c>
      <c r="B12" s="115" t="s">
        <v>371</v>
      </c>
      <c r="C12" s="108" t="s">
        <v>29</v>
      </c>
      <c r="D12" s="109">
        <v>2</v>
      </c>
      <c r="E12" s="110" t="s">
        <v>352</v>
      </c>
      <c r="F12" s="111"/>
      <c r="G12" s="112" t="s">
        <v>335</v>
      </c>
      <c r="H12" s="113"/>
      <c r="I12" s="114" t="s">
        <v>30</v>
      </c>
      <c r="J12" s="51"/>
      <c r="K12" s="51" t="s">
        <v>380</v>
      </c>
      <c r="L12" s="51">
        <f>IF(D12="",99999,SUMIFS(Issue,'BOM (THIS MONTH)'!$F:$F,F4C04006!K12,Bom_Part_No,F4C04006!B12))</f>
        <v>0</v>
      </c>
      <c r="P12" s="45">
        <f t="shared" si="0"/>
        <v>1</v>
      </c>
      <c r="Q12" s="49" t="s">
        <v>371</v>
      </c>
      <c r="R12" s="46">
        <f t="shared" si="1"/>
        <v>2</v>
      </c>
      <c r="S12" s="46">
        <v>1</v>
      </c>
      <c r="T12" s="46">
        <f t="shared" si="2"/>
        <v>2</v>
      </c>
      <c r="U12" s="46">
        <v>1000</v>
      </c>
      <c r="V12" s="46">
        <f t="shared" si="3"/>
        <v>2000</v>
      </c>
      <c r="W12" s="53"/>
      <c r="X12" s="44">
        <f t="shared" si="4"/>
        <v>1000</v>
      </c>
      <c r="Y12" s="46">
        <f>SUMIFS('BOM (THIS MONTH)'!$F:$F,'BOM (THIS MONTH)'!$H:$H,F4C04006!K12,Bom_Part_No,F4C04006!Q12)</f>
        <v>2000</v>
      </c>
      <c r="Z12" s="46">
        <f>SUMIFS('BOM (THIS MONTH)'!$E:$E,'BOM (THIS MONTH)'!$H:$H,F4C04006!K12,Bom_Part_No,F4C04006!Q12)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6">
        <v>311</v>
      </c>
      <c r="B13" s="103" t="s">
        <v>370</v>
      </c>
      <c r="C13" s="108" t="s">
        <v>29</v>
      </c>
      <c r="D13" s="109">
        <v>2</v>
      </c>
      <c r="E13" s="110" t="s">
        <v>345</v>
      </c>
      <c r="F13" s="111"/>
      <c r="G13" s="112" t="s">
        <v>339</v>
      </c>
      <c r="H13" s="113"/>
      <c r="I13" s="114" t="s">
        <v>30</v>
      </c>
      <c r="J13" s="51"/>
      <c r="K13" s="51" t="s">
        <v>380</v>
      </c>
      <c r="L13" s="51">
        <f>IF(D13="",99999,SUMIFS(Issue,'BOM (THIS MONTH)'!$F:$F,F4C04006!K13,Bom_Part_No,F4C04006!B13))</f>
        <v>0</v>
      </c>
      <c r="P13" s="45">
        <f t="shared" si="0"/>
        <v>1</v>
      </c>
      <c r="Q13" s="49" t="s">
        <v>370</v>
      </c>
      <c r="R13" s="46">
        <f t="shared" si="1"/>
        <v>2</v>
      </c>
      <c r="S13" s="46">
        <v>1</v>
      </c>
      <c r="T13" s="46">
        <f t="shared" si="2"/>
        <v>2</v>
      </c>
      <c r="U13" s="46">
        <v>1000</v>
      </c>
      <c r="V13" s="46">
        <f t="shared" si="3"/>
        <v>2000</v>
      </c>
      <c r="W13" s="53"/>
      <c r="X13" s="44">
        <f t="shared" si="4"/>
        <v>1000</v>
      </c>
      <c r="Y13" s="46">
        <f>SUMIFS('BOM (THIS MONTH)'!$F:$F,'BOM (THIS MONTH)'!$H:$H,F4C04006!K13,Bom_Part_No,F4C04006!Q13)</f>
        <v>2000</v>
      </c>
      <c r="Z13" s="46">
        <f>SUMIFS('BOM (THIS MONTH)'!$E:$E,'BOM (THIS MONTH)'!$H:$H,F4C04006!K13,Bom_Part_No,F4C04006!Q13)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6">
        <v>410</v>
      </c>
      <c r="B14" s="107" t="s">
        <v>6</v>
      </c>
      <c r="C14" s="108" t="s">
        <v>29</v>
      </c>
      <c r="D14" s="109">
        <v>3</v>
      </c>
      <c r="E14" s="110" t="s">
        <v>348</v>
      </c>
      <c r="F14" s="111"/>
      <c r="G14" s="112" t="s">
        <v>31</v>
      </c>
      <c r="H14" s="113"/>
      <c r="I14" s="114" t="s">
        <v>30</v>
      </c>
      <c r="J14" s="51"/>
      <c r="K14" s="51" t="s">
        <v>380</v>
      </c>
      <c r="L14" s="51">
        <f>IF(D14="",99999,SUMIFS(Issue,'BOM (THIS MONTH)'!$F:$F,F4C04006!K14,Bom_Part_No,F4C04006!B14))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1000</v>
      </c>
      <c r="V14" s="46">
        <f t="shared" si="3"/>
        <v>3000</v>
      </c>
      <c r="W14" s="53"/>
      <c r="X14" s="44">
        <f t="shared" si="4"/>
        <v>1000</v>
      </c>
      <c r="Y14" s="46">
        <f>SUMIFS('BOM (THIS MONTH)'!$F:$F,'BOM (THIS MONTH)'!$H:$H,F4C04006!K14,Bom_Part_No,F4C04006!Q14)</f>
        <v>3000</v>
      </c>
      <c r="Z14" s="46">
        <f>SUMIFS('BOM (THIS MONTH)'!$E:$E,'BOM (THIS MONTH)'!$H:$H,F4C04006!K14,Bom_Part_No,F4C04006!Q14)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356</v>
      </c>
      <c r="C15" s="89" t="s">
        <v>29</v>
      </c>
      <c r="D15" s="82">
        <v>1</v>
      </c>
      <c r="E15" s="83" t="s">
        <v>357</v>
      </c>
      <c r="F15" s="84"/>
      <c r="G15" s="85" t="s">
        <v>358</v>
      </c>
      <c r="H15" s="86"/>
      <c r="I15" s="87" t="s">
        <v>32</v>
      </c>
      <c r="J15" s="51"/>
      <c r="K15" s="51" t="s">
        <v>380</v>
      </c>
      <c r="L15" s="51">
        <f>IF(D15="",99999,SUMIFS(Issue,'BOM (THIS MONTH)'!$F:$F,F4C04006!K15,Bom_Part_No,F4C04006!B15))</f>
        <v>0</v>
      </c>
      <c r="P15" s="45">
        <f t="shared" si="0"/>
        <v>1</v>
      </c>
      <c r="Q15" s="49" t="s">
        <v>356</v>
      </c>
      <c r="R15" s="46">
        <f t="shared" si="1"/>
        <v>1</v>
      </c>
      <c r="S15" s="46">
        <v>1</v>
      </c>
      <c r="T15" s="46">
        <f t="shared" si="2"/>
        <v>1</v>
      </c>
      <c r="U15" s="46">
        <v>1000</v>
      </c>
      <c r="V15" s="46">
        <f t="shared" si="3"/>
        <v>1000</v>
      </c>
      <c r="W15" s="53"/>
      <c r="X15" s="44">
        <f t="shared" si="4"/>
        <v>1000</v>
      </c>
      <c r="Y15" s="46">
        <f>SUMIFS('BOM (THIS MONTH)'!$F:$F,'BOM (THIS MONTH)'!$H:$H,F4C04006!K15,Bom_Part_No,F4C04006!Q15)</f>
        <v>1000</v>
      </c>
      <c r="Z15" s="46">
        <f>SUMIFS('BOM (THIS MONTH)'!$E:$E,'BOM (THIS MONTH)'!$H:$H,F4C04006!K15,Bom_Part_No,F4C04006!Q15)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359</v>
      </c>
      <c r="C16" s="89" t="s">
        <v>29</v>
      </c>
      <c r="D16" s="82">
        <v>1</v>
      </c>
      <c r="E16" s="83" t="s">
        <v>360</v>
      </c>
      <c r="F16" s="84"/>
      <c r="G16" s="85" t="s">
        <v>361</v>
      </c>
      <c r="H16" s="86"/>
      <c r="I16" s="87" t="s">
        <v>362</v>
      </c>
      <c r="J16" s="51"/>
      <c r="K16" s="51" t="s">
        <v>380</v>
      </c>
      <c r="L16" s="51">
        <f>IF(D16="",99999,SUMIFS(Issue,'BOM (THIS MONTH)'!$F:$F,F4C04006!K16,Bom_Part_No,F4C04006!B16))</f>
        <v>0</v>
      </c>
      <c r="P16" s="45">
        <f t="shared" si="0"/>
        <v>1</v>
      </c>
      <c r="Q16" s="49" t="s">
        <v>359</v>
      </c>
      <c r="R16" s="46">
        <f t="shared" si="1"/>
        <v>1</v>
      </c>
      <c r="S16" s="46">
        <v>1</v>
      </c>
      <c r="T16" s="46">
        <f t="shared" si="2"/>
        <v>1</v>
      </c>
      <c r="U16" s="46">
        <v>1000</v>
      </c>
      <c r="V16" s="46">
        <f t="shared" si="3"/>
        <v>1000</v>
      </c>
      <c r="W16" s="53"/>
      <c r="X16" s="44">
        <f t="shared" si="4"/>
        <v>1000</v>
      </c>
      <c r="Y16" s="46">
        <f>SUMIFS('BOM (THIS MONTH)'!$F:$F,'BOM (THIS MONTH)'!$H:$H,F4C04006!K16,Bom_Part_No,F4C04006!Q16)</f>
        <v>1000</v>
      </c>
      <c r="Z16" s="46">
        <f>SUMIFS('BOM (THIS MONTH)'!$E:$E,'BOM (THIS MONTH)'!$H:$H,F4C04006!K16,Bom_Part_No,F4C04006!Q16)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9" t="s">
        <v>363</v>
      </c>
      <c r="F17" s="73"/>
      <c r="G17" s="74" t="s">
        <v>333</v>
      </c>
      <c r="H17" s="75"/>
      <c r="I17" s="76"/>
      <c r="J17" s="51"/>
      <c r="K17" s="51" t="s">
        <v>380</v>
      </c>
      <c r="L17" s="51">
        <f>IF(D17="",99999,SUMIFS(Issue,'BOM (THIS MONTH)'!$F:$F,F4C04006!K17,Bom_Part_No,F4C04006!B17))</f>
        <v>0</v>
      </c>
      <c r="P17" s="45">
        <f t="shared" si="0"/>
        <v>1</v>
      </c>
      <c r="Q17" s="49" t="s">
        <v>364</v>
      </c>
      <c r="R17" s="46">
        <f t="shared" si="1"/>
        <v>1</v>
      </c>
      <c r="S17" s="46">
        <v>1</v>
      </c>
      <c r="T17" s="46">
        <f t="shared" si="2"/>
        <v>1</v>
      </c>
      <c r="U17" s="46">
        <v>1000</v>
      </c>
      <c r="V17" s="46">
        <f t="shared" si="3"/>
        <v>1000</v>
      </c>
      <c r="W17" s="53"/>
      <c r="X17" s="44">
        <f t="shared" si="4"/>
        <v>1000</v>
      </c>
      <c r="Y17" s="46">
        <f>SUMIFS('BOM (THIS MONTH)'!$F:$F,'BOM (THIS MONTH)'!$H:$H,F4C04006!K17,Bom_Part_No,F4C04006!Q17)</f>
        <v>1000</v>
      </c>
      <c r="Z17" s="46">
        <f>SUMIFS('BOM (THIS MONTH)'!$E:$E,'BOM (THIS MONTH)'!$H:$H,F4C04006!K17,Bom_Part_No,F4C04006!Q17)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380</v>
      </c>
      <c r="L18" s="51">
        <f>IF(D18="",99999,SUMIFS(Issue,'BOM (THIS MONTH)'!$F:$F,F4C04006!K18,Bom_Part_No,F4C04006!B18))</f>
        <v>99999</v>
      </c>
      <c r="P18" s="45">
        <f t="shared" si="0"/>
        <v>0</v>
      </c>
      <c r="Q18" s="49"/>
      <c r="R18" s="46">
        <f t="shared" si="1"/>
        <v>0</v>
      </c>
      <c r="S18" s="46">
        <v>1</v>
      </c>
      <c r="T18" s="46">
        <f t="shared" si="2"/>
        <v>0</v>
      </c>
      <c r="U18" s="46">
        <v>1000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MONTH)'!$H:$H,F4C04006!K18,Bom_Part_No,F4C04006!Q18)</f>
        <v>0</v>
      </c>
      <c r="Z18" s="46">
        <f>SUMIFS('BOM (THIS MONTH)'!$E:$E,'BOM (THIS MONTH)'!$H:$H,F4C04006!K18,Bom_Part_No,F4C04006!Q18)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380</v>
      </c>
      <c r="L19" s="51">
        <f>IF(D19="",99999,SUMIFS(Issue,'BOM (THIS MONTH)'!$F:$F,F4C04006!K19,Bom_Part_No,F4C04006!B19))</f>
        <v>99999</v>
      </c>
      <c r="P19" s="45">
        <f t="shared" si="0"/>
        <v>0</v>
      </c>
      <c r="Q19" s="49"/>
      <c r="R19" s="46">
        <f t="shared" si="1"/>
        <v>0</v>
      </c>
      <c r="S19" s="46">
        <v>1</v>
      </c>
      <c r="T19" s="46">
        <f t="shared" si="2"/>
        <v>0</v>
      </c>
      <c r="U19" s="46">
        <v>1000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MONTH)'!$H:$H,F4C04006!K19,Bom_Part_No,F4C04006!Q19)</f>
        <v>0</v>
      </c>
      <c r="Z19" s="46">
        <f>SUMIFS('BOM (THIS MONTH)'!$E:$E,'BOM (THIS MONTH)'!$H:$H,F4C04006!K19,Bom_Part_No,F4C04006!Q19)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9" t="s">
        <v>364</v>
      </c>
      <c r="D20" s="54">
        <v>1</v>
      </c>
      <c r="J20" s="51"/>
      <c r="K20" s="51" t="s">
        <v>380</v>
      </c>
      <c r="L20" s="51">
        <f>IF(D20="",99999,SUMIFS(Issue,'BOM (THIS MONTH)'!$F:$F,F4C04006!K20,Bom_Part_No,F4C04006!B20))</f>
        <v>0</v>
      </c>
      <c r="P20" s="45">
        <f t="shared" si="0"/>
        <v>0</v>
      </c>
      <c r="Q20" s="49"/>
      <c r="R20" s="46">
        <f t="shared" si="1"/>
        <v>0</v>
      </c>
      <c r="S20" s="46">
        <v>1</v>
      </c>
      <c r="T20" s="46">
        <f t="shared" si="2"/>
        <v>0</v>
      </c>
      <c r="U20" s="46">
        <v>1000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MONTH)'!$H:$H,F4C04006!K20,Bom_Part_No,F4C04006!Q20)</f>
        <v>0</v>
      </c>
      <c r="Z20" s="46">
        <f>SUMIFS('BOM (THIS MONTH)'!$E:$E,'BOM (THIS MONTH)'!$H:$H,F4C04006!K20,Bom_Part_No,F4C04006!Q20)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380</v>
      </c>
      <c r="L21" s="51">
        <f>IF(D21="",99999,SUMIFS(Issue,'BOM (THIS MONTH)'!$F:$F,F4C04006!K21,Bom_Part_No,F4C04006!B21))</f>
        <v>99999</v>
      </c>
      <c r="P21" s="45">
        <f t="shared" si="0"/>
        <v>0</v>
      </c>
      <c r="Q21" s="49"/>
      <c r="R21" s="46">
        <f t="shared" si="1"/>
        <v>0</v>
      </c>
      <c r="S21" s="46">
        <v>1</v>
      </c>
      <c r="T21" s="46">
        <f t="shared" si="2"/>
        <v>0</v>
      </c>
      <c r="U21" s="46">
        <v>1000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MONTH)'!$H:$H,F4C04006!K21,Bom_Part_No,F4C04006!Q21)</f>
        <v>0</v>
      </c>
      <c r="Z21" s="46">
        <f>SUMIFS('BOM (THIS MONTH)'!$E:$E,'BOM (THIS MONTH)'!$H:$H,F4C04006!K21,Bom_Part_No,F4C04006!Q21)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380</v>
      </c>
      <c r="L22" s="51">
        <f>IF(D22="",99999,SUMIFS(Issue,'BOM (THIS MONTH)'!$F:$F,F4C04006!K22,Bom_Part_No,F4C04006!B22))</f>
        <v>99999</v>
      </c>
      <c r="P22" s="45">
        <f t="shared" si="0"/>
        <v>0</v>
      </c>
      <c r="Q22" s="49"/>
      <c r="R22" s="46">
        <f t="shared" si="1"/>
        <v>0</v>
      </c>
      <c r="S22" s="46">
        <v>1</v>
      </c>
      <c r="T22" s="46">
        <f t="shared" si="2"/>
        <v>0</v>
      </c>
      <c r="U22" s="46">
        <v>1000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MONTH)'!$H:$H,F4C04006!K22,Bom_Part_No,F4C04006!Q22)</f>
        <v>0</v>
      </c>
      <c r="Z22" s="46">
        <f>SUMIFS('BOM (THIS MONTH)'!$E:$E,'BOM (THIS MONTH)'!$H:$H,F4C04006!K22,Bom_Part_No,F4C04006!Q22)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380</v>
      </c>
      <c r="L23" s="51">
        <f>IF(D23="",99999,SUMIFS(Issue,'BOM (THIS MONTH)'!$F:$F,F4C04006!K23,Bom_Part_No,F4C04006!B23))</f>
        <v>99999</v>
      </c>
      <c r="P23" s="45">
        <f t="shared" si="0"/>
        <v>0</v>
      </c>
      <c r="Q23" s="49"/>
      <c r="R23" s="46">
        <f t="shared" si="1"/>
        <v>0</v>
      </c>
      <c r="S23" s="46">
        <v>1</v>
      </c>
      <c r="T23" s="46">
        <f t="shared" si="2"/>
        <v>0</v>
      </c>
      <c r="U23" s="46">
        <v>1000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MONTH)'!$H:$H,F4C04006!K23,Bom_Part_No,F4C04006!Q23)</f>
        <v>0</v>
      </c>
      <c r="Z23" s="46">
        <f>SUMIFS('BOM (THIS MONTH)'!$E:$E,'BOM (THIS MONTH)'!$H:$H,F4C04006!K23,Bom_Part_No,F4C04006!Q23)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380</v>
      </c>
      <c r="L24" s="51">
        <f>IF(D24="",99999,SUMIFS(Issue,'BOM (THIS MONTH)'!$F:$F,F4C04006!K24,Bom_Part_No,F4C04006!B24))</f>
        <v>99999</v>
      </c>
      <c r="P24" s="45">
        <f t="shared" si="0"/>
        <v>0</v>
      </c>
      <c r="Q24" s="49"/>
      <c r="R24" s="46">
        <f t="shared" si="1"/>
        <v>0</v>
      </c>
      <c r="S24" s="46">
        <v>1</v>
      </c>
      <c r="T24" s="46">
        <f t="shared" si="2"/>
        <v>0</v>
      </c>
      <c r="U24" s="46">
        <v>1000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MONTH)'!$H:$H,F4C04006!K24,Bom_Part_No,F4C04006!Q24)</f>
        <v>0</v>
      </c>
      <c r="Z24" s="46">
        <f>SUMIFS('BOM (THIS MONTH)'!$E:$E,'BOM (THIS MONTH)'!$H:$H,F4C04006!K24,Bom_Part_No,F4C04006!Q24)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380</v>
      </c>
      <c r="L25" s="51">
        <f>IF(D25="",99999,SUMIFS(Issue,'BOM (THIS MONTH)'!$F:$F,F4C04006!K25,Bom_Part_No,F4C04006!B25))</f>
        <v>99999</v>
      </c>
      <c r="P25" s="45">
        <f t="shared" si="0"/>
        <v>0</v>
      </c>
      <c r="Q25" s="49"/>
      <c r="R25" s="46">
        <f t="shared" si="1"/>
        <v>0</v>
      </c>
      <c r="S25" s="46">
        <v>1</v>
      </c>
      <c r="T25" s="46">
        <f t="shared" si="2"/>
        <v>0</v>
      </c>
      <c r="U25" s="46">
        <v>1000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MONTH)'!$H:$H,F4C04006!K25,Bom_Part_No,F4C04006!Q25)</f>
        <v>0</v>
      </c>
      <c r="Z25" s="46">
        <f>SUMIFS('BOM (THIS MONTH)'!$E:$E,'BOM (THIS MONTH)'!$H:$H,F4C04006!K25,Bom_Part_No,F4C04006!Q25)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380</v>
      </c>
      <c r="L26" s="51">
        <f>IF(D26="",99999,SUMIFS(Issue,'BOM (THIS MONTH)'!$F:$F,F4C04006!K26,Bom_Part_No,F4C04006!B26))</f>
        <v>99999</v>
      </c>
      <c r="P26" s="45">
        <f t="shared" si="0"/>
        <v>0</v>
      </c>
      <c r="Q26" s="49"/>
      <c r="R26" s="46">
        <f t="shared" si="1"/>
        <v>0</v>
      </c>
      <c r="S26" s="46">
        <v>1</v>
      </c>
      <c r="T26" s="46">
        <f t="shared" si="2"/>
        <v>0</v>
      </c>
      <c r="U26" s="46">
        <v>1000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MONTH)'!$H:$H,F4C04006!K26,Bom_Part_No,F4C04006!Q26)</f>
        <v>0</v>
      </c>
      <c r="Z26" s="46">
        <f>SUMIFS('BOM (THIS MONTH)'!$E:$E,'BOM (THIS MONTH)'!$H:$H,F4C04006!K26,Bom_Part_No,F4C04006!Q26)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380</v>
      </c>
      <c r="L27" s="51">
        <f>IF(D27="",99999,SUMIFS(Issue,'BOM (THIS MONTH)'!$F:$F,F4C04006!K27,Bom_Part_No,F4C04006!B27))</f>
        <v>99999</v>
      </c>
      <c r="P27" s="45">
        <f t="shared" si="0"/>
        <v>0</v>
      </c>
      <c r="Q27" s="49"/>
      <c r="R27" s="46">
        <f t="shared" si="1"/>
        <v>0</v>
      </c>
      <c r="S27" s="46">
        <v>1</v>
      </c>
      <c r="T27" s="46">
        <f t="shared" si="2"/>
        <v>0</v>
      </c>
      <c r="U27" s="46">
        <v>1000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MONTH)'!$H:$H,F4C04006!K27,Bom_Part_No,F4C04006!Q27)</f>
        <v>0</v>
      </c>
      <c r="Z27" s="46">
        <f>SUMIFS('BOM (THIS MONTH)'!$E:$E,'BOM (THIS MONTH)'!$H:$H,F4C04006!K27,Bom_Part_No,F4C04006!Q27)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380</v>
      </c>
      <c r="L28" s="51">
        <f>IF(D28="",99999,SUMIFS(Issue,'BOM (THIS MONTH)'!$F:$F,F4C04006!K28,Bom_Part_No,F4C04006!B28))</f>
        <v>99999</v>
      </c>
      <c r="P28" s="45">
        <f t="shared" si="0"/>
        <v>0</v>
      </c>
      <c r="Q28" s="49"/>
      <c r="R28" s="46">
        <f t="shared" si="1"/>
        <v>0</v>
      </c>
      <c r="S28" s="46">
        <v>1</v>
      </c>
      <c r="T28" s="46">
        <f t="shared" si="2"/>
        <v>0</v>
      </c>
      <c r="U28" s="46">
        <v>1000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MONTH)'!$H:$H,F4C04006!K28,Bom_Part_No,F4C04006!Q28)</f>
        <v>0</v>
      </c>
      <c r="Z28" s="46">
        <f>SUMIFS('BOM (THIS MONTH)'!$E:$E,'BOM (THIS MONTH)'!$H:$H,F4C04006!K28,Bom_Part_No,F4C04006!Q28)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380</v>
      </c>
      <c r="L29" s="51">
        <f>IF(D29="",99999,SUMIFS(Issue,'BOM (THIS MONTH)'!$F:$F,F4C04006!K29,Bom_Part_No,F4C04006!B29))</f>
        <v>99999</v>
      </c>
      <c r="P29" s="45">
        <f t="shared" si="0"/>
        <v>0</v>
      </c>
      <c r="Q29" s="49"/>
      <c r="R29" s="46">
        <f t="shared" si="1"/>
        <v>0</v>
      </c>
      <c r="S29" s="46">
        <v>1</v>
      </c>
      <c r="T29" s="46">
        <f t="shared" si="2"/>
        <v>0</v>
      </c>
      <c r="U29" s="46">
        <v>1000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MONTH)'!$H:$H,F4C04006!K29,Bom_Part_No,F4C04006!Q29)</f>
        <v>0</v>
      </c>
      <c r="Z29" s="46">
        <f>SUMIFS('BOM (THIS MONTH)'!$E:$E,'BOM (THIS MONTH)'!$H:$H,F4C04006!K29,Bom_Part_No,F4C04006!Q29)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380</v>
      </c>
      <c r="L30" s="51">
        <f>IF(D30="",99999,SUMIFS(Issue,'BOM (THIS MONTH)'!$F:$F,F4C04006!K30,Bom_Part_No,F4C04006!B30))</f>
        <v>99999</v>
      </c>
      <c r="P30" s="45">
        <f t="shared" si="0"/>
        <v>0</v>
      </c>
      <c r="Q30" s="49"/>
      <c r="R30" s="46">
        <f t="shared" si="1"/>
        <v>0</v>
      </c>
      <c r="S30" s="46">
        <v>1</v>
      </c>
      <c r="T30" s="46">
        <f t="shared" si="2"/>
        <v>0</v>
      </c>
      <c r="U30" s="46">
        <v>1000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MONTH)'!$H:$H,F4C04006!K30,Bom_Part_No,F4C04006!Q30)</f>
        <v>0</v>
      </c>
      <c r="Z30" s="46">
        <f>SUMIFS('BOM (THIS MONTH)'!$E:$E,'BOM (THIS MONTH)'!$H:$H,F4C04006!K30,Bom_Part_No,F4C04006!Q30)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380</v>
      </c>
      <c r="L31" s="51">
        <f>IF(D31="",99999,SUMIFS(Issue,'BOM (THIS MONTH)'!$F:$F,F4C04006!K31,Bom_Part_No,F4C04006!B31))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1000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MONTH)'!$H:$H,F4C04006!K31,Bom_Part_No,F4C04006!Q31)</f>
        <v>0</v>
      </c>
      <c r="Z31" s="46">
        <f>SUMIFS('BOM (THIS MONTH)'!$E:$E,'BOM (THIS MONTH)'!$H:$H,F4C04006!K31,Bom_Part_No,F4C04006!Q31)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380</v>
      </c>
      <c r="L32" s="51">
        <f>IF(D32="",99999,SUMIFS(Issue,'BOM (THIS MONTH)'!$F:$F,F4C04006!K32,Bom_Part_No,F4C04006!B32))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1000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MONTH)'!$H:$H,F4C04006!K32,Bom_Part_No,F4C04006!Q32)</f>
        <v>0</v>
      </c>
      <c r="Z32" s="46">
        <f>SUMIFS('BOM (THIS MONTH)'!$E:$E,'BOM (THIS MONTH)'!$H:$H,F4C04006!K32,Bom_Part_No,F4C04006!Q32)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380</v>
      </c>
      <c r="L33" s="51">
        <f>IF(D33="",99999,SUMIFS(Issue,'BOM (THIS MONTH)'!$F:$F,F4C04006!K33,Bom_Part_No,F4C04006!B33))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1000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MONTH)'!$H:$H,F4C04006!K33,Bom_Part_No,F4C04006!Q33)</f>
        <v>0</v>
      </c>
      <c r="Z33" s="46">
        <f>SUMIFS('BOM (THIS MONTH)'!$E:$E,'BOM (THIS MONTH)'!$H:$H,F4C04006!K33,Bom_Part_No,F4C04006!Q33)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380</v>
      </c>
      <c r="L34" s="51">
        <f>IF(D34="",99999,SUMIFS(Issue,'BOM (THIS MONTH)'!$F:$F,F4C04006!K34,Bom_Part_No,F4C04006!B34))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1000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MONTH)'!$H:$H,F4C04006!K34,Bom_Part_No,F4C04006!Q34)</f>
        <v>0</v>
      </c>
      <c r="Z34" s="46">
        <f>SUMIFS('BOM (THIS MONTH)'!$E:$E,'BOM (THIS MONTH)'!$H:$H,F4C04006!K34,Bom_Part_No,F4C04006!Q34)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380</v>
      </c>
      <c r="L35" s="51">
        <f>IF(D35="",99999,SUMIFS(Issue,'BOM (THIS MONTH)'!$F:$F,F4C04006!K35,Bom_Part_No,F4C04006!B35))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1000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MONTH)'!$H:$H,F4C04006!K35,Bom_Part_No,F4C04006!Q35)</f>
        <v>0</v>
      </c>
      <c r="Z35" s="46">
        <f>SUMIFS('BOM (THIS MONTH)'!$E:$E,'BOM (THIS MONTH)'!$H:$H,F4C04006!K35,Bom_Part_No,F4C04006!Q35)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380</v>
      </c>
      <c r="L36" s="51">
        <f>IF(D36="",99999,SUMIFS(Issue,'BOM (THIS MONTH)'!$F:$F,F4C04006!K36,Bom_Part_No,F4C04006!B36))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1000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MONTH)'!$H:$H,F4C04006!K36,Bom_Part_No,F4C04006!Q36)</f>
        <v>0</v>
      </c>
      <c r="Z36" s="46">
        <f>SUMIFS('BOM (THIS MONTH)'!$E:$E,'BOM (THIS MONTH)'!$H:$H,F4C04006!K36,Bom_Part_No,F4C04006!Q36)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380</v>
      </c>
      <c r="L37" s="51">
        <f>IF(D37="",99999,SUMIFS(Issue,'BOM (THIS MONTH)'!$F:$F,F4C04006!K37,Bom_Part_No,F4C04006!B37))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1000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MONTH)'!$H:$H,F4C04006!K37,Bom_Part_No,F4C04006!Q37)</f>
        <v>0</v>
      </c>
      <c r="Z37" s="46">
        <f>SUMIFS('BOM (THIS MONTH)'!$E:$E,'BOM (THIS MONTH)'!$H:$H,F4C04006!K37,Bom_Part_No,F4C04006!Q37)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380</v>
      </c>
      <c r="L38" s="51">
        <f>IF(D38="",99999,SUMIFS(Issue,'BOM (THIS MONTH)'!$F:$F,F4C04006!K38,Bom_Part_No,F4C04006!B38))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1000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MONTH)'!$H:$H,F4C04006!K38,Bom_Part_No,F4C04006!Q38)</f>
        <v>0</v>
      </c>
      <c r="Z38" s="46">
        <f>SUMIFS('BOM (THIS MONTH)'!$E:$E,'BOM (THIS MONTH)'!$H:$H,F4C04006!K38,Bom_Part_No,F4C04006!Q38)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380</v>
      </c>
      <c r="L39" s="51">
        <f>IF(D39="",99999,SUMIFS(Issue,'BOM (THIS MONTH)'!$F:$F,F4C04006!K39,Bom_Part_No,F4C04006!B39))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1000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MONTH)'!$H:$H,F4C04006!K39,Bom_Part_No,F4C04006!Q39)</f>
        <v>0</v>
      </c>
      <c r="Z39" s="46">
        <f>SUMIFS('BOM (THIS MONTH)'!$E:$E,'BOM (THIS MONTH)'!$H:$H,F4C04006!K39,Bom_Part_No,F4C04006!Q39)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380</v>
      </c>
      <c r="L40" s="51">
        <f>IF(D40="",99999,SUMIFS(Issue,'BOM (THIS MONTH)'!$F:$F,F4C04006!K40,Bom_Part_No,F4C04006!B40))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1000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MONTH)'!$H:$H,F4C04006!K40,Bom_Part_No,F4C04006!Q40)</f>
        <v>0</v>
      </c>
      <c r="Z40" s="46">
        <f>SUMIFS('BOM (THIS MONTH)'!$E:$E,'BOM (THIS MONTH)'!$H:$H,F4C04006!K40,Bom_Part_No,F4C04006!Q40)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380</v>
      </c>
      <c r="L41" s="51">
        <f>IF(D41="",99999,SUMIFS(Issue,'BOM (THIS MONTH)'!$F:$F,F4C04006!K41,Bom_Part_No,F4C04006!B41))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1000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MONTH)'!$H:$H,F4C04006!K41,Bom_Part_No,F4C04006!Q41)</f>
        <v>0</v>
      </c>
      <c r="Z41" s="46">
        <f>SUMIFS('BOM (THIS MONTH)'!$E:$E,'BOM (THIS MONTH)'!$H:$H,F4C04006!K41,Bom_Part_No,F4C04006!Q41)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380</v>
      </c>
      <c r="L42" s="51">
        <f>IF(D42="",99999,SUMIFS(Issue,'BOM (THIS MONTH)'!$F:$F,F4C04006!K42,Bom_Part_No,F4C04006!B42))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1000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MONTH)'!$H:$H,F4C04006!K42,Bom_Part_No,F4C04006!Q42)</f>
        <v>0</v>
      </c>
      <c r="Z42" s="46">
        <f>SUMIFS('BOM (THIS MONTH)'!$E:$E,'BOM (THIS MONTH)'!$H:$H,F4C04006!K42,Bom_Part_No,F4C04006!Q42)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380</v>
      </c>
      <c r="L43" s="51">
        <f>IF(D43="",99999,SUMIFS(Issue,'BOM (THIS MONTH)'!$F:$F,F4C04006!K43,Bom_Part_No,F4C04006!B43))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1000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MONTH)'!$H:$H,F4C04006!K43,Bom_Part_No,F4C04006!Q43)</f>
        <v>0</v>
      </c>
      <c r="Z43" s="46">
        <f>SUMIFS('BOM (THIS MONTH)'!$E:$E,'BOM (THIS MONTH)'!$H:$H,F4C04006!K43,Bom_Part_No,F4C04006!Q43)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380</v>
      </c>
      <c r="L44" s="51">
        <f>IF(D44="",99999,SUMIFS(Issue,'BOM (THIS MONTH)'!$F:$F,F4C04006!K44,Bom_Part_No,F4C04006!B44))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1000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MONTH)'!$H:$H,F4C04006!K44,Bom_Part_No,F4C04006!Q44)</f>
        <v>0</v>
      </c>
      <c r="Z44" s="46">
        <f>SUMIFS('BOM (THIS MONTH)'!$E:$E,'BOM (THIS MONTH)'!$H:$H,F4C04006!K44,Bom_Part_No,F4C04006!Q44)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380</v>
      </c>
      <c r="L45" s="51">
        <f>IF(D45="",99999,SUMIFS(Issue,'BOM (THIS MONTH)'!$F:$F,F4C04006!K45,Bom_Part_No,F4C04006!B45))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1000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MONTH)'!$H:$H,F4C04006!K45,Bom_Part_No,F4C04006!Q45)</f>
        <v>0</v>
      </c>
      <c r="Z45" s="46">
        <f>SUMIFS('BOM (THIS MONTH)'!$E:$E,'BOM (THIS MONTH)'!$H:$H,F4C04006!K45,Bom_Part_No,F4C04006!Q45)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380</v>
      </c>
      <c r="L46" s="51">
        <f>IF(D46="",99999,SUMIFS(Issue,'BOM (THIS MONTH)'!$F:$F,F4C04006!K46,Bom_Part_No,F4C04006!B46))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1000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MONTH)'!$H:$H,F4C04006!K46,Bom_Part_No,F4C04006!Q46)</f>
        <v>0</v>
      </c>
      <c r="Z46" s="46">
        <f>SUMIFS('BOM (THIS MONTH)'!$E:$E,'BOM (THIS MONTH)'!$H:$H,F4C04006!K46,Bom_Part_No,F4C04006!Q46)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380</v>
      </c>
      <c r="L47" s="51">
        <f>IF(D47="",99999,SUMIFS(Issue,'BOM (THIS MONTH)'!$F:$F,F4C04006!K47,Bom_Part_No,F4C04006!B47))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1000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MONTH)'!$H:$H,F4C04006!K47,Bom_Part_No,F4C04006!Q47)</f>
        <v>0</v>
      </c>
      <c r="Z47" s="46">
        <f>SUMIFS('BOM (THIS MONTH)'!$E:$E,'BOM (THIS MONTH)'!$H:$H,F4C04006!K47,Bom_Part_No,F4C04006!Q47)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380</v>
      </c>
      <c r="L48" s="51">
        <f>IF(D48="",99999,SUMIFS(Issue,'BOM (THIS MONTH)'!$F:$F,F4C04006!K48,Bom_Part_No,F4C04006!B48))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1000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MONTH)'!$H:$H,F4C04006!K48,Bom_Part_No,F4C04006!Q48)</f>
        <v>0</v>
      </c>
      <c r="Z48" s="46">
        <f>SUMIFS('BOM (THIS MONTH)'!$E:$E,'BOM (THIS MONTH)'!$H:$H,F4C04006!K48,Bom_Part_No,F4C04006!Q48)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380</v>
      </c>
      <c r="L49" s="51">
        <f>IF(D49="",99999,SUMIFS(Issue,'BOM (THIS MONTH)'!$F:$F,F4C04006!K49,Bom_Part_No,F4C04006!B49))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1000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MONTH)'!$H:$H,F4C04006!K49,Bom_Part_No,F4C04006!Q49)</f>
        <v>0</v>
      </c>
      <c r="Z49" s="46">
        <f>SUMIFS('BOM (THIS MONTH)'!$E:$E,'BOM (THIS MONTH)'!$H:$H,F4C04006!K49,Bom_Part_No,F4C04006!Q49)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380</v>
      </c>
      <c r="L50" s="51">
        <f>IF(D50="",99999,SUMIFS(Issue,'BOM (THIS MONTH)'!$F:$F,F4C04006!K50,Bom_Part_No,F4C04006!B50))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1000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MONTH)'!$H:$H,F4C04006!K50,Bom_Part_No,F4C04006!Q50)</f>
        <v>0</v>
      </c>
      <c r="Z50" s="46">
        <f>SUMIFS('BOM (THIS MONTH)'!$E:$E,'BOM (THIS MONTH)'!$H:$H,F4C04006!K50,Bom_Part_No,F4C04006!Q50)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380</v>
      </c>
      <c r="L51" s="51">
        <f>IF(D51="",99999,SUMIFS(Issue,'BOM (THIS MONTH)'!$F:$F,F4C04006!K51,Bom_Part_No,F4C04006!B51))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1000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MONTH)'!$H:$H,F4C04006!K51,Bom_Part_No,F4C04006!Q51)</f>
        <v>0</v>
      </c>
      <c r="Z51" s="46">
        <f>SUMIFS('BOM (THIS MONTH)'!$E:$E,'BOM (THIS MONTH)'!$H:$H,F4C04006!K51,Bom_Part_No,F4C04006!Q51)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380</v>
      </c>
      <c r="L52" s="51">
        <f>IF(D52="",99999,SUMIFS(Issue,'BOM (THIS MONTH)'!$F:$F,F4C04006!K52,Bom_Part_No,F4C04006!B52))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1000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MONTH)'!$H:$H,F4C04006!K52,Bom_Part_No,F4C04006!Q52)</f>
        <v>0</v>
      </c>
      <c r="Z52" s="46">
        <f>SUMIFS('BOM (THIS MONTH)'!$E:$E,'BOM (THIS MONTH)'!$H:$H,F4C04006!K52,Bom_Part_No,F4C04006!Q52)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380</v>
      </c>
      <c r="L53" s="51">
        <f>IF(D53="",99999,SUMIFS(Issue,'BOM (THIS MONTH)'!$F:$F,F4C04006!K53,Bom_Part_No,F4C04006!B53))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1000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MONTH)'!$H:$H,F4C04006!K53,Bom_Part_No,F4C04006!Q53)</f>
        <v>0</v>
      </c>
      <c r="Z53" s="46">
        <f>SUMIFS('BOM (THIS MONTH)'!$E:$E,'BOM (THIS MONTH)'!$H:$H,F4C04006!K53,Bom_Part_No,F4C04006!Q53)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380</v>
      </c>
      <c r="L54" s="51">
        <f>IF(D54="",99999,SUMIFS(Issue,'BOM (THIS MONTH)'!$F:$F,F4C04006!K54,Bom_Part_No,F4C04006!B54))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1000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MONTH)'!$H:$H,F4C04006!K54,Bom_Part_No,F4C04006!Q54)</f>
        <v>0</v>
      </c>
      <c r="Z54" s="46">
        <f>SUMIFS('BOM (THIS MONTH)'!$E:$E,'BOM (THIS MONTH)'!$H:$H,F4C04006!K54,Bom_Part_No,F4C04006!Q54)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380</v>
      </c>
      <c r="L55" s="51">
        <f>IF(D55="",99999,SUMIFS(Issue,'BOM (THIS MONTH)'!$F:$F,F4C04006!K55,Bom_Part_No,F4C04006!B55))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1000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MONTH)'!$H:$H,F4C04006!K55,Bom_Part_No,F4C04006!Q55)</f>
        <v>0</v>
      </c>
      <c r="Z55" s="46">
        <f>SUMIFS('BOM (THIS MONTH)'!$E:$E,'BOM (THIS MONTH)'!$H:$H,F4C04006!K55,Bom_Part_No,F4C04006!Q55)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380</v>
      </c>
      <c r="L56" s="51">
        <f>IF(D56="",99999,SUMIFS(Issue,'BOM (THIS MONTH)'!$F:$F,F4C04006!K56,Bom_Part_No,F4C04006!B56))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1000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MONTH)'!$H:$H,F4C04006!K56,Bom_Part_No,F4C04006!Q56)</f>
        <v>0</v>
      </c>
      <c r="Z56" s="46">
        <f>SUMIFS('BOM (THIS MONTH)'!$E:$E,'BOM (THIS MONTH)'!$H:$H,F4C04006!K56,Bom_Part_No,F4C04006!Q56)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380</v>
      </c>
      <c r="L57" s="51">
        <f>IF(D57="",99999,SUMIFS(Issue,'BOM (THIS MONTH)'!$F:$F,F4C04006!K57,Bom_Part_No,F4C04006!B57))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1000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MONTH)'!$H:$H,F4C04006!K57,Bom_Part_No,F4C04006!Q57)</f>
        <v>0</v>
      </c>
      <c r="Z57" s="46">
        <f>SUMIFS('BOM (THIS MONTH)'!$E:$E,'BOM (THIS MONTH)'!$H:$H,F4C04006!K57,Bom_Part_No,F4C04006!Q57)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380</v>
      </c>
      <c r="L58" s="51">
        <f>IF(D58="",99999,SUMIFS(Issue,'BOM (THIS MONTH)'!$F:$F,F4C04006!K58,Bom_Part_No,F4C04006!B58))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1000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MONTH)'!$H:$H,F4C04006!K58,Bom_Part_No,F4C04006!Q58)</f>
        <v>0</v>
      </c>
      <c r="Z58" s="46">
        <f>SUMIFS('BOM (THIS MONTH)'!$E:$E,'BOM (THIS MONTH)'!$H:$H,F4C04006!K58,Bom_Part_No,F4C04006!Q58)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380</v>
      </c>
      <c r="L59" s="51">
        <f>IF(D59="",99999,SUMIFS(Issue,'BOM (THIS MONTH)'!$F:$F,F4C04006!K59,Bom_Part_No,F4C04006!B59))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1000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MONTH)'!$H:$H,F4C04006!K59,Bom_Part_No,F4C04006!Q59)</f>
        <v>0</v>
      </c>
      <c r="Z59" s="46">
        <f>SUMIFS('BOM (THIS MONTH)'!$E:$E,'BOM (THIS MONTH)'!$H:$H,F4C04006!K59,Bom_Part_No,F4C04006!Q59)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380</v>
      </c>
      <c r="L60" s="51">
        <f>IF(D60="",99999,SUMIFS(Issue,'BOM (THIS MONTH)'!$F:$F,F4C04006!K60,Bom_Part_No,F4C04006!B60))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1000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MONTH)'!$H:$H,F4C04006!K60,Bom_Part_No,F4C04006!Q60)</f>
        <v>0</v>
      </c>
      <c r="Z60" s="46">
        <f>SUMIFS('BOM (THIS MONTH)'!$E:$E,'BOM (THIS MONTH)'!$H:$H,F4C04006!K60,Bom_Part_No,F4C04006!Q60)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380</v>
      </c>
      <c r="L61" s="51">
        <f>IF(D61="",99999,SUMIFS(Issue,'BOM (THIS MONTH)'!$F:$F,F4C04006!K61,Bom_Part_No,F4C04006!B61))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1000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MONTH)'!$H:$H,F4C04006!K61,Bom_Part_No,F4C04006!Q61)</f>
        <v>0</v>
      </c>
      <c r="Z61" s="46">
        <f>SUMIFS('BOM (THIS MONTH)'!$E:$E,'BOM (THIS MONTH)'!$H:$H,F4C04006!K61,Bom_Part_No,F4C04006!Q61)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380</v>
      </c>
      <c r="L62" s="51">
        <f>IF(D62="",99999,SUMIFS(Issue,'BOM (THIS MONTH)'!$F:$F,F4C04006!K62,Bom_Part_No,F4C04006!B62))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1000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MONTH)'!$H:$H,F4C04006!K62,Bom_Part_No,F4C04006!Q62)</f>
        <v>0</v>
      </c>
      <c r="Z62" s="46">
        <f>SUMIFS('BOM (THIS MONTH)'!$E:$E,'BOM (THIS MONTH)'!$H:$H,F4C04006!K62,Bom_Part_No,F4C04006!Q62)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380</v>
      </c>
      <c r="L63" s="51">
        <f>IF(D63="",99999,SUMIFS(Issue,'BOM (THIS MONTH)'!$F:$F,F4C04006!K63,Bom_Part_No,F4C04006!B63))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1000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MONTH)'!$H:$H,F4C04006!K63,Bom_Part_No,F4C04006!Q63)</f>
        <v>0</v>
      </c>
      <c r="Z63" s="46">
        <f>SUMIFS('BOM (THIS MONTH)'!$E:$E,'BOM (THIS MONTH)'!$H:$H,F4C04006!K63,Bom_Part_No,F4C04006!Q63)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380</v>
      </c>
      <c r="L64" s="51">
        <f>IF(D64="",99999,SUMIFS(Issue,'BOM (THIS MONTH)'!$F:$F,F4C04006!K64,Bom_Part_No,F4C04006!B64))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1000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MONTH)'!$H:$H,F4C04006!K64,Bom_Part_No,F4C04006!Q64)</f>
        <v>0</v>
      </c>
      <c r="Z64" s="46">
        <f>SUMIFS('BOM (THIS MONTH)'!$E:$E,'BOM (THIS MONTH)'!$H:$H,F4C04006!K64,Bom_Part_No,F4C04006!Q64)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380</v>
      </c>
      <c r="L65" s="51">
        <f>IF(D65="",99999,SUMIFS(Issue,'BOM (THIS MONTH)'!$F:$F,F4C04006!K65,Bom_Part_No,F4C04006!B65))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1000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MONTH)'!$H:$H,F4C04006!K65,Bom_Part_No,F4C04006!Q65)</f>
        <v>0</v>
      </c>
      <c r="Z65" s="46">
        <f>SUMIFS('BOM (THIS MONTH)'!$E:$E,'BOM (THIS MONTH)'!$H:$H,F4C04006!K65,Bom_Part_No,F4C04006!Q65)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380</v>
      </c>
      <c r="L66" s="51">
        <f>IF(D66="",99999,SUMIFS(Issue,'BOM (THIS MONTH)'!$F:$F,F4C04006!K66,Bom_Part_No,F4C04006!B66))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1000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MONTH)'!$H:$H,F4C04006!K66,Bom_Part_No,F4C04006!Q66)</f>
        <v>0</v>
      </c>
      <c r="Z66" s="46">
        <f>SUMIFS('BOM (THIS MONTH)'!$E:$E,'BOM (THIS MONTH)'!$H:$H,F4C04006!K66,Bom_Part_No,F4C04006!Q66)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380</v>
      </c>
      <c r="L67" s="51">
        <f>IF(D67="",99999,SUMIFS(Issue,'BOM (THIS MONTH)'!$F:$F,F4C04006!K67,Bom_Part_No,F4C04006!B67))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1000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MONTH)'!$H:$H,F4C04006!K67,Bom_Part_No,F4C04006!Q67)</f>
        <v>0</v>
      </c>
      <c r="Z67" s="46">
        <f>SUMIFS('BOM (THIS MONTH)'!$E:$E,'BOM (THIS MONTH)'!$H:$H,F4C04006!K67,Bom_Part_No,F4C04006!Q67)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380</v>
      </c>
      <c r="L68" s="51">
        <f>IF(D68="",99999,SUMIFS(Issue,'BOM (THIS MONTH)'!$F:$F,F4C04006!K68,Bom_Part_No,F4C04006!B68))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1000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MONTH)'!$H:$H,F4C04006!K68,Bom_Part_No,F4C04006!Q68)</f>
        <v>0</v>
      </c>
      <c r="Z68" s="46">
        <f>SUMIFS('BOM (THIS MONTH)'!$E:$E,'BOM (THIS MONTH)'!$H:$H,F4C04006!K68,Bom_Part_No,F4C04006!Q68)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380</v>
      </c>
      <c r="L69" s="51">
        <f>IF(D69="",99999,SUMIFS(Issue,'BOM (THIS MONTH)'!$F:$F,F4C04006!K69,Bom_Part_No,F4C04006!B69))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1000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MONTH)'!$H:$H,F4C04006!K69,Bom_Part_No,F4C04006!Q69)</f>
        <v>0</v>
      </c>
      <c r="Z69" s="46">
        <f>SUMIFS('BOM (THIS MONTH)'!$E:$E,'BOM (THIS MONTH)'!$H:$H,F4C04006!K69,Bom_Part_No,F4C04006!Q69)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380</v>
      </c>
      <c r="L70" s="51">
        <f>IF(D70="",99999,SUMIFS(Issue,'BOM (THIS MONTH)'!$F:$F,F4C04006!K70,Bom_Part_No,F4C04006!B70))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1000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MONTH)'!$H:$H,F4C04006!K70,Bom_Part_No,F4C04006!Q70)</f>
        <v>0</v>
      </c>
      <c r="Z70" s="46">
        <f>SUMIFS('BOM (THIS MONTH)'!$E:$E,'BOM (THIS MONTH)'!$H:$H,F4C04006!K70,Bom_Part_No,F4C04006!Q70)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380</v>
      </c>
      <c r="L71" s="51">
        <f>IF(D71="",99999,SUMIFS(Issue,'BOM (THIS MONTH)'!$F:$F,F4C04006!K71,Bom_Part_No,F4C04006!B71))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1000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MONTH)'!$H:$H,F4C04006!K71,Bom_Part_No,F4C04006!Q71)</f>
        <v>0</v>
      </c>
      <c r="Z71" s="46">
        <f>SUMIFS('BOM (THIS MONTH)'!$E:$E,'BOM (THIS MONTH)'!$H:$H,F4C04006!K71,Bom_Part_No,F4C04006!Q71)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380</v>
      </c>
      <c r="L72" s="51">
        <f>IF(D72="",99999,SUMIFS(Issue,'BOM (THIS MONTH)'!$F:$F,F4C04006!K72,Bom_Part_No,F4C04006!B72))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1000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MONTH)'!$H:$H,F4C04006!K72,Bom_Part_No,F4C04006!Q72)</f>
        <v>0</v>
      </c>
      <c r="Z72" s="46">
        <f>SUMIFS('BOM (THIS MONTH)'!$E:$E,'BOM (THIS MONTH)'!$H:$H,F4C04006!K72,Bom_Part_No,F4C04006!Q72)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380</v>
      </c>
      <c r="L73" s="51">
        <f>IF(D73="",99999,SUMIFS(Issue,'BOM (THIS MONTH)'!$F:$F,F4C04006!K73,Bom_Part_No,F4C04006!B73))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1000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MONTH)'!$H:$H,F4C04006!K73,Bom_Part_No,F4C04006!Q73)</f>
        <v>0</v>
      </c>
      <c r="Z73" s="46">
        <f>SUMIFS('BOM (THIS MONTH)'!$E:$E,'BOM (THIS MONTH)'!$H:$H,F4C04006!K73,Bom_Part_No,F4C04006!Q73)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380</v>
      </c>
      <c r="L74" s="51">
        <f>IF(D74="",99999,SUMIFS(Issue,'BOM (THIS MONTH)'!$F:$F,F4C04006!K74,Bom_Part_No,F4C04006!B74))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1000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MONTH)'!$H:$H,F4C04006!K74,Bom_Part_No,F4C04006!Q74)</f>
        <v>0</v>
      </c>
      <c r="Z74" s="46">
        <f>SUMIFS('BOM (THIS MONTH)'!$E:$E,'BOM (THIS MONTH)'!$H:$H,F4C04006!K74,Bom_Part_No,F4C04006!Q74)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380</v>
      </c>
      <c r="L75" s="51">
        <f>IF(D75="",99999,SUMIFS(Issue,'BOM (THIS MONTH)'!$F:$F,F4C04006!K75,Bom_Part_No,F4C04006!B75))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1000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MONTH)'!$H:$H,F4C04006!K75,Bom_Part_No,F4C04006!Q75)</f>
        <v>0</v>
      </c>
      <c r="Z75" s="46">
        <f>SUMIFS('BOM (THIS MONTH)'!$E:$E,'BOM (THIS MONTH)'!$H:$H,F4C04006!K75,Bom_Part_No,F4C04006!Q75)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380</v>
      </c>
      <c r="L76" s="51">
        <f>IF(D76="",99999,SUMIFS(Issue,'BOM (THIS MONTH)'!$F:$F,F4C04006!K76,Bom_Part_No,F4C04006!B76))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1000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MONTH)'!$H:$H,F4C04006!K76,Bom_Part_No,F4C04006!Q76)</f>
        <v>0</v>
      </c>
      <c r="Z76" s="46">
        <f>SUMIFS('BOM (THIS MONTH)'!$E:$E,'BOM (THIS MONTH)'!$H:$H,F4C04006!K76,Bom_Part_No,F4C04006!Q76)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380</v>
      </c>
      <c r="L77" s="51">
        <f>IF(D77="",99999,SUMIFS(Issue,'BOM (THIS MONTH)'!$F:$F,F4C04006!K77,Bom_Part_No,F4C04006!B77))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1000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MONTH)'!$H:$H,F4C04006!K77,Bom_Part_No,F4C04006!Q77)</f>
        <v>0</v>
      </c>
      <c r="Z77" s="46">
        <f>SUMIFS('BOM (THIS MONTH)'!$E:$E,'BOM (THIS MONTH)'!$H:$H,F4C04006!K77,Bom_Part_No,F4C04006!Q77)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380</v>
      </c>
      <c r="L78" s="51">
        <f>IF(D78="",99999,SUMIFS(Issue,'BOM (THIS MONTH)'!$F:$F,F4C04006!K78,Bom_Part_No,F4C04006!B78))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1000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MONTH)'!$H:$H,F4C04006!K78,Bom_Part_No,F4C04006!Q78)</f>
        <v>0</v>
      </c>
      <c r="Z78" s="46">
        <f>SUMIFS('BOM (THIS MONTH)'!$E:$E,'BOM (THIS MONTH)'!$H:$H,F4C04006!K78,Bom_Part_No,F4C04006!Q78)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380</v>
      </c>
      <c r="L79" s="51">
        <f>IF(D79="",99999,SUMIFS(Issue,'BOM (THIS MONTH)'!$F:$F,F4C04006!K79,Bom_Part_No,F4C04006!B79))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1000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MONTH)'!$H:$H,F4C04006!K79,Bom_Part_No,F4C04006!Q79)</f>
        <v>0</v>
      </c>
      <c r="Z79" s="46">
        <f>SUMIFS('BOM (THIS MONTH)'!$E:$E,'BOM (THIS MONTH)'!$H:$H,F4C04006!K79,Bom_Part_No,F4C04006!Q79)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380</v>
      </c>
      <c r="L80" s="51">
        <f>IF(D80="",99999,SUMIFS(Issue,'BOM (THIS MONTH)'!$F:$F,F4C04006!K80,Bom_Part_No,F4C04006!B80))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1000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MONTH)'!$H:$H,F4C04006!K80,Bom_Part_No,F4C04006!Q80)</f>
        <v>0</v>
      </c>
      <c r="Z80" s="46">
        <f>SUMIFS('BOM (THIS MONTH)'!$E:$E,'BOM (THIS MONTH)'!$H:$H,F4C04006!K80,Bom_Part_No,F4C04006!Q80)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380</v>
      </c>
      <c r="L81" s="51">
        <f>IF(D81="",99999,SUMIFS(Issue,'BOM (THIS MONTH)'!$F:$F,F4C04006!K81,Bom_Part_No,F4C04006!B81))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1000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MONTH)'!$H:$H,F4C04006!K81,Bom_Part_No,F4C04006!Q81)</f>
        <v>0</v>
      </c>
      <c r="Z81" s="46">
        <f>SUMIFS('BOM (THIS MONTH)'!$E:$E,'BOM (THIS MONTH)'!$H:$H,F4C04006!K81,Bom_Part_No,F4C04006!Q81)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380</v>
      </c>
      <c r="L82" s="51">
        <f>IF(D82="",99999,SUMIFS(Issue,'BOM (THIS MONTH)'!$F:$F,F4C04006!K82,Bom_Part_No,F4C04006!B82))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1000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MONTH)'!$H:$H,F4C04006!K82,Bom_Part_No,F4C04006!Q82)</f>
        <v>0</v>
      </c>
      <c r="Z82" s="46">
        <f>SUMIFS('BOM (THIS MONTH)'!$E:$E,'BOM (THIS MONTH)'!$H:$H,F4C04006!K82,Bom_Part_No,F4C04006!Q82)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380</v>
      </c>
      <c r="L83" s="51">
        <f>IF(D83="",99999,SUMIFS(Issue,'BOM (THIS MONTH)'!$F:$F,F4C04006!K83,Bom_Part_No,F4C04006!B83))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1000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MONTH)'!$H:$H,F4C04006!K83,Bom_Part_No,F4C04006!Q83)</f>
        <v>0</v>
      </c>
      <c r="Z83" s="46">
        <f>SUMIFS('BOM (THIS MONTH)'!$E:$E,'BOM (THIS MONTH)'!$H:$H,F4C04006!K83,Bom_Part_No,F4C04006!Q83)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380</v>
      </c>
      <c r="L84" s="51">
        <f>IF(D84="",99999,SUMIFS(Issue,'BOM (THIS MONTH)'!$F:$F,F4C04006!K84,Bom_Part_No,F4C04006!B84))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1000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MONTH)'!$H:$H,F4C04006!K84,Bom_Part_No,F4C04006!Q84)</f>
        <v>0</v>
      </c>
      <c r="Z84" s="46">
        <f>SUMIFS('BOM (THIS MONTH)'!$E:$E,'BOM (THIS MONTH)'!$H:$H,F4C04006!K84,Bom_Part_No,F4C04006!Q84)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380</v>
      </c>
      <c r="L85" s="51">
        <f>IF(D85="",99999,SUMIFS(Issue,'BOM (THIS MONTH)'!$F:$F,F4C04006!K85,Bom_Part_No,F4C04006!B85))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1000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MONTH)'!$H:$H,F4C04006!K85,Bom_Part_No,F4C04006!Q85)</f>
        <v>0</v>
      </c>
      <c r="Z85" s="46">
        <f>SUMIFS('BOM (THIS MONTH)'!$E:$E,'BOM (THIS MONTH)'!$H:$H,F4C04006!K85,Bom_Part_No,F4C04006!Q85)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380</v>
      </c>
      <c r="L86" s="51">
        <f>IF(D86="",99999,SUMIFS(Issue,'BOM (THIS MONTH)'!$F:$F,F4C04006!K86,Bom_Part_No,F4C04006!B86))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1000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MONTH)'!$H:$H,F4C04006!K86,Bom_Part_No,F4C04006!Q86)</f>
        <v>0</v>
      </c>
      <c r="Z86" s="46">
        <f>SUMIFS('BOM (THIS MONTH)'!$E:$E,'BOM (THIS MONTH)'!$H:$H,F4C04006!K86,Bom_Part_No,F4C04006!Q86)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380</v>
      </c>
      <c r="L87" s="51">
        <f>IF(D87="",99999,SUMIFS(Issue,'BOM (THIS MONTH)'!$F:$F,F4C04006!K87,Bom_Part_No,F4C04006!B87))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1000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MONTH)'!$H:$H,F4C04006!K87,Bom_Part_No,F4C04006!Q87)</f>
        <v>0</v>
      </c>
      <c r="Z87" s="46">
        <f>SUMIFS('BOM (THIS MONTH)'!$E:$E,'BOM (THIS MONTH)'!$H:$H,F4C04006!K87,Bom_Part_No,F4C04006!Q87)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380</v>
      </c>
      <c r="L88" s="51">
        <f>IF(D88="",99999,SUMIFS(Issue,'BOM (THIS MONTH)'!$F:$F,F4C04006!K88,Bom_Part_No,F4C04006!B88))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1000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MONTH)'!$H:$H,F4C04006!K88,Bom_Part_No,F4C04006!Q88)</f>
        <v>0</v>
      </c>
      <c r="Z88" s="46">
        <f>SUMIFS('BOM (THIS MONTH)'!$E:$E,'BOM (THIS MONTH)'!$H:$H,F4C04006!K88,Bom_Part_No,F4C04006!Q88)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380</v>
      </c>
      <c r="L89" s="51">
        <f>IF(D89="",99999,SUMIFS(Issue,'BOM (THIS MONTH)'!$F:$F,F4C04006!K89,Bom_Part_No,F4C04006!B89))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1000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MONTH)'!$H:$H,F4C04006!K89,Bom_Part_No,F4C04006!Q89)</f>
        <v>0</v>
      </c>
      <c r="Z89" s="46">
        <f>SUMIFS('BOM (THIS MONTH)'!$E:$E,'BOM (THIS MONTH)'!$H:$H,F4C04006!K89,Bom_Part_No,F4C04006!Q89)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380</v>
      </c>
      <c r="L90" s="51">
        <f>IF(D90="",99999,SUMIFS(Issue,'BOM (THIS MONTH)'!$F:$F,F4C04006!K90,Bom_Part_No,F4C04006!B90))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1000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MONTH)'!$H:$H,F4C04006!K90,Bom_Part_No,F4C04006!Q90)</f>
        <v>0</v>
      </c>
      <c r="Z90" s="46">
        <f>SUMIFS('BOM (THIS MONTH)'!$E:$E,'BOM (THIS MONTH)'!$H:$H,F4C04006!K90,Bom_Part_No,F4C04006!Q90)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380</v>
      </c>
      <c r="L91" s="51">
        <f>IF(D91="",99999,SUMIFS(Issue,'BOM (THIS MONTH)'!$F:$F,F4C04006!K91,Bom_Part_No,F4C04006!B91))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1000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MONTH)'!$H:$H,F4C04006!K91,Bom_Part_No,F4C04006!Q91)</f>
        <v>0</v>
      </c>
      <c r="Z91" s="46">
        <f>SUMIFS('BOM (THIS MONTH)'!$E:$E,'BOM (THIS MONTH)'!$H:$H,F4C04006!K91,Bom_Part_No,F4C04006!Q91)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380</v>
      </c>
      <c r="L92" s="51">
        <f>IF(D92="",99999,SUMIFS(Issue,'BOM (THIS MONTH)'!$F:$F,F4C04006!K92,Bom_Part_No,F4C04006!B92))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1000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MONTH)'!$H:$H,F4C04006!K92,Bom_Part_No,F4C04006!Q92)</f>
        <v>0</v>
      </c>
      <c r="Z92" s="46">
        <f>SUMIFS('BOM (THIS MONTH)'!$E:$E,'BOM (THIS MONTH)'!$H:$H,F4C04006!K92,Bom_Part_No,F4C04006!Q92)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380</v>
      </c>
      <c r="L93" s="51">
        <f>IF(D93="",99999,SUMIFS(Issue,'BOM (THIS MONTH)'!$F:$F,F4C04006!K93,Bom_Part_No,F4C04006!B93))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1000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MONTH)'!$H:$H,F4C04006!K93,Bom_Part_No,F4C04006!Q93)</f>
        <v>0</v>
      </c>
      <c r="Z93" s="46">
        <f>SUMIFS('BOM (THIS MONTH)'!$E:$E,'BOM (THIS MONTH)'!$H:$H,F4C04006!K93,Bom_Part_No,F4C04006!Q93)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380</v>
      </c>
      <c r="L94" s="51">
        <f>IF(D94="",99999,SUMIFS(Issue,'BOM (THIS MONTH)'!$F:$F,F4C04006!K94,Bom_Part_No,F4C04006!B94))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1000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MONTH)'!$H:$H,F4C04006!K94,Bom_Part_No,F4C04006!Q94)</f>
        <v>0</v>
      </c>
      <c r="Z94" s="46">
        <f>SUMIFS('BOM (THIS MONTH)'!$E:$E,'BOM (THIS MONTH)'!$H:$H,F4C04006!K94,Bom_Part_No,F4C04006!Q94)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380</v>
      </c>
      <c r="L95" s="51">
        <f>IF(D95="",99999,SUMIFS(Issue,'BOM (THIS MONTH)'!$F:$F,F4C04006!K95,Bom_Part_No,F4C04006!B95))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1000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MONTH)'!$H:$H,F4C04006!K95,Bom_Part_No,F4C04006!Q95)</f>
        <v>0</v>
      </c>
      <c r="Z95" s="46">
        <f>SUMIFS('BOM (THIS MONTH)'!$E:$E,'BOM (THIS MONTH)'!$H:$H,F4C04006!K95,Bom_Part_No,F4C04006!Q95)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380</v>
      </c>
      <c r="L96" s="51">
        <f>IF(D96="",99999,SUMIFS(Issue,'BOM (THIS MONTH)'!$F:$F,F4C04006!K96,Bom_Part_No,F4C04006!B96))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1000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MONTH)'!$H:$H,F4C04006!K96,Bom_Part_No,F4C04006!Q96)</f>
        <v>0</v>
      </c>
      <c r="Z96" s="46">
        <f>SUMIFS('BOM (THIS MONTH)'!$E:$E,'BOM (THIS MONTH)'!$H:$H,F4C04006!K96,Bom_Part_No,F4C04006!Q96)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380</v>
      </c>
      <c r="L97" s="51">
        <f>IF(D97="",99999,SUMIFS(Issue,'BOM (THIS MONTH)'!$F:$F,F4C04006!K97,Bom_Part_No,F4C04006!B97))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1000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MONTH)'!$H:$H,F4C04006!K97,Bom_Part_No,F4C04006!Q97)</f>
        <v>0</v>
      </c>
      <c r="Z97" s="46">
        <f>SUMIFS('BOM (THIS MONTH)'!$E:$E,'BOM (THIS MONTH)'!$H:$H,F4C04006!K97,Bom_Part_No,F4C04006!Q97)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380</v>
      </c>
      <c r="L98" s="51">
        <f>IF(D98="",99999,SUMIFS(Issue,'BOM (THIS MONTH)'!$F:$F,F4C04006!K98,Bom_Part_No,F4C04006!B98))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1000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MONTH)'!$H:$H,F4C04006!K98,Bom_Part_No,F4C04006!Q98)</f>
        <v>0</v>
      </c>
      <c r="Z98" s="46">
        <f>SUMIFS('BOM (THIS MONTH)'!$E:$E,'BOM (THIS MONTH)'!$H:$H,F4C04006!K98,Bom_Part_No,F4C04006!Q98)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380</v>
      </c>
      <c r="L99" s="51">
        <f>IF(D99="",99999,SUMIFS(Issue,'BOM (THIS MONTH)'!$F:$F,F4C04006!K99,Bom_Part_No,F4C04006!B99))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1000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MONTH)'!$H:$H,F4C04006!K99,Bom_Part_No,F4C04006!Q99)</f>
        <v>0</v>
      </c>
      <c r="Z99" s="46">
        <f>SUMIFS('BOM (THIS MONTH)'!$E:$E,'BOM (THIS MONTH)'!$H:$H,F4C04006!K99,Bom_Part_No,F4C04006!Q99)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380</v>
      </c>
      <c r="L100" s="51">
        <f>IF(D100="",99999,SUMIFS(Issue,'BOM (THIS MONTH)'!$F:$F,F4C04006!K100,Bom_Part_No,F4C04006!B100))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1000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MONTH)'!$H:$H,F4C04006!K100,Bom_Part_No,F4C04006!Q100)</f>
        <v>0</v>
      </c>
      <c r="Z100" s="46">
        <f>SUMIFS('BOM (THIS MONTH)'!$E:$E,'BOM (THIS MONTH)'!$H:$H,F4C04006!K100,Bom_Part_No,F4C04006!Q100)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380</v>
      </c>
      <c r="L101" s="51">
        <f>IF(D101="",99999,SUMIFS(Issue,'BOM (THIS MONTH)'!$F:$F,F4C04006!K101,Bom_Part_No,F4C04006!B101))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1000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MONTH)'!$H:$H,F4C04006!K101,Bom_Part_No,F4C04006!Q101)</f>
        <v>0</v>
      </c>
      <c r="Z101" s="46">
        <f>SUMIFS('BOM (THIS MONTH)'!$E:$E,'BOM (THIS MONTH)'!$H:$H,F4C04006!K101,Bom_Part_No,F4C04006!Q101)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380</v>
      </c>
      <c r="L102" s="51">
        <f>IF(D102="",99999,SUMIFS(Issue,'BOM (THIS MONTH)'!$F:$F,F4C04006!K102,Bom_Part_No,F4C04006!B102))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1000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MONTH)'!$H:$H,F4C04006!K102,Bom_Part_No,F4C04006!Q102)</f>
        <v>0</v>
      </c>
      <c r="Z102" s="46">
        <f>SUMIFS('BOM (THIS MONTH)'!$E:$E,'BOM (THIS MONTH)'!$H:$H,F4C04006!K102,Bom_Part_No,F4C04006!Q102)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380</v>
      </c>
      <c r="L103" s="51">
        <f>IF(D103="",99999,SUMIFS(Issue,'BOM (THIS MONTH)'!$F:$F,F4C04006!K103,Bom_Part_No,F4C04006!B103))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1000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MONTH)'!$H:$H,F4C04006!K103,Bom_Part_No,F4C04006!Q103)</f>
        <v>0</v>
      </c>
      <c r="Z103" s="46">
        <f>SUMIFS('BOM (THIS MONTH)'!$E:$E,'BOM (THIS MONTH)'!$H:$H,F4C04006!K103,Bom_Part_No,F4C04006!Q103)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380</v>
      </c>
      <c r="L104" s="51">
        <f>IF(D104="",99999,SUMIFS(Issue,'BOM (THIS MONTH)'!$F:$F,F4C04006!K104,Bom_Part_No,F4C04006!B104))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1000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MONTH)'!$H:$H,F4C04006!K104,Bom_Part_No,F4C04006!Q104)</f>
        <v>0</v>
      </c>
      <c r="Z104" s="46">
        <f>SUMIFS('BOM (THIS MONTH)'!$E:$E,'BOM (THIS MONTH)'!$H:$H,F4C04006!K104,Bom_Part_No,F4C04006!Q104)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380</v>
      </c>
      <c r="L105" s="51">
        <f>IF(D105="",99999,SUMIFS(Issue,'BOM (THIS MONTH)'!$F:$F,F4C04006!K105,Bom_Part_No,F4C04006!B105))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1000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MONTH)'!$H:$H,F4C04006!K105,Bom_Part_No,F4C04006!Q105)</f>
        <v>0</v>
      </c>
      <c r="Z105" s="46">
        <f>SUMIFS('BOM (THIS MONTH)'!$E:$E,'BOM (THIS MONTH)'!$H:$H,F4C04006!K105,Bom_Part_No,F4C04006!Q105)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380</v>
      </c>
      <c r="L106" s="51">
        <f>IF(D106="",99999,SUMIFS(Issue,'BOM (THIS MONTH)'!$F:$F,F4C04006!K106,Bom_Part_No,F4C04006!B106))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1000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MONTH)'!$H:$H,F4C04006!K106,Bom_Part_No,F4C04006!Q106)</f>
        <v>0</v>
      </c>
      <c r="Z106" s="46">
        <f>SUMIFS('BOM (THIS MONTH)'!$E:$E,'BOM (THIS MONTH)'!$H:$H,F4C04006!K106,Bom_Part_No,F4C04006!Q106)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380</v>
      </c>
      <c r="L107" s="51">
        <f>IF(D107="",99999,SUMIFS(Issue,'BOM (THIS MONTH)'!$F:$F,F4C04006!K107,Bom_Part_No,F4C04006!B107))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1000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MONTH)'!$H:$H,F4C04006!K107,Bom_Part_No,F4C04006!Q107)</f>
        <v>0</v>
      </c>
      <c r="Z107" s="46">
        <f>SUMIFS('BOM (THIS MONTH)'!$E:$E,'BOM (THIS MONTH)'!$H:$H,F4C04006!K107,Bom_Part_No,F4C04006!Q107)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380</v>
      </c>
      <c r="L108" s="51">
        <f>IF(D108="",99999,SUMIFS(Issue,'BOM (THIS MONTH)'!$F:$F,F4C04006!K108,Bom_Part_No,F4C04006!B108))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1000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MONTH)'!$H:$H,F4C04006!K108,Bom_Part_No,F4C04006!Q108)</f>
        <v>0</v>
      </c>
      <c r="Z108" s="46">
        <f>SUMIFS('BOM (THIS MONTH)'!$E:$E,'BOM (THIS MONTH)'!$H:$H,F4C04006!K108,Bom_Part_No,F4C04006!Q108)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380</v>
      </c>
      <c r="L109" s="51">
        <f>IF(D109="",99999,SUMIFS(Issue,'BOM (THIS MONTH)'!$F:$F,F4C04006!K109,Bom_Part_No,F4C04006!B109))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1000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MONTH)'!$H:$H,F4C04006!K109,Bom_Part_No,F4C04006!Q109)</f>
        <v>0</v>
      </c>
      <c r="Z109" s="46">
        <f>SUMIFS('BOM (THIS MONTH)'!$E:$E,'BOM (THIS MONTH)'!$H:$H,F4C04006!K109,Bom_Part_No,F4C04006!Q109)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380</v>
      </c>
      <c r="L110" s="51">
        <f>IF(D110="",99999,SUMIFS(Issue,'BOM (THIS MONTH)'!$F:$F,F4C04006!K110,Bom_Part_No,F4C04006!B110))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1000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MONTH)'!$H:$H,F4C04006!K110,Bom_Part_No,F4C04006!Q110)</f>
        <v>0</v>
      </c>
      <c r="Z110" s="46">
        <f>SUMIFS('BOM (THIS MONTH)'!$E:$E,'BOM (THIS MONTH)'!$H:$H,F4C04006!K110,Bom_Part_No,F4C04006!Q110)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380</v>
      </c>
      <c r="L111" s="51">
        <f>IF(D111="",99999,SUMIFS(Issue,'BOM (THIS MONTH)'!$F:$F,F4C04006!K111,Bom_Part_No,F4C04006!B111))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1000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MONTH)'!$H:$H,F4C04006!K111,Bom_Part_No,F4C04006!Q111)</f>
        <v>0</v>
      </c>
      <c r="Z111" s="46">
        <f>SUMIFS('BOM (THIS MONTH)'!$E:$E,'BOM (THIS MONTH)'!$H:$H,F4C04006!K111,Bom_Part_No,F4C04006!Q111)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380</v>
      </c>
      <c r="L112" s="51">
        <f>IF(D112="",99999,SUMIFS(Issue,'BOM (THIS MONTH)'!$F:$F,F4C04006!K112,Bom_Part_No,F4C04006!B112))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1000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MONTH)'!$H:$H,F4C04006!K112,Bom_Part_No,F4C04006!Q112)</f>
        <v>0</v>
      </c>
      <c r="Z112" s="46">
        <f>SUMIFS('BOM (THIS MONTH)'!$E:$E,'BOM (THIS MONTH)'!$H:$H,F4C04006!K112,Bom_Part_No,F4C04006!Q112)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380</v>
      </c>
      <c r="L113" s="51">
        <f>IF(D113="",99999,SUMIFS(Issue,'BOM (THIS MONTH)'!$F:$F,F4C04006!K113,Bom_Part_No,F4C04006!B113))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1000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MONTH)'!$H:$H,F4C04006!K113,Bom_Part_No,F4C04006!Q113)</f>
        <v>0</v>
      </c>
      <c r="Z113" s="46">
        <f>SUMIFS('BOM (THIS MONTH)'!$E:$E,'BOM (THIS MONTH)'!$H:$H,F4C04006!K113,Bom_Part_No,F4C04006!Q113)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380</v>
      </c>
      <c r="L114" s="51">
        <f>IF(D114="",99999,SUMIFS(Issue,'BOM (THIS MONTH)'!$F:$F,F4C04006!K114,Bom_Part_No,F4C04006!B114))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1000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MONTH)'!$H:$H,F4C04006!K114,Bom_Part_No,F4C04006!Q114)</f>
        <v>0</v>
      </c>
      <c r="Z114" s="46">
        <f>SUMIFS('BOM (THIS MONTH)'!$E:$E,'BOM (THIS MONTH)'!$H:$H,F4C04006!K114,Bom_Part_No,F4C04006!Q114)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380</v>
      </c>
      <c r="L115" s="51">
        <f>IF(D115="",99999,SUMIFS(Issue,'BOM (THIS MONTH)'!$F:$F,F4C04006!K115,Bom_Part_No,F4C04006!B115))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1000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MONTH)'!$H:$H,F4C04006!K115,Bom_Part_No,F4C04006!Q115)</f>
        <v>0</v>
      </c>
      <c r="Z115" s="46">
        <f>SUMIFS('BOM (THIS MONTH)'!$E:$E,'BOM (THIS MONTH)'!$H:$H,F4C04006!K115,Bom_Part_No,F4C04006!Q115)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380</v>
      </c>
      <c r="L116" s="51">
        <f>IF(D116="",99999,SUMIFS(Issue,'BOM (THIS MONTH)'!$F:$F,F4C04006!K116,Bom_Part_No,F4C04006!B116))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1000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MONTH)'!$H:$H,F4C04006!K116,Bom_Part_No,F4C04006!Q116)</f>
        <v>0</v>
      </c>
      <c r="Z116" s="46">
        <f>SUMIFS('BOM (THIS MONTH)'!$E:$E,'BOM (THIS MONTH)'!$H:$H,F4C04006!K116,Bom_Part_No,F4C04006!Q116)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380</v>
      </c>
      <c r="L117" s="51">
        <f>IF(D117="",99999,SUMIFS(Issue,'BOM (THIS MONTH)'!$F:$F,F4C04006!K117,Bom_Part_No,F4C04006!B117))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1000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MONTH)'!$H:$H,F4C04006!K117,Bom_Part_No,F4C04006!Q117)</f>
        <v>0</v>
      </c>
      <c r="Z117" s="46">
        <f>SUMIFS('BOM (THIS MONTH)'!$E:$E,'BOM (THIS MONTH)'!$H:$H,F4C04006!K117,Bom_Part_No,F4C04006!Q117)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380</v>
      </c>
      <c r="L118" s="51">
        <f>IF(D118="",99999,SUMIFS(Issue,'BOM (THIS MONTH)'!$F:$F,F4C04006!K118,Bom_Part_No,F4C04006!B118))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1000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MONTH)'!$H:$H,F4C04006!K118,Bom_Part_No,F4C04006!Q118)</f>
        <v>0</v>
      </c>
      <c r="Z118" s="46">
        <f>SUMIFS('BOM (THIS MONTH)'!$E:$E,'BOM (THIS MONTH)'!$H:$H,F4C04006!K118,Bom_Part_No,F4C04006!Q118)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380</v>
      </c>
      <c r="L119" s="51">
        <f>IF(D119="",99999,SUMIFS(Issue,'BOM (THIS MONTH)'!$F:$F,F4C04006!K119,Bom_Part_No,F4C04006!B119))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1000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MONTH)'!$H:$H,F4C04006!K119,Bom_Part_No,F4C04006!Q119)</f>
        <v>0</v>
      </c>
      <c r="Z119" s="46">
        <f>SUMIFS('BOM (THIS MONTH)'!$E:$E,'BOM (THIS MONTH)'!$H:$H,F4C04006!K119,Bom_Part_No,F4C04006!Q119)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380</v>
      </c>
      <c r="L120" s="51">
        <f>IF(D120="",99999,SUMIFS(Issue,'BOM (THIS MONTH)'!$F:$F,F4C04006!K120,Bom_Part_No,F4C04006!B120))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1000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MONTH)'!$H:$H,F4C04006!K120,Bom_Part_No,F4C04006!Q120)</f>
        <v>0</v>
      </c>
      <c r="Z120" s="46">
        <f>SUMIFS('BOM (THIS MONTH)'!$E:$E,'BOM (THIS MONTH)'!$H:$H,F4C04006!K120,Bom_Part_No,F4C04006!Q120)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380</v>
      </c>
      <c r="L121" s="51">
        <f>IF(D121="",99999,SUMIFS(Issue,'BOM (THIS MONTH)'!$F:$F,F4C04006!K121,Bom_Part_No,F4C04006!B121))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1000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MONTH)'!$H:$H,F4C04006!K121,Bom_Part_No,F4C04006!Q121)</f>
        <v>0</v>
      </c>
      <c r="Z121" s="46">
        <f>SUMIFS('BOM (THIS MONTH)'!$E:$E,'BOM (THIS MONTH)'!$H:$H,F4C04006!K121,Bom_Part_No,F4C04006!Q121)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380</v>
      </c>
      <c r="L122" s="51">
        <f>IF(D122="",99999,SUMIFS(Issue,'BOM (THIS MONTH)'!$F:$F,F4C04006!K122,Bom_Part_No,F4C04006!B122))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1000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MONTH)'!$H:$H,F4C04006!K122,Bom_Part_No,F4C04006!Q122)</f>
        <v>0</v>
      </c>
      <c r="Z122" s="46">
        <f>SUMIFS('BOM (THIS MONTH)'!$E:$E,'BOM (THIS MONTH)'!$H:$H,F4C04006!K122,Bom_Part_No,F4C04006!Q122)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380</v>
      </c>
      <c r="L123" s="51">
        <f>IF(D123="",99999,SUMIFS(Issue,'BOM (THIS MONTH)'!$F:$F,F4C04006!K123,Bom_Part_No,F4C04006!B123))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1000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MONTH)'!$H:$H,F4C04006!K123,Bom_Part_No,F4C04006!Q123)</f>
        <v>0</v>
      </c>
      <c r="Z123" s="46">
        <f>SUMIFS('BOM (THIS MONTH)'!$E:$E,'BOM (THIS MONTH)'!$H:$H,F4C04006!K123,Bom_Part_No,F4C04006!Q123)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380</v>
      </c>
      <c r="L124" s="51">
        <f>IF(D124="",99999,SUMIFS(Issue,'BOM (THIS MONTH)'!$F:$F,F4C04006!K124,Bom_Part_No,F4C04006!B124))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1000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MONTH)'!$H:$H,F4C04006!K124,Bom_Part_No,F4C04006!Q124)</f>
        <v>0</v>
      </c>
      <c r="Z124" s="46">
        <f>SUMIFS('BOM (THIS MONTH)'!$E:$E,'BOM (THIS MONTH)'!$H:$H,F4C04006!K124,Bom_Part_No,F4C04006!Q124)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380</v>
      </c>
      <c r="L125" s="51">
        <f>IF(D125="",99999,SUMIFS(Issue,'BOM (THIS MONTH)'!$F:$F,F4C04006!K125,Bom_Part_No,F4C04006!B125))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1000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MONTH)'!$H:$H,F4C04006!K125,Bom_Part_No,F4C04006!Q125)</f>
        <v>0</v>
      </c>
      <c r="Z125" s="46">
        <f>SUMIFS('BOM (THIS MONTH)'!$E:$E,'BOM (THIS MONTH)'!$H:$H,F4C04006!K125,Bom_Part_No,F4C04006!Q125)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380</v>
      </c>
      <c r="L126" s="51">
        <f>IF(D126="",99999,SUMIFS(Issue,'BOM (THIS MONTH)'!$F:$F,F4C04006!K126,Bom_Part_No,F4C04006!B126))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1000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MONTH)'!$H:$H,F4C04006!K126,Bom_Part_No,F4C04006!Q126)</f>
        <v>0</v>
      </c>
      <c r="Z126" s="46">
        <f>SUMIFS('BOM (THIS MONTH)'!$E:$E,'BOM (THIS MONTH)'!$H:$H,F4C04006!K126,Bom_Part_No,F4C04006!Q126)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380</v>
      </c>
      <c r="L127" s="51">
        <f>IF(D127="",99999,SUMIFS(Issue,'BOM (THIS MONTH)'!$F:$F,F4C04006!K127,Bom_Part_No,F4C04006!B127))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1000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MONTH)'!$H:$H,F4C04006!K127,Bom_Part_No,F4C04006!Q127)</f>
        <v>0</v>
      </c>
      <c r="Z127" s="46">
        <f>SUMIFS('BOM (THIS MONTH)'!$E:$E,'BOM (THIS MONTH)'!$H:$H,F4C04006!K127,Bom_Part_No,F4C04006!Q127)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380</v>
      </c>
      <c r="L128" s="51">
        <f>IF(D128="",99999,SUMIFS(Issue,'BOM (THIS MONTH)'!$F:$F,F4C04006!K128,Bom_Part_No,F4C04006!B128))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1000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MONTH)'!$H:$H,F4C04006!K128,Bom_Part_No,F4C04006!Q128)</f>
        <v>0</v>
      </c>
      <c r="Z128" s="46">
        <f>SUMIFS('BOM (THIS MONTH)'!$E:$E,'BOM (THIS MONTH)'!$H:$H,F4C04006!K128,Bom_Part_No,F4C04006!Q128)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380</v>
      </c>
      <c r="L129" s="51">
        <f>IF(D129="",99999,SUMIFS(Issue,'BOM (THIS MONTH)'!$F:$F,F4C04006!K129,Bom_Part_No,F4C04006!B129))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1000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MONTH)'!$H:$H,F4C04006!K129,Bom_Part_No,F4C04006!Q129)</f>
        <v>0</v>
      </c>
      <c r="Z129" s="46">
        <f>SUMIFS('BOM (THIS MONTH)'!$E:$E,'BOM (THIS MONTH)'!$H:$H,F4C04006!K129,Bom_Part_No,F4C04006!Q129)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380</v>
      </c>
      <c r="L130" s="51">
        <f>IF(D130="",99999,SUMIFS(Issue,'BOM (THIS MONTH)'!$F:$F,F4C04006!K130,Bom_Part_No,F4C04006!B130))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1000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MONTH)'!$H:$H,F4C04006!K130,Bom_Part_No,F4C04006!Q130)</f>
        <v>0</v>
      </c>
      <c r="Z130" s="46">
        <f>SUMIFS('BOM (THIS MONTH)'!$E:$E,'BOM (THIS MONTH)'!$H:$H,F4C04006!K130,Bom_Part_No,F4C04006!Q130)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380</v>
      </c>
      <c r="L131" s="51">
        <f>IF(D131="",99999,SUMIFS(Issue,'BOM (THIS MONTH)'!$F:$F,F4C04006!K131,Bom_Part_No,F4C04006!B131))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1000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MONTH)'!$H:$H,F4C04006!K131,Bom_Part_No,F4C04006!Q131)</f>
        <v>0</v>
      </c>
      <c r="Z131" s="46">
        <f>SUMIFS('BOM (THIS MONTH)'!$E:$E,'BOM (THIS MONTH)'!$H:$H,F4C04006!K131,Bom_Part_No,F4C04006!Q131)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380</v>
      </c>
      <c r="L132" s="51">
        <f>IF(D132="",99999,SUMIFS(Issue,'BOM (THIS MONTH)'!$F:$F,F4C04006!K132,Bom_Part_No,F4C04006!B132))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1000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MONTH)'!$H:$H,F4C04006!K132,Bom_Part_No,F4C04006!Q132)</f>
        <v>0</v>
      </c>
      <c r="Z132" s="46">
        <f>SUMIFS('BOM (THIS MONTH)'!$E:$E,'BOM (THIS MONTH)'!$H:$H,F4C04006!K132,Bom_Part_No,F4C04006!Q132)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380</v>
      </c>
      <c r="L133" s="51">
        <f>IF(D133="",99999,SUMIFS(Issue,'BOM (THIS MONTH)'!$F:$F,F4C04006!K133,Bom_Part_No,F4C04006!B133))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1000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MONTH)'!$H:$H,F4C04006!K133,Bom_Part_No,F4C04006!Q133)</f>
        <v>0</v>
      </c>
      <c r="Z133" s="46">
        <f>SUMIFS('BOM (THIS MONTH)'!$E:$E,'BOM (THIS MONTH)'!$H:$H,F4C04006!K133,Bom_Part_No,F4C04006!Q133)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380</v>
      </c>
      <c r="L134" s="51">
        <f>IF(D134="",99999,SUMIFS(Issue,'BOM (THIS MONTH)'!$F:$F,F4C04006!K134,Bom_Part_No,F4C04006!B134))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1000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MONTH)'!$H:$H,F4C04006!K134,Bom_Part_No,F4C04006!Q134)</f>
        <v>0</v>
      </c>
      <c r="Z134" s="46">
        <f>SUMIFS('BOM (THIS MONTH)'!$E:$E,'BOM (THIS MONTH)'!$H:$H,F4C04006!K134,Bom_Part_No,F4C04006!Q134)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380</v>
      </c>
      <c r="L135" s="51">
        <f>IF(D135="",99999,SUMIFS(Issue,'BOM (THIS MONTH)'!$F:$F,F4C04006!K135,Bom_Part_No,F4C04006!B135))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1000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MONTH)'!$H:$H,F4C04006!K135,Bom_Part_No,F4C04006!Q135)</f>
        <v>0</v>
      </c>
      <c r="Z135" s="46">
        <f>SUMIFS('BOM (THIS MONTH)'!$E:$E,'BOM (THIS MONTH)'!$H:$H,F4C04006!K135,Bom_Part_No,F4C04006!Q135)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380</v>
      </c>
      <c r="L136" s="51">
        <f>IF(D136="",99999,SUMIFS(Issue,'BOM (THIS MONTH)'!$F:$F,F4C04006!K136,Bom_Part_No,F4C04006!B136))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1000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MONTH)'!$H:$H,F4C04006!K136,Bom_Part_No,F4C04006!Q136)</f>
        <v>0</v>
      </c>
      <c r="Z136" s="46">
        <f>SUMIFS('BOM (THIS MONTH)'!$E:$E,'BOM (THIS MONTH)'!$H:$H,F4C04006!K136,Bom_Part_No,F4C04006!Q136)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380</v>
      </c>
      <c r="L137" s="51">
        <f>IF(D137="",99999,SUMIFS(Issue,'BOM (THIS MONTH)'!$F:$F,F4C04006!K137,Bom_Part_No,F4C04006!B137))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1000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MONTH)'!$H:$H,F4C04006!K137,Bom_Part_No,F4C04006!Q137)</f>
        <v>0</v>
      </c>
      <c r="Z137" s="46">
        <f>SUMIFS('BOM (THIS MONTH)'!$E:$E,'BOM (THIS MONTH)'!$H:$H,F4C04006!K137,Bom_Part_No,F4C04006!Q137)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380</v>
      </c>
      <c r="L138" s="51">
        <f>IF(D138="",99999,SUMIFS(Issue,'BOM (THIS MONTH)'!$F:$F,F4C04006!K138,Bom_Part_No,F4C04006!B138))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1000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MONTH)'!$H:$H,F4C04006!K138,Bom_Part_No,F4C04006!Q138)</f>
        <v>0</v>
      </c>
      <c r="Z138" s="46">
        <f>SUMIFS('BOM (THIS MONTH)'!$E:$E,'BOM (THIS MONTH)'!$H:$H,F4C04006!K138,Bom_Part_No,F4C04006!Q138)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380</v>
      </c>
      <c r="L139" s="51">
        <f>IF(D139="",99999,SUMIFS(Issue,'BOM (THIS MONTH)'!$F:$F,F4C04006!K139,Bom_Part_No,F4C04006!B139))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1000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MONTH)'!$H:$H,F4C04006!K139,Bom_Part_No,F4C04006!Q139)</f>
        <v>0</v>
      </c>
      <c r="Z139" s="46">
        <f>SUMIFS('BOM (THIS MONTH)'!$E:$E,'BOM (THIS MONTH)'!$H:$H,F4C04006!K139,Bom_Part_No,F4C04006!Q139)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380</v>
      </c>
      <c r="L140" s="51">
        <f>IF(D140="",99999,SUMIFS(Issue,'BOM (THIS MONTH)'!$F:$F,F4C04006!K140,Bom_Part_No,F4C04006!B140))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1000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MONTH)'!$H:$H,F4C04006!K140,Bom_Part_No,F4C04006!Q140)</f>
        <v>0</v>
      </c>
      <c r="Z140" s="46">
        <f>SUMIFS('BOM (THIS MONTH)'!$E:$E,'BOM (THIS MONTH)'!$H:$H,F4C04006!K140,Bom_Part_No,F4C04006!Q140)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380</v>
      </c>
      <c r="L141" s="51">
        <f>IF(D141="",99999,SUMIFS(Issue,'BOM (THIS MONTH)'!$F:$F,F4C04006!K141,Bom_Part_No,F4C04006!B141))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1000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MONTH)'!$H:$H,F4C04006!K141,Bom_Part_No,F4C04006!Q141)</f>
        <v>0</v>
      </c>
      <c r="Z141" s="46">
        <f>SUMIFS('BOM (THIS MONTH)'!$E:$E,'BOM (THIS MONTH)'!$H:$H,F4C04006!K141,Bom_Part_No,F4C04006!Q141)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380</v>
      </c>
      <c r="L142" s="51">
        <f>IF(D142="",99999,SUMIFS(Issue,'BOM (THIS MONTH)'!$F:$F,F4C04006!K142,Bom_Part_No,F4C04006!B142))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1000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MONTH)'!$H:$H,F4C04006!K142,Bom_Part_No,F4C04006!Q142)</f>
        <v>0</v>
      </c>
      <c r="Z142" s="46">
        <f>SUMIFS('BOM (THIS MONTH)'!$E:$E,'BOM (THIS MONTH)'!$H:$H,F4C04006!K142,Bom_Part_No,F4C04006!Q142)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380</v>
      </c>
      <c r="L143" s="51">
        <f>IF(D143="",99999,SUMIFS(Issue,'BOM (THIS MONTH)'!$F:$F,F4C04006!K143,Bom_Part_No,F4C04006!B143))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1000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MONTH)'!$H:$H,F4C04006!K143,Bom_Part_No,F4C04006!Q143)</f>
        <v>0</v>
      </c>
      <c r="Z143" s="46">
        <f>SUMIFS('BOM (THIS MONTH)'!$E:$E,'BOM (THIS MONTH)'!$H:$H,F4C04006!K143,Bom_Part_No,F4C04006!Q143)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380</v>
      </c>
      <c r="L144" s="51">
        <f>IF(D144="",99999,SUMIFS(Issue,'BOM (THIS MONTH)'!$F:$F,F4C04006!K144,Bom_Part_No,F4C04006!B144))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1000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MONTH)'!$H:$H,F4C04006!K144,Bom_Part_No,F4C04006!Q144)</f>
        <v>0</v>
      </c>
      <c r="Z144" s="46">
        <f>SUMIFS('BOM (THIS MONTH)'!$E:$E,'BOM (THIS MONTH)'!$H:$H,F4C04006!K144,Bom_Part_No,F4C04006!Q144)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380</v>
      </c>
      <c r="L145" s="51">
        <f>IF(D145="",99999,SUMIFS(Issue,'BOM (THIS MONTH)'!$F:$F,F4C04006!K145,Bom_Part_No,F4C04006!B145))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1000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MONTH)'!$H:$H,F4C04006!K145,Bom_Part_No,F4C04006!Q145)</f>
        <v>0</v>
      </c>
      <c r="Z145" s="46">
        <f>SUMIFS('BOM (THIS MONTH)'!$E:$E,'BOM (THIS MONTH)'!$H:$H,F4C04006!K145,Bom_Part_No,F4C04006!Q145)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380</v>
      </c>
      <c r="L146" s="51">
        <f>IF(D146="",99999,SUMIFS(Issue,'BOM (THIS MONTH)'!$F:$F,F4C04006!K146,Bom_Part_No,F4C04006!B146))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1000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MONTH)'!$H:$H,F4C04006!K146,Bom_Part_No,F4C04006!Q146)</f>
        <v>0</v>
      </c>
      <c r="Z146" s="46">
        <f>SUMIFS('BOM (THIS MONTH)'!$E:$E,'BOM (THIS MONTH)'!$H:$H,F4C04006!K146,Bom_Part_No,F4C04006!Q146)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380</v>
      </c>
      <c r="L147" s="51">
        <f>IF(D147="",99999,SUMIFS(Issue,'BOM (THIS MONTH)'!$F:$F,F4C04006!K147,Bom_Part_No,F4C04006!B147))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1000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MONTH)'!$H:$H,F4C04006!K147,Bom_Part_No,F4C04006!Q147)</f>
        <v>0</v>
      </c>
      <c r="Z147" s="46">
        <f>SUMIFS('BOM (THIS MONTH)'!$E:$E,'BOM (THIS MONTH)'!$H:$H,F4C04006!K147,Bom_Part_No,F4C04006!Q147)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380</v>
      </c>
      <c r="L148" s="51">
        <f>IF(D148="",99999,SUMIFS(Issue,'BOM (THIS MONTH)'!$F:$F,F4C04006!K148,Bom_Part_No,F4C04006!B148))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1000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MONTH)'!$H:$H,F4C04006!K148,Bom_Part_No,F4C04006!Q148)</f>
        <v>0</v>
      </c>
      <c r="Z148" s="46">
        <f>SUMIFS('BOM (THIS MONTH)'!$E:$E,'BOM (THIS MONTH)'!$H:$H,F4C04006!K148,Bom_Part_No,F4C04006!Q148)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380</v>
      </c>
      <c r="L149" s="51">
        <f>IF(D149="",99999,SUMIFS(Issue,'BOM (THIS MONTH)'!$F:$F,F4C04006!K149,Bom_Part_No,F4C04006!B149))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1000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MONTH)'!$H:$H,F4C04006!K149,Bom_Part_No,F4C04006!Q149)</f>
        <v>0</v>
      </c>
      <c r="Z149" s="46">
        <f>SUMIFS('BOM (THIS MONTH)'!$E:$E,'BOM (THIS MONTH)'!$H:$H,F4C04006!K149,Bom_Part_No,F4C04006!Q149)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380</v>
      </c>
      <c r="L150" s="51">
        <f>IF(D150="",99999,SUMIFS(Issue,'BOM (THIS MONTH)'!$F:$F,F4C04006!K150,Bom_Part_No,F4C04006!B150))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1000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MONTH)'!$H:$H,F4C04006!K150,Bom_Part_No,F4C04006!Q150)</f>
        <v>0</v>
      </c>
      <c r="Z150" s="46">
        <f>SUMIFS('BOM (THIS MONTH)'!$E:$E,'BOM (THIS MONTH)'!$H:$H,F4C04006!K150,Bom_Part_No,F4C04006!Q150)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380</v>
      </c>
      <c r="L151" s="51">
        <f>IF(D151="",99999,SUMIFS(Issue,'BOM (THIS MONTH)'!$F:$F,F4C04006!K151,Bom_Part_No,F4C04006!B151))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1000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MONTH)'!$H:$H,F4C04006!K151,Bom_Part_No,F4C04006!Q151)</f>
        <v>0</v>
      </c>
      <c r="Z151" s="46">
        <f>SUMIFS('BOM (THIS MONTH)'!$E:$E,'BOM (THIS MONTH)'!$H:$H,F4C04006!K151,Bom_Part_No,F4C04006!Q151)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380</v>
      </c>
      <c r="L152" s="51">
        <f>IF(D152="",99999,SUMIFS(Issue,'BOM (THIS MONTH)'!$F:$F,F4C04006!K152,Bom_Part_No,F4C04006!B152))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1000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MONTH)'!$H:$H,F4C04006!K152,Bom_Part_No,F4C04006!Q152)</f>
        <v>0</v>
      </c>
      <c r="Z152" s="46">
        <f>SUMIFS('BOM (THIS MONTH)'!$E:$E,'BOM (THIS MONTH)'!$H:$H,F4C04006!K152,Bom_Part_No,F4C04006!Q152)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380</v>
      </c>
      <c r="L153" s="51">
        <f>IF(D153="",99999,SUMIFS(Issue,'BOM (THIS MONTH)'!$F:$F,F4C04006!K153,Bom_Part_No,F4C04006!B153))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1000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MONTH)'!$H:$H,F4C04006!K153,Bom_Part_No,F4C04006!Q153)</f>
        <v>0</v>
      </c>
      <c r="Z153" s="46">
        <f>SUMIFS('BOM (THIS MONTH)'!$E:$E,'BOM (THIS MONTH)'!$H:$H,F4C04006!K153,Bom_Part_No,F4C04006!Q153)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380</v>
      </c>
      <c r="L154" s="51">
        <f>IF(D154="",99999,SUMIFS(Issue,'BOM (THIS MONTH)'!$F:$F,F4C04006!K154,Bom_Part_No,F4C04006!B154))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1000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MONTH)'!$H:$H,F4C04006!K154,Bom_Part_No,F4C04006!Q154)</f>
        <v>0</v>
      </c>
      <c r="Z154" s="46">
        <f>SUMIFS('BOM (THIS MONTH)'!$E:$E,'BOM (THIS MONTH)'!$H:$H,F4C04006!K154,Bom_Part_No,F4C04006!Q154)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380</v>
      </c>
      <c r="L155" s="51">
        <f>IF(D155="",99999,SUMIFS(Issue,'BOM (THIS MONTH)'!$F:$F,F4C04006!K155,Bom_Part_No,F4C04006!B155))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1000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MONTH)'!$H:$H,F4C04006!K155,Bom_Part_No,F4C04006!Q155)</f>
        <v>0</v>
      </c>
      <c r="Z155" s="46">
        <f>SUMIFS('BOM (THIS MONTH)'!$E:$E,'BOM (THIS MONTH)'!$H:$H,F4C04006!K155,Bom_Part_No,F4C04006!Q155)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380</v>
      </c>
      <c r="L156" s="51">
        <f>IF(D156="",99999,SUMIFS(Issue,'BOM (THIS MONTH)'!$F:$F,F4C04006!K156,Bom_Part_No,F4C04006!B156))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1000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MONTH)'!$H:$H,F4C04006!K156,Bom_Part_No,F4C04006!Q156)</f>
        <v>0</v>
      </c>
      <c r="Z156" s="46">
        <f>SUMIFS('BOM (THIS MONTH)'!$E:$E,'BOM (THIS MONTH)'!$H:$H,F4C04006!K156,Bom_Part_No,F4C04006!Q156)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380</v>
      </c>
      <c r="L157" s="51">
        <f>IF(D157="",99999,SUMIFS(Issue,'BOM (THIS MONTH)'!$F:$F,F4C04006!K157,Bom_Part_No,F4C04006!B157))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1000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MONTH)'!$H:$H,F4C04006!K157,Bom_Part_No,F4C04006!Q157)</f>
        <v>0</v>
      </c>
      <c r="Z157" s="46">
        <f>SUMIFS('BOM (THIS MONTH)'!$E:$E,'BOM (THIS MONTH)'!$H:$H,F4C04006!K157,Bom_Part_No,F4C04006!Q157)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380</v>
      </c>
      <c r="L158" s="51">
        <f>IF(D158="",99999,SUMIFS(Issue,'BOM (THIS MONTH)'!$F:$F,F4C04006!K158,Bom_Part_No,F4C04006!B158))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1000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MONTH)'!$H:$H,F4C04006!K158,Bom_Part_No,F4C04006!Q158)</f>
        <v>0</v>
      </c>
      <c r="Z158" s="46">
        <f>SUMIFS('BOM (THIS MONTH)'!$E:$E,'BOM (THIS MONTH)'!$H:$H,F4C04006!K158,Bom_Part_No,F4C04006!Q158)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380</v>
      </c>
      <c r="L159" s="51">
        <f>IF(D159="",99999,SUMIFS(Issue,'BOM (THIS MONTH)'!$F:$F,F4C04006!K159,Bom_Part_No,F4C04006!B159))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1000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MONTH)'!$H:$H,F4C04006!K159,Bom_Part_No,F4C04006!Q159)</f>
        <v>0</v>
      </c>
      <c r="Z159" s="46">
        <f>SUMIFS('BOM (THIS MONTH)'!$E:$E,'BOM (THIS MONTH)'!$H:$H,F4C04006!K159,Bom_Part_No,F4C04006!Q159)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380</v>
      </c>
      <c r="L160" s="51">
        <f>IF(D160="",99999,SUMIFS(Issue,'BOM (THIS MONTH)'!$F:$F,F4C04006!K160,Bom_Part_No,F4C04006!B160))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1000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MONTH)'!$H:$H,F4C04006!K160,Bom_Part_No,F4C04006!Q160)</f>
        <v>0</v>
      </c>
      <c r="Z160" s="46">
        <f>SUMIFS('BOM (THIS MONTH)'!$E:$E,'BOM (THIS MONTH)'!$H:$H,F4C04006!K160,Bom_Part_No,F4C04006!Q160)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380</v>
      </c>
      <c r="L161" s="51">
        <f>IF(D161="",99999,SUMIFS(Issue,'BOM (THIS MONTH)'!$F:$F,F4C04006!K161,Bom_Part_No,F4C04006!B161))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1000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MONTH)'!$H:$H,F4C04006!K161,Bom_Part_No,F4C04006!Q161)</f>
        <v>0</v>
      </c>
      <c r="Z161" s="46">
        <f>SUMIFS('BOM (THIS MONTH)'!$E:$E,'BOM (THIS MONTH)'!$H:$H,F4C04006!K161,Bom_Part_No,F4C04006!Q161)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380</v>
      </c>
      <c r="L162" s="51">
        <f>IF(D162="",99999,SUMIFS(Issue,'BOM (THIS MONTH)'!$F:$F,F4C04006!K162,Bom_Part_No,F4C04006!B162))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1000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MONTH)'!$H:$H,F4C04006!K162,Bom_Part_No,F4C04006!Q162)</f>
        <v>0</v>
      </c>
      <c r="Z162" s="46">
        <f>SUMIFS('BOM (THIS MONTH)'!$E:$E,'BOM (THIS MONTH)'!$H:$H,F4C04006!K162,Bom_Part_No,F4C04006!Q162)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380</v>
      </c>
      <c r="L163" s="51">
        <f>IF(D163="",99999,SUMIFS(Issue,'BOM (THIS MONTH)'!$F:$F,F4C04006!K163,Bom_Part_No,F4C04006!B163))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1000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MONTH)'!$H:$H,F4C04006!K163,Bom_Part_No,F4C04006!Q163)</f>
        <v>0</v>
      </c>
      <c r="Z163" s="46">
        <f>SUMIFS('BOM (THIS MONTH)'!$E:$E,'BOM (THIS MONTH)'!$H:$H,F4C04006!K163,Bom_Part_No,F4C04006!Q163)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380</v>
      </c>
      <c r="L164" s="51">
        <f>IF(D164="",99999,SUMIFS(Issue,'BOM (THIS MONTH)'!$F:$F,F4C04006!K164,Bom_Part_No,F4C04006!B164))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1000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MONTH)'!$H:$H,F4C04006!K164,Bom_Part_No,F4C04006!Q164)</f>
        <v>0</v>
      </c>
      <c r="Z164" s="46">
        <f>SUMIFS('BOM (THIS MONTH)'!$E:$E,'BOM (THIS MONTH)'!$H:$H,F4C04006!K164,Bom_Part_No,F4C04006!Q164)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380</v>
      </c>
      <c r="L165" s="51">
        <f>IF(D165="",99999,SUMIFS(Issue,'BOM (THIS MONTH)'!$F:$F,F4C04006!K165,Bom_Part_No,F4C04006!B165))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1000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MONTH)'!$H:$H,F4C04006!K165,Bom_Part_No,F4C04006!Q165)</f>
        <v>0</v>
      </c>
      <c r="Z165" s="46">
        <f>SUMIFS('BOM (THIS MONTH)'!$E:$E,'BOM (THIS MONTH)'!$H:$H,F4C04006!K165,Bom_Part_No,F4C04006!Q165)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380</v>
      </c>
      <c r="L166" s="51">
        <f>IF(D166="",99999,SUMIFS(Issue,'BOM (THIS MONTH)'!$F:$F,F4C04006!K166,Bom_Part_No,F4C04006!B166))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1000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MONTH)'!$H:$H,F4C04006!K166,Bom_Part_No,F4C04006!Q166)</f>
        <v>0</v>
      </c>
      <c r="Z166" s="46">
        <f>SUMIFS('BOM (THIS MONTH)'!$E:$E,'BOM (THIS MONTH)'!$H:$H,F4C04006!K166,Bom_Part_No,F4C04006!Q166)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380</v>
      </c>
      <c r="L167" s="51">
        <f>IF(D167="",99999,SUMIFS(Issue,'BOM (THIS MONTH)'!$F:$F,F4C04006!K167,Bom_Part_No,F4C04006!B167))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1000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MONTH)'!$H:$H,F4C04006!K167,Bom_Part_No,F4C04006!Q167)</f>
        <v>0</v>
      </c>
      <c r="Z167" s="46">
        <f>SUMIFS('BOM (THIS MONTH)'!$E:$E,'BOM (THIS MONTH)'!$H:$H,F4C04006!K167,Bom_Part_No,F4C04006!Q167)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380</v>
      </c>
      <c r="L168" s="51">
        <f>IF(D168="",99999,SUMIFS(Issue,'BOM (THIS MONTH)'!$F:$F,F4C04006!K168,Bom_Part_No,F4C04006!B168))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1000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MONTH)'!$H:$H,F4C04006!K168,Bom_Part_No,F4C04006!Q168)</f>
        <v>0</v>
      </c>
      <c r="Z168" s="46">
        <f>SUMIFS('BOM (THIS MONTH)'!$E:$E,'BOM (THIS MONTH)'!$H:$H,F4C04006!K168,Bom_Part_No,F4C04006!Q168)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380</v>
      </c>
      <c r="L169" s="51">
        <f>IF(D169="",99999,SUMIFS(Issue,'BOM (THIS MONTH)'!$F:$F,F4C04006!K169,Bom_Part_No,F4C04006!B169))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1000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MONTH)'!$H:$H,F4C04006!K169,Bom_Part_No,F4C04006!Q169)</f>
        <v>0</v>
      </c>
      <c r="Z169" s="46">
        <f>SUMIFS('BOM (THIS MONTH)'!$E:$E,'BOM (THIS MONTH)'!$H:$H,F4C04006!K169,Bom_Part_No,F4C04006!Q169)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380</v>
      </c>
      <c r="L170" s="51">
        <f>IF(D170="",99999,SUMIFS(Issue,'BOM (THIS MONTH)'!$F:$F,F4C04006!K170,Bom_Part_No,F4C04006!B170))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1000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MONTH)'!$H:$H,F4C04006!K170,Bom_Part_No,F4C04006!Q170)</f>
        <v>0</v>
      </c>
      <c r="Z170" s="46">
        <f>SUMIFS('BOM (THIS MONTH)'!$E:$E,'BOM (THIS MONTH)'!$H:$H,F4C04006!K170,Bom_Part_No,F4C04006!Q170)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380</v>
      </c>
      <c r="L171" s="51">
        <f>IF(D171="",99999,SUMIFS(Issue,'BOM (THIS MONTH)'!$F:$F,F4C04006!K171,Bom_Part_No,F4C04006!B171))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1000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MONTH)'!$H:$H,F4C04006!K171,Bom_Part_No,F4C04006!Q171)</f>
        <v>0</v>
      </c>
      <c r="Z171" s="46">
        <f>SUMIFS('BOM (THIS MONTH)'!$E:$E,'BOM (THIS MONTH)'!$H:$H,F4C04006!K171,Bom_Part_No,F4C04006!Q171)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380</v>
      </c>
      <c r="L172" s="51">
        <f>IF(D172="",99999,SUMIFS(Issue,'BOM (THIS MONTH)'!$F:$F,F4C04006!K172,Bom_Part_No,F4C04006!B172))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1000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MONTH)'!$H:$H,F4C04006!K172,Bom_Part_No,F4C04006!Q172)</f>
        <v>0</v>
      </c>
      <c r="Z172" s="46">
        <f>SUMIFS('BOM (THIS MONTH)'!$E:$E,'BOM (THIS MONTH)'!$H:$H,F4C04006!K172,Bom_Part_No,F4C04006!Q172)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380</v>
      </c>
      <c r="L173" s="51">
        <f>IF(D173="",99999,SUMIFS(Issue,'BOM (THIS MONTH)'!$F:$F,F4C04006!K173,Bom_Part_No,F4C04006!B173))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1000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MONTH)'!$H:$H,F4C04006!K173,Bom_Part_No,F4C04006!Q173)</f>
        <v>0</v>
      </c>
      <c r="Z173" s="46">
        <f>SUMIFS('BOM (THIS MONTH)'!$E:$E,'BOM (THIS MONTH)'!$H:$H,F4C04006!K173,Bom_Part_No,F4C04006!Q173)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380</v>
      </c>
      <c r="L174" s="51">
        <f>IF(D174="",99999,SUMIFS(Issue,'BOM (THIS MONTH)'!$F:$F,F4C04006!K174,Bom_Part_No,F4C04006!B174))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1000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MONTH)'!$H:$H,F4C04006!K174,Bom_Part_No,F4C04006!Q174)</f>
        <v>0</v>
      </c>
      <c r="Z174" s="46">
        <f>SUMIFS('BOM (THIS MONTH)'!$E:$E,'BOM (THIS MONTH)'!$H:$H,F4C04006!K174,Bom_Part_No,F4C04006!Q174)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380</v>
      </c>
      <c r="L175" s="51">
        <f>IF(D175="",99999,SUMIFS(Issue,'BOM (THIS MONTH)'!$F:$F,F4C04006!K175,Bom_Part_No,F4C04006!B175))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1000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MONTH)'!$H:$H,F4C04006!K175,Bom_Part_No,F4C04006!Q175)</f>
        <v>0</v>
      </c>
      <c r="Z175" s="46">
        <f>SUMIFS('BOM (THIS MONTH)'!$E:$E,'BOM (THIS MONTH)'!$H:$H,F4C04006!K175,Bom_Part_No,F4C04006!Q175)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380</v>
      </c>
      <c r="L176" s="51">
        <f>IF(D176="",99999,SUMIFS(Issue,'BOM (THIS MONTH)'!$F:$F,F4C04006!K176,Bom_Part_No,F4C04006!B176))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1000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MONTH)'!$H:$H,F4C04006!K176,Bom_Part_No,F4C04006!Q176)</f>
        <v>0</v>
      </c>
      <c r="Z176" s="46">
        <f>SUMIFS('BOM (THIS MONTH)'!$E:$E,'BOM (THIS MONTH)'!$H:$H,F4C04006!K176,Bom_Part_No,F4C04006!Q176)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380</v>
      </c>
      <c r="L177" s="51">
        <f>IF(D177="",99999,SUMIFS(Issue,'BOM (THIS MONTH)'!$F:$F,F4C04006!K177,Bom_Part_No,F4C04006!B177))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1000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MONTH)'!$H:$H,F4C04006!K177,Bom_Part_No,F4C04006!Q177)</f>
        <v>0</v>
      </c>
      <c r="Z177" s="46">
        <f>SUMIFS('BOM (THIS MONTH)'!$E:$E,'BOM (THIS MONTH)'!$H:$H,F4C04006!K177,Bom_Part_No,F4C04006!Q177)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380</v>
      </c>
      <c r="L178" s="51">
        <f>IF(D178="",99999,SUMIFS(Issue,'BOM (THIS MONTH)'!$F:$F,F4C04006!K178,Bom_Part_No,F4C04006!B178))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1000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MONTH)'!$H:$H,F4C04006!K178,Bom_Part_No,F4C04006!Q178)</f>
        <v>0</v>
      </c>
      <c r="Z178" s="46">
        <f>SUMIFS('BOM (THIS MONTH)'!$E:$E,'BOM (THIS MONTH)'!$H:$H,F4C04006!K178,Bom_Part_No,F4C04006!Q178)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380</v>
      </c>
      <c r="L179" s="51">
        <f>IF(D179="",99999,SUMIFS(Issue,'BOM (THIS MONTH)'!$F:$F,F4C04006!K179,Bom_Part_No,F4C04006!B179))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1000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MONTH)'!$H:$H,F4C04006!K179,Bom_Part_No,F4C04006!Q179)</f>
        <v>0</v>
      </c>
      <c r="Z179" s="46">
        <f>SUMIFS('BOM (THIS MONTH)'!$E:$E,'BOM (THIS MONTH)'!$H:$H,F4C04006!K179,Bom_Part_No,F4C04006!Q179)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380</v>
      </c>
      <c r="L180" s="51">
        <f>IF(D180="",99999,SUMIFS(Issue,'BOM (THIS MONTH)'!$F:$F,F4C04006!K180,Bom_Part_No,F4C04006!B180))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1000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MONTH)'!$H:$H,F4C04006!K180,Bom_Part_No,F4C04006!Q180)</f>
        <v>0</v>
      </c>
      <c r="Z180" s="46">
        <f>SUMIFS('BOM (THIS MONTH)'!$E:$E,'BOM (THIS MONTH)'!$H:$H,F4C04006!K180,Bom_Part_No,F4C04006!Q180)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380</v>
      </c>
      <c r="L181" s="51">
        <f>IF(D181="",99999,SUMIFS(Issue,'BOM (THIS MONTH)'!$F:$F,F4C04006!K181,Bom_Part_No,F4C04006!B181))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1000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MONTH)'!$H:$H,F4C04006!K181,Bom_Part_No,F4C04006!Q181)</f>
        <v>0</v>
      </c>
      <c r="Z181" s="46">
        <f>SUMIFS('BOM (THIS MONTH)'!$E:$E,'BOM (THIS MONTH)'!$H:$H,F4C04006!K181,Bom_Part_No,F4C04006!Q181)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380</v>
      </c>
      <c r="L182" s="51">
        <f>IF(D182="",99999,SUMIFS(Issue,'BOM (THIS MONTH)'!$F:$F,F4C04006!K182,Bom_Part_No,F4C04006!B182))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1000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MONTH)'!$H:$H,F4C04006!K182,Bom_Part_No,F4C04006!Q182)</f>
        <v>0</v>
      </c>
      <c r="Z182" s="46">
        <f>SUMIFS('BOM (THIS MONTH)'!$E:$E,'BOM (THIS MONTH)'!$H:$H,F4C04006!K182,Bom_Part_No,F4C04006!Q182)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380</v>
      </c>
      <c r="L183" s="51">
        <f>IF(D183="",99999,SUMIFS(Issue,'BOM (THIS MONTH)'!$F:$F,F4C04006!K183,Bom_Part_No,F4C04006!B183))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1000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MONTH)'!$H:$H,F4C04006!K183,Bom_Part_No,F4C04006!Q183)</f>
        <v>0</v>
      </c>
      <c r="Z183" s="46">
        <f>SUMIFS('BOM (THIS MONTH)'!$E:$E,'BOM (THIS MONTH)'!$H:$H,F4C04006!K183,Bom_Part_No,F4C04006!Q183)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380</v>
      </c>
      <c r="L184" s="51">
        <f>IF(D184="",99999,SUMIFS(Issue,'BOM (THIS MONTH)'!$F:$F,F4C04006!K184,Bom_Part_No,F4C04006!B184))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1000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MONTH)'!$H:$H,F4C04006!K184,Bom_Part_No,F4C04006!Q184)</f>
        <v>0</v>
      </c>
      <c r="Z184" s="46">
        <f>SUMIFS('BOM (THIS MONTH)'!$E:$E,'BOM (THIS MONTH)'!$H:$H,F4C04006!K184,Bom_Part_No,F4C04006!Q184)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380</v>
      </c>
      <c r="L185" s="51">
        <f>IF(D185="",99999,SUMIFS(Issue,'BOM (THIS MONTH)'!$F:$F,F4C04006!K185,Bom_Part_No,F4C04006!B185))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1000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MONTH)'!$H:$H,F4C04006!K185,Bom_Part_No,F4C04006!Q185)</f>
        <v>0</v>
      </c>
      <c r="Z185" s="46">
        <f>SUMIFS('BOM (THIS MONTH)'!$E:$E,'BOM (THIS MONTH)'!$H:$H,F4C04006!K185,Bom_Part_No,F4C04006!Q185)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380</v>
      </c>
      <c r="L186" s="51">
        <f>IF(D186="",99999,SUMIFS(Issue,'BOM (THIS MONTH)'!$F:$F,F4C04006!K186,Bom_Part_No,F4C04006!B186))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1000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MONTH)'!$H:$H,F4C04006!K186,Bom_Part_No,F4C04006!Q186)</f>
        <v>0</v>
      </c>
      <c r="Z186" s="46">
        <f>SUMIFS('BOM (THIS MONTH)'!$E:$E,'BOM (THIS MONTH)'!$H:$H,F4C04006!K186,Bom_Part_No,F4C04006!Q186)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380</v>
      </c>
      <c r="L187" s="51">
        <f>IF(D187="",99999,SUMIFS(Issue,'BOM (THIS MONTH)'!$F:$F,F4C04006!K187,Bom_Part_No,F4C04006!B187))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1000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MONTH)'!$H:$H,F4C04006!K187,Bom_Part_No,F4C04006!Q187)</f>
        <v>0</v>
      </c>
      <c r="Z187" s="46">
        <f>SUMIFS('BOM (THIS MONTH)'!$E:$E,'BOM (THIS MONTH)'!$H:$H,F4C04006!K187,Bom_Part_No,F4C04006!Q187)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380</v>
      </c>
      <c r="L188" s="51">
        <f>IF(D188="",99999,SUMIFS(Issue,'BOM (THIS MONTH)'!$F:$F,F4C04006!K188,Bom_Part_No,F4C04006!B188))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1000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MONTH)'!$H:$H,F4C04006!K188,Bom_Part_No,F4C04006!Q188)</f>
        <v>0</v>
      </c>
      <c r="Z188" s="46">
        <f>SUMIFS('BOM (THIS MONTH)'!$E:$E,'BOM (THIS MONTH)'!$H:$H,F4C04006!K188,Bom_Part_No,F4C04006!Q188)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380</v>
      </c>
      <c r="L189" s="51">
        <f>IF(D189="",99999,SUMIFS(Issue,'BOM (THIS MONTH)'!$F:$F,F4C04006!K189,Bom_Part_No,F4C04006!B189))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1000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MONTH)'!$H:$H,F4C04006!K189,Bom_Part_No,F4C04006!Q189)</f>
        <v>0</v>
      </c>
      <c r="Z189" s="46">
        <f>SUMIFS('BOM (THIS MONTH)'!$E:$E,'BOM (THIS MONTH)'!$H:$H,F4C04006!K189,Bom_Part_No,F4C04006!Q189)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380</v>
      </c>
      <c r="L190" s="51">
        <f>IF(D190="",99999,SUMIFS(Issue,'BOM (THIS MONTH)'!$F:$F,F4C04006!K190,Bom_Part_No,F4C04006!B190))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1000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MONTH)'!$H:$H,F4C04006!K190,Bom_Part_No,F4C04006!Q190)</f>
        <v>0</v>
      </c>
      <c r="Z190" s="46">
        <f>SUMIFS('BOM (THIS MONTH)'!$E:$E,'BOM (THIS MONTH)'!$H:$H,F4C04006!K190,Bom_Part_No,F4C04006!Q190)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380</v>
      </c>
      <c r="L191" s="51">
        <f>IF(D191="",99999,SUMIFS(Issue,'BOM (THIS MONTH)'!$F:$F,F4C04006!K191,Bom_Part_No,F4C04006!B191))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1000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MONTH)'!$H:$H,F4C04006!K191,Bom_Part_No,F4C04006!Q191)</f>
        <v>0</v>
      </c>
      <c r="Z191" s="46">
        <f>SUMIFS('BOM (THIS MONTH)'!$E:$E,'BOM (THIS MONTH)'!$H:$H,F4C04006!K191,Bom_Part_No,F4C04006!Q191)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380</v>
      </c>
      <c r="L192" s="51">
        <f>IF(D192="",99999,SUMIFS(Issue,'BOM (THIS MONTH)'!$F:$F,F4C04006!K192,Bom_Part_No,F4C04006!B192))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1000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MONTH)'!$H:$H,F4C04006!K192,Bom_Part_No,F4C04006!Q192)</f>
        <v>0</v>
      </c>
      <c r="Z192" s="46">
        <f>SUMIFS('BOM (THIS MONTH)'!$E:$E,'BOM (THIS MONTH)'!$H:$H,F4C04006!K192,Bom_Part_No,F4C04006!Q192)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380</v>
      </c>
      <c r="L193" s="51">
        <f>IF(D193="",99999,SUMIFS(Issue,'BOM (THIS MONTH)'!$F:$F,F4C04006!K193,Bom_Part_No,F4C04006!B193))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1000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MONTH)'!$H:$H,F4C04006!K193,Bom_Part_No,F4C04006!Q193)</f>
        <v>0</v>
      </c>
      <c r="Z193" s="46">
        <f>SUMIFS('BOM (THIS MONTH)'!$E:$E,'BOM (THIS MONTH)'!$H:$H,F4C04006!K193,Bom_Part_No,F4C04006!Q193)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380</v>
      </c>
      <c r="L194" s="51">
        <f>IF(D194="",99999,SUMIFS(Issue,'BOM (THIS MONTH)'!$F:$F,F4C04006!K194,Bom_Part_No,F4C04006!B194))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1000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MONTH)'!$H:$H,F4C04006!K194,Bom_Part_No,F4C04006!Q194)</f>
        <v>0</v>
      </c>
      <c r="Z194" s="46">
        <f>SUMIFS('BOM (THIS MONTH)'!$E:$E,'BOM (THIS MONTH)'!$H:$H,F4C04006!K194,Bom_Part_No,F4C04006!Q194)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380</v>
      </c>
      <c r="L195" s="51">
        <f>IF(D195="",99999,SUMIFS(Issue,'BOM (THIS MONTH)'!$F:$F,F4C04006!K195,Bom_Part_No,F4C04006!B195))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1000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MONTH)'!$H:$H,F4C04006!K195,Bom_Part_No,F4C04006!Q195)</f>
        <v>0</v>
      </c>
      <c r="Z195" s="46">
        <f>SUMIFS('BOM (THIS MONTH)'!$E:$E,'BOM (THIS MONTH)'!$H:$H,F4C04006!K195,Bom_Part_No,F4C04006!Q195)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380</v>
      </c>
      <c r="L196" s="51">
        <f>IF(D196="",99999,SUMIFS(Issue,'BOM (THIS MONTH)'!$F:$F,F4C04006!K196,Bom_Part_No,F4C04006!B196))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1000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MONTH)'!$H:$H,F4C04006!K196,Bom_Part_No,F4C04006!Q196)</f>
        <v>0</v>
      </c>
      <c r="Z196" s="46">
        <f>SUMIFS('BOM (THIS MONTH)'!$E:$E,'BOM (THIS MONTH)'!$H:$H,F4C04006!K196,Bom_Part_No,F4C04006!Q196)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380</v>
      </c>
      <c r="L197" s="51">
        <f>IF(D197="",99999,SUMIFS(Issue,'BOM (THIS MONTH)'!$F:$F,F4C04006!K197,Bom_Part_No,F4C04006!B197))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1000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MONTH)'!$H:$H,F4C04006!K197,Bom_Part_No,F4C04006!Q197)</f>
        <v>0</v>
      </c>
      <c r="Z197" s="46">
        <f>SUMIFS('BOM (THIS MONTH)'!$E:$E,'BOM (THIS MONTH)'!$H:$H,F4C04006!K197,Bom_Part_No,F4C04006!Q197)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380</v>
      </c>
      <c r="L198" s="51">
        <f>IF(D198="",99999,SUMIFS(Issue,'BOM (THIS MONTH)'!$F:$F,F4C04006!K198,Bom_Part_No,F4C04006!B198))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1000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MONTH)'!$H:$H,F4C04006!K198,Bom_Part_No,F4C04006!Q198)</f>
        <v>0</v>
      </c>
      <c r="Z198" s="46">
        <f>SUMIFS('BOM (THIS MONTH)'!$E:$E,'BOM (THIS MONTH)'!$H:$H,F4C04006!K198,Bom_Part_No,F4C04006!Q198)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380</v>
      </c>
      <c r="L199" s="51">
        <f>IF(D199="",99999,SUMIFS(Issue,'BOM (THIS MONTH)'!$F:$F,F4C04006!K199,Bom_Part_No,F4C04006!B199))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1000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MONTH)'!$H:$H,F4C04006!K199,Bom_Part_No,F4C04006!Q199)</f>
        <v>0</v>
      </c>
      <c r="Z199" s="46">
        <f>SUMIFS('BOM (THIS MONTH)'!$E:$E,'BOM (THIS MONTH)'!$H:$H,F4C04006!K199,Bom_Part_No,F4C04006!Q199)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380</v>
      </c>
      <c r="L200" s="51">
        <f>IF(D200="",99999,SUMIFS(Issue,'BOM (THIS MONTH)'!$F:$F,F4C04006!K200,Bom_Part_No,F4C04006!B200))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1000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MONTH)'!$H:$H,F4C04006!K200,Bom_Part_No,F4C04006!Q200)</f>
        <v>0</v>
      </c>
      <c r="Z200" s="46">
        <f>SUMIFS('BOM (THIS MONTH)'!$E:$E,'BOM (THIS MONTH)'!$H:$H,F4C04006!K200,Bom_Part_No,F4C04006!Q200)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380</v>
      </c>
      <c r="L201" s="51">
        <f>IF(D201="",99999,SUMIFS(Issue,'BOM (THIS MONTH)'!$F:$F,F4C04006!K201,Bom_Part_No,F4C04006!B201))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1000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MONTH)'!$H:$H,F4C04006!K201,Bom_Part_No,F4C04006!Q201)</f>
        <v>0</v>
      </c>
      <c r="Z201" s="46">
        <f>SUMIFS('BOM (THIS MONTH)'!$E:$E,'BOM (THIS MONTH)'!$H:$H,F4C04006!K201,Bom_Part_No,F4C04006!Q201)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380</v>
      </c>
      <c r="L202" s="51">
        <f>IF(D202="",99999,SUMIFS(Issue,'BOM (THIS MONTH)'!$F:$F,F4C04006!K202,Bom_Part_No,F4C04006!B202))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1000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MONTH)'!$H:$H,F4C04006!K202,Bom_Part_No,F4C04006!Q202)</f>
        <v>0</v>
      </c>
      <c r="Z202" s="46">
        <f>SUMIFS('BOM (THIS MONTH)'!$E:$E,'BOM (THIS MONTH)'!$H:$H,F4C04006!K202,Bom_Part_No,F4C04006!Q202)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380</v>
      </c>
      <c r="L203" s="51">
        <f>IF(D203="",99999,SUMIFS(Issue,'BOM (THIS MONTH)'!$F:$F,F4C04006!K203,Bom_Part_No,F4C04006!B203))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1000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MONTH)'!$H:$H,F4C04006!K203,Bom_Part_No,F4C04006!Q203)</f>
        <v>0</v>
      </c>
      <c r="Z203" s="46">
        <f>SUMIFS('BOM (THIS MONTH)'!$E:$E,'BOM (THIS MONTH)'!$H:$H,F4C04006!K203,Bom_Part_No,F4C04006!Q203)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380</v>
      </c>
      <c r="L204" s="51">
        <f>IF(D204="",99999,SUMIFS(Issue,'BOM (THIS MONTH)'!$F:$F,F4C04006!K204,Bom_Part_No,F4C04006!B204))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1000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MONTH)'!$H:$H,F4C04006!K204,Bom_Part_No,F4C04006!Q204)</f>
        <v>0</v>
      </c>
      <c r="Z204" s="46">
        <f>SUMIFS('BOM (THIS MONTH)'!$E:$E,'BOM (THIS MONTH)'!$H:$H,F4C04006!K204,Bom_Part_No,F4C04006!Q204)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380</v>
      </c>
      <c r="L205" s="51">
        <f>IF(D205="",99999,SUMIFS(Issue,'BOM (THIS MONTH)'!$F:$F,F4C04006!K205,Bom_Part_No,F4C04006!B205))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1000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MONTH)'!$H:$H,F4C04006!K205,Bom_Part_No,F4C04006!Q205)</f>
        <v>0</v>
      </c>
      <c r="Z205" s="46">
        <f>SUMIFS('BOM (THIS MONTH)'!$E:$E,'BOM (THIS MONTH)'!$H:$H,F4C04006!K205,Bom_Part_No,F4C04006!Q205)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380</v>
      </c>
      <c r="L206" s="51">
        <f>IF(D206="",99999,SUMIFS(Issue,'BOM (THIS MONTH)'!$F:$F,F4C04006!K206,Bom_Part_No,F4C04006!B206))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1000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MONTH)'!$H:$H,F4C04006!K206,Bom_Part_No,F4C04006!Q206)</f>
        <v>0</v>
      </c>
      <c r="Z206" s="46">
        <f>SUMIFS('BOM (THIS MONTH)'!$E:$E,'BOM (THIS MONTH)'!$H:$H,F4C04006!K206,Bom_Part_No,F4C04006!Q206)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380</v>
      </c>
      <c r="L207" s="51">
        <f>IF(D207="",99999,SUMIFS(Issue,'BOM (THIS MONTH)'!$F:$F,F4C04006!K207,Bom_Part_No,F4C04006!B207))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1000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MONTH)'!$H:$H,F4C04006!K207,Bom_Part_No,F4C04006!Q207)</f>
        <v>0</v>
      </c>
      <c r="Z207" s="46">
        <f>SUMIFS('BOM (THIS MONTH)'!$E:$E,'BOM (THIS MONTH)'!$H:$H,F4C04006!K207,Bom_Part_No,F4C04006!Q207)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380</v>
      </c>
      <c r="L208" s="51">
        <f>IF(D208="",99999,SUMIFS(Issue,'BOM (THIS MONTH)'!$F:$F,F4C04006!K208,Bom_Part_No,F4C04006!B208))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1000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MONTH)'!$H:$H,F4C04006!K208,Bom_Part_No,F4C04006!Q208)</f>
        <v>0</v>
      </c>
      <c r="Z208" s="46">
        <f>SUMIFS('BOM (THIS MONTH)'!$E:$E,'BOM (THIS MONTH)'!$H:$H,F4C04006!K208,Bom_Part_No,F4C04006!Q208)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380</v>
      </c>
      <c r="L209" s="51">
        <f>IF(D209="",99999,SUMIFS(Issue,'BOM (THIS MONTH)'!$F:$F,F4C04006!K209,Bom_Part_No,F4C04006!B209))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1000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MONTH)'!$H:$H,F4C04006!K209,Bom_Part_No,F4C04006!Q209)</f>
        <v>0</v>
      </c>
      <c r="Z209" s="46">
        <f>SUMIFS('BOM (THIS MONTH)'!$E:$E,'BOM (THIS MONTH)'!$H:$H,F4C04006!K209,Bom_Part_No,F4C04006!Q209)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380</v>
      </c>
      <c r="L210" s="51">
        <f>IF(D210="",99999,SUMIFS(Issue,'BOM (THIS MONTH)'!$F:$F,F4C04006!K210,Bom_Part_No,F4C04006!B210))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1000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MONTH)'!$H:$H,F4C04006!K210,Bom_Part_No,F4C04006!Q210)</f>
        <v>0</v>
      </c>
      <c r="Z210" s="46">
        <f>SUMIFS('BOM (THIS MONTH)'!$E:$E,'BOM (THIS MONTH)'!$H:$H,F4C04006!K210,Bom_Part_No,F4C04006!Q210)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380</v>
      </c>
      <c r="L211" s="51">
        <f>IF(D211="",99999,SUMIFS(Issue,'BOM (THIS MONTH)'!$F:$F,F4C04006!K211,Bom_Part_No,F4C04006!B211))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1000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MONTH)'!$H:$H,F4C04006!K211,Bom_Part_No,F4C04006!Q211)</f>
        <v>0</v>
      </c>
      <c r="Z211" s="46">
        <f>SUMIFS('BOM (THIS MONTH)'!$E:$E,'BOM (THIS MONTH)'!$H:$H,F4C04006!K211,Bom_Part_No,F4C04006!Q211)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380</v>
      </c>
      <c r="L212" s="51">
        <f>IF(D212="",99999,SUMIFS(Issue,'BOM (THIS MONTH)'!$F:$F,F4C04006!K212,Bom_Part_No,F4C04006!B212))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1000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MONTH)'!$H:$H,F4C04006!K212,Bom_Part_No,F4C04006!Q212)</f>
        <v>0</v>
      </c>
      <c r="Z212" s="46">
        <f>SUMIFS('BOM (THIS MONTH)'!$E:$E,'BOM (THIS MONTH)'!$H:$H,F4C04006!K212,Bom_Part_No,F4C04006!Q212)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380</v>
      </c>
      <c r="L213" s="51">
        <f>IF(D213="",99999,SUMIFS(Issue,'BOM (THIS MONTH)'!$F:$F,F4C04006!K213,Bom_Part_No,F4C04006!B213))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1000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MONTH)'!$H:$H,F4C04006!K213,Bom_Part_No,F4C04006!Q213)</f>
        <v>0</v>
      </c>
      <c r="Z213" s="46">
        <f>SUMIFS('BOM (THIS MONTH)'!$E:$E,'BOM (THIS MONTH)'!$H:$H,F4C04006!K213,Bom_Part_No,F4C04006!Q213)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380</v>
      </c>
      <c r="L214" s="51">
        <f>IF(D214="",99999,SUMIFS(Issue,'BOM (THIS MONTH)'!$F:$F,F4C04006!K214,Bom_Part_No,F4C04006!B214))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1000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MONTH)'!$H:$H,F4C04006!K214,Bom_Part_No,F4C04006!Q214)</f>
        <v>0</v>
      </c>
      <c r="Z214" s="46">
        <f>SUMIFS('BOM (THIS MONTH)'!$E:$E,'BOM (THIS MONTH)'!$H:$H,F4C04006!K214,Bom_Part_No,F4C04006!Q214)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380</v>
      </c>
      <c r="L215" s="51">
        <f>IF(D215="",99999,SUMIFS(Issue,'BOM (THIS MONTH)'!$F:$F,F4C04006!K215,Bom_Part_No,F4C04006!B215))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1000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MONTH)'!$H:$H,F4C04006!K215,Bom_Part_No,F4C04006!Q215)</f>
        <v>0</v>
      </c>
      <c r="Z215" s="46">
        <f>SUMIFS('BOM (THIS MONTH)'!$E:$E,'BOM (THIS MONTH)'!$H:$H,F4C04006!K215,Bom_Part_No,F4C04006!Q215)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380</v>
      </c>
      <c r="L216" s="51">
        <f>IF(D216="",99999,SUMIFS(Issue,'BOM (THIS MONTH)'!$F:$F,F4C04006!K216,Bom_Part_No,F4C04006!B216))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1000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MONTH)'!$H:$H,F4C04006!K216,Bom_Part_No,F4C04006!Q216)</f>
        <v>0</v>
      </c>
      <c r="Z216" s="46">
        <f>SUMIFS('BOM (THIS MONTH)'!$E:$E,'BOM (THIS MONTH)'!$H:$H,F4C04006!K216,Bom_Part_No,F4C04006!Q216)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380</v>
      </c>
      <c r="L217" s="51">
        <f>IF(D217="",99999,SUMIFS(Issue,'BOM (THIS MONTH)'!$F:$F,F4C04006!K217,Bom_Part_No,F4C04006!B217))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1000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MONTH)'!$H:$H,F4C04006!K217,Bom_Part_No,F4C04006!Q217)</f>
        <v>0</v>
      </c>
      <c r="Z217" s="46">
        <f>SUMIFS('BOM (THIS MONTH)'!$E:$E,'BOM (THIS MONTH)'!$H:$H,F4C04006!K217,Bom_Part_No,F4C04006!Q217)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380</v>
      </c>
      <c r="L218" s="51">
        <f>IF(D218="",99999,SUMIFS(Issue,'BOM (THIS MONTH)'!$F:$F,F4C04006!K218,Bom_Part_No,F4C04006!B218))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1000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MONTH)'!$H:$H,F4C04006!K218,Bom_Part_No,F4C04006!Q218)</f>
        <v>0</v>
      </c>
      <c r="Z218" s="46">
        <f>SUMIFS('BOM (THIS MONTH)'!$E:$E,'BOM (THIS MONTH)'!$H:$H,F4C04006!K218,Bom_Part_No,F4C04006!Q218)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380</v>
      </c>
      <c r="L219" s="51">
        <f>IF(D219="",99999,SUMIFS(Issue,'BOM (THIS MONTH)'!$F:$F,F4C04006!K219,Bom_Part_No,F4C04006!B219))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1000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MONTH)'!$H:$H,F4C04006!K219,Bom_Part_No,F4C04006!Q219)</f>
        <v>0</v>
      </c>
      <c r="Z219" s="46">
        <f>SUMIFS('BOM (THIS MONTH)'!$E:$E,'BOM (THIS MONTH)'!$H:$H,F4C04006!K219,Bom_Part_No,F4C04006!Q219)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380</v>
      </c>
      <c r="L220" s="51">
        <f>IF(D220="",99999,SUMIFS(Issue,'BOM (THIS MONTH)'!$F:$F,F4C04006!K220,Bom_Part_No,F4C04006!B220))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1000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MONTH)'!$H:$H,F4C04006!K220,Bom_Part_No,F4C04006!Q220)</f>
        <v>0</v>
      </c>
      <c r="Z220" s="46">
        <f>SUMIFS('BOM (THIS MONTH)'!$E:$E,'BOM (THIS MONTH)'!$H:$H,F4C04006!K220,Bom_Part_No,F4C04006!Q220)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380</v>
      </c>
      <c r="L221" s="51">
        <f>IF(D221="",99999,SUMIFS(Issue,'BOM (THIS MONTH)'!$F:$F,F4C04006!K221,Bom_Part_No,F4C04006!B221))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1000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MONTH)'!$H:$H,F4C04006!K221,Bom_Part_No,F4C04006!Q221)</f>
        <v>0</v>
      </c>
      <c r="Z221" s="46">
        <f>SUMIFS('BOM (THIS MONTH)'!$E:$E,'BOM (THIS MONTH)'!$H:$H,F4C04006!K221,Bom_Part_No,F4C04006!Q221)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380</v>
      </c>
      <c r="L222" s="51">
        <f>IF(D222="",99999,SUMIFS(Issue,'BOM (THIS MONTH)'!$F:$F,F4C04006!K222,Bom_Part_No,F4C04006!B222))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1000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MONTH)'!$H:$H,F4C04006!K222,Bom_Part_No,F4C04006!Q222)</f>
        <v>0</v>
      </c>
      <c r="Z222" s="46">
        <f>SUMIFS('BOM (THIS MONTH)'!$E:$E,'BOM (THIS MONTH)'!$H:$H,F4C04006!K222,Bom_Part_No,F4C04006!Q222)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380</v>
      </c>
      <c r="L223" s="51">
        <f>IF(D223="",99999,SUMIFS(Issue,'BOM (THIS MONTH)'!$F:$F,F4C04006!K223,Bom_Part_No,F4C04006!B223))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1000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MONTH)'!$H:$H,F4C04006!K223,Bom_Part_No,F4C04006!Q223)</f>
        <v>0</v>
      </c>
      <c r="Z223" s="46">
        <f>SUMIFS('BOM (THIS MONTH)'!$E:$E,'BOM (THIS MONTH)'!$H:$H,F4C04006!K223,Bom_Part_No,F4C04006!Q223)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380</v>
      </c>
      <c r="L224" s="51">
        <f>IF(D224="",99999,SUMIFS(Issue,'BOM (THIS MONTH)'!$F:$F,F4C04006!K224,Bom_Part_No,F4C04006!B224))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1000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MONTH)'!$H:$H,F4C04006!K224,Bom_Part_No,F4C04006!Q224)</f>
        <v>0</v>
      </c>
      <c r="Z224" s="46">
        <f>SUMIFS('BOM (THIS MONTH)'!$E:$E,'BOM (THIS MONTH)'!$H:$H,F4C04006!K224,Bom_Part_No,F4C04006!Q224)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380</v>
      </c>
      <c r="L225" s="51">
        <f>IF(D225="",99999,SUMIFS(Issue,'BOM (THIS MONTH)'!$F:$F,F4C04006!K225,Bom_Part_No,F4C04006!B225))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1000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MONTH)'!$H:$H,F4C04006!K225,Bom_Part_No,F4C04006!Q225)</f>
        <v>0</v>
      </c>
      <c r="Z225" s="46">
        <f>SUMIFS('BOM (THIS MONTH)'!$E:$E,'BOM (THIS MONTH)'!$H:$H,F4C04006!K225,Bom_Part_No,F4C04006!Q225)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380</v>
      </c>
      <c r="L226" s="51">
        <f>IF(D226="",99999,SUMIFS(Issue,'BOM (THIS MONTH)'!$F:$F,F4C04006!K226,Bom_Part_No,F4C04006!B226))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1000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MONTH)'!$H:$H,F4C04006!K226,Bom_Part_No,F4C04006!Q226)</f>
        <v>0</v>
      </c>
      <c r="Z226" s="46">
        <f>SUMIFS('BOM (THIS MONTH)'!$E:$E,'BOM (THIS MONTH)'!$H:$H,F4C04006!K226,Bom_Part_No,F4C04006!Q226)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380</v>
      </c>
      <c r="L227" s="51">
        <f>IF(D227="",99999,SUMIFS(Issue,'BOM (THIS MONTH)'!$F:$F,F4C04006!K227,Bom_Part_No,F4C04006!B227))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1000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MONTH)'!$H:$H,F4C04006!K227,Bom_Part_No,F4C04006!Q227)</f>
        <v>0</v>
      </c>
      <c r="Z227" s="46">
        <f>SUMIFS('BOM (THIS MONTH)'!$E:$E,'BOM (THIS MONTH)'!$H:$H,F4C04006!K227,Bom_Part_No,F4C04006!Q227)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380</v>
      </c>
      <c r="L228" s="51">
        <f>IF(D228="",99999,SUMIFS(Issue,'BOM (THIS MONTH)'!$F:$F,F4C04006!K228,Bom_Part_No,F4C04006!B228))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1000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MONTH)'!$H:$H,F4C04006!K228,Bom_Part_No,F4C04006!Q228)</f>
        <v>0</v>
      </c>
      <c r="Z228" s="46">
        <f>SUMIFS('BOM (THIS MONTH)'!$E:$E,'BOM (THIS MONTH)'!$H:$H,F4C04006!K228,Bom_Part_No,F4C04006!Q228)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380</v>
      </c>
      <c r="L229" s="51">
        <f>IF(D229="",99999,SUMIFS(Issue,'BOM (THIS MONTH)'!$F:$F,F4C04006!K229,Bom_Part_No,F4C04006!B229))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1000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MONTH)'!$H:$H,F4C04006!K229,Bom_Part_No,F4C04006!Q229)</f>
        <v>0</v>
      </c>
      <c r="Z229" s="46">
        <f>SUMIFS('BOM (THIS MONTH)'!$E:$E,'BOM (THIS MONTH)'!$H:$H,F4C04006!K229,Bom_Part_No,F4C04006!Q229)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380</v>
      </c>
      <c r="L230" s="51">
        <f>IF(D230="",99999,SUMIFS(Issue,'BOM (THIS MONTH)'!$F:$F,F4C04006!K230,Bom_Part_No,F4C04006!B230))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1000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MONTH)'!$H:$H,F4C04006!K230,Bom_Part_No,F4C04006!Q230)</f>
        <v>0</v>
      </c>
      <c r="Z230" s="46">
        <f>SUMIFS('BOM (THIS MONTH)'!$E:$E,'BOM (THIS MONTH)'!$H:$H,F4C04006!K230,Bom_Part_No,F4C04006!Q230)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380</v>
      </c>
      <c r="L231" s="51">
        <f>IF(D231="",99999,SUMIFS(Issue,'BOM (THIS MONTH)'!$F:$F,F4C04006!K231,Bom_Part_No,F4C04006!B231))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1000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MONTH)'!$H:$H,F4C04006!K231,Bom_Part_No,F4C04006!Q231)</f>
        <v>0</v>
      </c>
      <c r="Z231" s="46">
        <f>SUMIFS('BOM (THIS MONTH)'!$E:$E,'BOM (THIS MONTH)'!$H:$H,F4C04006!K231,Bom_Part_No,F4C04006!Q231)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380</v>
      </c>
      <c r="L232" s="51">
        <f>IF(D232="",99999,SUMIFS(Issue,'BOM (THIS MONTH)'!$F:$F,F4C04006!K232,Bom_Part_No,F4C04006!B232))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1000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MONTH)'!$H:$H,F4C04006!K232,Bom_Part_No,F4C04006!Q232)</f>
        <v>0</v>
      </c>
      <c r="Z232" s="46">
        <f>SUMIFS('BOM (THIS MONTH)'!$E:$E,'BOM (THIS MONTH)'!$H:$H,F4C04006!K232,Bom_Part_No,F4C04006!Q232)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380</v>
      </c>
      <c r="L233" s="51">
        <f>IF(D233="",99999,SUMIFS(Issue,'BOM (THIS MONTH)'!$F:$F,F4C04006!K233,Bom_Part_No,F4C04006!B233))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1000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MONTH)'!$H:$H,F4C04006!K233,Bom_Part_No,F4C04006!Q233)</f>
        <v>0</v>
      </c>
      <c r="Z233" s="46">
        <f>SUMIFS('BOM (THIS MONTH)'!$E:$E,'BOM (THIS MONTH)'!$H:$H,F4C04006!K233,Bom_Part_No,F4C04006!Q233)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380</v>
      </c>
      <c r="L234" s="51">
        <f>IF(D234="",99999,SUMIFS(Issue,'BOM (THIS MONTH)'!$F:$F,F4C04006!K234,Bom_Part_No,F4C04006!B234))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1000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MONTH)'!$H:$H,F4C04006!K234,Bom_Part_No,F4C04006!Q234)</f>
        <v>0</v>
      </c>
      <c r="Z234" s="46">
        <f>SUMIFS('BOM (THIS MONTH)'!$E:$E,'BOM (THIS MONTH)'!$H:$H,F4C04006!K234,Bom_Part_No,F4C04006!Q234)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380</v>
      </c>
      <c r="L235" s="51">
        <f>IF(D235="",99999,SUMIFS(Issue,'BOM (THIS MONTH)'!$F:$F,F4C04006!K235,Bom_Part_No,F4C04006!B235))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1000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MONTH)'!$H:$H,F4C04006!K235,Bom_Part_No,F4C04006!Q235)</f>
        <v>0</v>
      </c>
      <c r="Z235" s="46">
        <f>SUMIFS('BOM (THIS MONTH)'!$E:$E,'BOM (THIS MONTH)'!$H:$H,F4C04006!K235,Bom_Part_No,F4C04006!Q235)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380</v>
      </c>
      <c r="L236" s="51">
        <f>IF(D236="",99999,SUMIFS(Issue,'BOM (THIS MONTH)'!$F:$F,F4C04006!K236,Bom_Part_No,F4C04006!B236))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1000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MONTH)'!$H:$H,F4C04006!K236,Bom_Part_No,F4C04006!Q236)</f>
        <v>0</v>
      </c>
      <c r="Z236" s="46">
        <f>SUMIFS('BOM (THIS MONTH)'!$E:$E,'BOM (THIS MONTH)'!$H:$H,F4C04006!K236,Bom_Part_No,F4C04006!Q236)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380</v>
      </c>
      <c r="L237" s="51">
        <f>IF(D237="",99999,SUMIFS(Issue,'BOM (THIS MONTH)'!$F:$F,F4C04006!K237,Bom_Part_No,F4C04006!B237))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1000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MONTH)'!$H:$H,F4C04006!K237,Bom_Part_No,F4C04006!Q237)</f>
        <v>0</v>
      </c>
      <c r="Z237" s="46">
        <f>SUMIFS('BOM (THIS MONTH)'!$E:$E,'BOM (THIS MONTH)'!$H:$H,F4C04006!K237,Bom_Part_No,F4C04006!Q237)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380</v>
      </c>
      <c r="L238" s="51">
        <f>IF(D238="",99999,SUMIFS(Issue,'BOM (THIS MONTH)'!$F:$F,F4C04006!K238,Bom_Part_No,F4C04006!B238))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1000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MONTH)'!$H:$H,F4C04006!K238,Bom_Part_No,F4C04006!Q238)</f>
        <v>0</v>
      </c>
      <c r="Z238" s="46">
        <f>SUMIFS('BOM (THIS MONTH)'!$E:$E,'BOM (THIS MONTH)'!$H:$H,F4C04006!K238,Bom_Part_No,F4C04006!Q238)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380</v>
      </c>
      <c r="L239" s="51">
        <f>IF(D239="",99999,SUMIFS(Issue,'BOM (THIS MONTH)'!$F:$F,F4C04006!K239,Bom_Part_No,F4C04006!B239))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1000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MONTH)'!$H:$H,F4C04006!K239,Bom_Part_No,F4C04006!Q239)</f>
        <v>0</v>
      </c>
      <c r="Z239" s="46">
        <f>SUMIFS('BOM (THIS MONTH)'!$E:$E,'BOM (THIS MONTH)'!$H:$H,F4C04006!K239,Bom_Part_No,F4C04006!Q239)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380</v>
      </c>
      <c r="L240" s="51">
        <f>IF(D240="",99999,SUMIFS(Issue,'BOM (THIS MONTH)'!$F:$F,F4C04006!K240,Bom_Part_No,F4C04006!B240))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1000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MONTH)'!$H:$H,F4C04006!K240,Bom_Part_No,F4C04006!Q240)</f>
        <v>0</v>
      </c>
      <c r="Z240" s="46">
        <f>SUMIFS('BOM (THIS MONTH)'!$E:$E,'BOM (THIS MONTH)'!$H:$H,F4C04006!K240,Bom_Part_No,F4C04006!Q240)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380</v>
      </c>
      <c r="L241" s="51">
        <f>IF(D241="",99999,SUMIFS(Issue,'BOM (THIS MONTH)'!$F:$F,F4C04006!K241,Bom_Part_No,F4C04006!B241))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1000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MONTH)'!$H:$H,F4C04006!K241,Bom_Part_No,F4C04006!Q241)</f>
        <v>0</v>
      </c>
      <c r="Z241" s="46">
        <f>SUMIFS('BOM (THIS MONTH)'!$E:$E,'BOM (THIS MONTH)'!$H:$H,F4C04006!K241,Bom_Part_No,F4C04006!Q241)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380</v>
      </c>
      <c r="L242" s="51">
        <f>IF(D242="",99999,SUMIFS(Issue,'BOM (THIS MONTH)'!$F:$F,F4C04006!K242,Bom_Part_No,F4C04006!B242))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1000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MONTH)'!$H:$H,F4C04006!K242,Bom_Part_No,F4C04006!Q242)</f>
        <v>0</v>
      </c>
      <c r="Z242" s="46">
        <f>SUMIFS('BOM (THIS MONTH)'!$E:$E,'BOM (THIS MONTH)'!$H:$H,F4C04006!K242,Bom_Part_No,F4C04006!Q242)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380</v>
      </c>
      <c r="L243" s="51">
        <f>IF(D243="",99999,SUMIFS(Issue,'BOM (THIS MONTH)'!$F:$F,F4C04006!K243,Bom_Part_No,F4C04006!B243))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1000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MONTH)'!$H:$H,F4C04006!K243,Bom_Part_No,F4C04006!Q243)</f>
        <v>0</v>
      </c>
      <c r="Z243" s="46">
        <f>SUMIFS('BOM (THIS MONTH)'!$E:$E,'BOM (THIS MONTH)'!$H:$H,F4C04006!K243,Bom_Part_No,F4C04006!Q243)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380</v>
      </c>
      <c r="L244" s="51">
        <f>IF(D244="",99999,SUMIFS(Issue,'BOM (THIS MONTH)'!$F:$F,F4C04006!K244,Bom_Part_No,F4C04006!B244))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1000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MONTH)'!$H:$H,F4C04006!K244,Bom_Part_No,F4C04006!Q244)</f>
        <v>0</v>
      </c>
      <c r="Z244" s="46">
        <f>SUMIFS('BOM (THIS MONTH)'!$E:$E,'BOM (THIS MONTH)'!$H:$H,F4C04006!K244,Bom_Part_No,F4C04006!Q244)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380</v>
      </c>
      <c r="L245" s="51">
        <f>IF(D245="",99999,SUMIFS(Issue,'BOM (THIS MONTH)'!$F:$F,F4C04006!K245,Bom_Part_No,F4C04006!B245))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1000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MONTH)'!$H:$H,F4C04006!K245,Bom_Part_No,F4C04006!Q245)</f>
        <v>0</v>
      </c>
      <c r="Z245" s="46">
        <f>SUMIFS('BOM (THIS MONTH)'!$E:$E,'BOM (THIS MONTH)'!$H:$H,F4C04006!K245,Bom_Part_No,F4C04006!Q245)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380</v>
      </c>
      <c r="L246" s="51">
        <f>IF(D246="",99999,SUMIFS(Issue,'BOM (THIS MONTH)'!$F:$F,F4C04006!K246,Bom_Part_No,F4C04006!B246))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1000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MONTH)'!$H:$H,F4C04006!K246,Bom_Part_No,F4C04006!Q246)</f>
        <v>0</v>
      </c>
      <c r="Z246" s="46">
        <f>SUMIFS('BOM (THIS MONTH)'!$E:$E,'BOM (THIS MONTH)'!$H:$H,F4C04006!K246,Bom_Part_No,F4C04006!Q246)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380</v>
      </c>
      <c r="L247" s="51">
        <f>IF(D247="",99999,SUMIFS(Issue,'BOM (THIS MONTH)'!$F:$F,F4C04006!K247,Bom_Part_No,F4C04006!B247))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1000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MONTH)'!$H:$H,F4C04006!K247,Bom_Part_No,F4C04006!Q247)</f>
        <v>0</v>
      </c>
      <c r="Z247" s="46">
        <f>SUMIFS('BOM (THIS MONTH)'!$E:$E,'BOM (THIS MONTH)'!$H:$H,F4C04006!K247,Bom_Part_No,F4C04006!Q247)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380</v>
      </c>
      <c r="L248" s="51">
        <f>IF(D248="",99999,SUMIFS(Issue,'BOM (THIS MONTH)'!$F:$F,F4C04006!K248,Bom_Part_No,F4C04006!B248))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1000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MONTH)'!$H:$H,F4C04006!K248,Bom_Part_No,F4C04006!Q248)</f>
        <v>0</v>
      </c>
      <c r="Z248" s="46">
        <f>SUMIFS('BOM (THIS MONTH)'!$E:$E,'BOM (THIS MONTH)'!$H:$H,F4C04006!K248,Bom_Part_No,F4C04006!Q248)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380</v>
      </c>
      <c r="L249" s="51">
        <f>IF(D249="",99999,SUMIFS(Issue,'BOM (THIS MONTH)'!$F:$F,F4C04006!K249,Bom_Part_No,F4C04006!B249))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1000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MONTH)'!$H:$H,F4C04006!K249,Bom_Part_No,F4C04006!Q249)</f>
        <v>0</v>
      </c>
      <c r="Z249" s="46">
        <f>SUMIFS('BOM (THIS MONTH)'!$E:$E,'BOM (THIS MONTH)'!$H:$H,F4C04006!K249,Bom_Part_No,F4C04006!Q249)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380</v>
      </c>
      <c r="L250" s="51">
        <f>IF(D250="",99999,SUMIFS(Issue,'BOM (THIS MONTH)'!$F:$F,F4C04006!K250,Bom_Part_No,F4C04006!B250))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1000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MONTH)'!$H:$H,F4C04006!K250,Bom_Part_No,F4C04006!Q250)</f>
        <v>0</v>
      </c>
      <c r="Z250" s="46">
        <f>SUMIFS('BOM (THIS MONTH)'!$E:$E,'BOM (THIS MONTH)'!$H:$H,F4C04006!K250,Bom_Part_No,F4C04006!Q250)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380</v>
      </c>
      <c r="L251" s="51">
        <f>IF(D251="",99999,SUMIFS(Issue,'BOM (THIS MONTH)'!$F:$F,F4C04006!K251,Bom_Part_No,F4C04006!B251))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1000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MONTH)'!$H:$H,F4C04006!K251,Bom_Part_No,F4C04006!Q251)</f>
        <v>0</v>
      </c>
      <c r="Z251" s="46">
        <f>SUMIFS('BOM (THIS MONTH)'!$E:$E,'BOM (THIS MONTH)'!$H:$H,F4C04006!K251,Bom_Part_No,F4C04006!Q251)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380</v>
      </c>
      <c r="L252" s="51">
        <f>IF(D252="",99999,SUMIFS(Issue,'BOM (THIS MONTH)'!$F:$F,F4C04006!K252,Bom_Part_No,F4C04006!B252))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1000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MONTH)'!$H:$H,F4C04006!K252,Bom_Part_No,F4C04006!Q252)</f>
        <v>0</v>
      </c>
      <c r="Z252" s="46">
        <f>SUMIFS('BOM (THIS MONTH)'!$E:$E,'BOM (THIS MONTH)'!$H:$H,F4C04006!K252,Bom_Part_No,F4C04006!Q252)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380</v>
      </c>
      <c r="L253" s="51">
        <f>IF(D253="",99999,SUMIFS(Issue,'BOM (THIS MONTH)'!$F:$F,F4C04006!K253,Bom_Part_No,F4C04006!B253))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1000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MONTH)'!$H:$H,F4C04006!K253,Bom_Part_No,F4C04006!Q253)</f>
        <v>0</v>
      </c>
      <c r="Z253" s="46">
        <f>SUMIFS('BOM (THIS MONTH)'!$E:$E,'BOM (THIS MONTH)'!$H:$H,F4C04006!K253,Bom_Part_No,F4C04006!Q253)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380</v>
      </c>
      <c r="L254" s="51">
        <f>IF(D254="",99999,SUMIFS(Issue,'BOM (THIS MONTH)'!$F:$F,F4C04006!K254,Bom_Part_No,F4C04006!B254))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1000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MONTH)'!$H:$H,F4C04006!K254,Bom_Part_No,F4C04006!Q254)</f>
        <v>0</v>
      </c>
      <c r="Z254" s="46">
        <f>SUMIFS('BOM (THIS MONTH)'!$E:$E,'BOM (THIS MONTH)'!$H:$H,F4C04006!K254,Bom_Part_No,F4C04006!Q254)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380</v>
      </c>
      <c r="L255" s="51">
        <f>IF(D255="",99999,SUMIFS(Issue,'BOM (THIS MONTH)'!$F:$F,F4C04006!K255,Bom_Part_No,F4C04006!B255))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1000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MONTH)'!$H:$H,F4C04006!K255,Bom_Part_No,F4C04006!Q255)</f>
        <v>0</v>
      </c>
      <c r="Z255" s="46">
        <f>SUMIFS('BOM (THIS MONTH)'!$E:$E,'BOM (THIS MONTH)'!$H:$H,F4C04006!K255,Bom_Part_No,F4C04006!Q255)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380</v>
      </c>
      <c r="L256" s="51">
        <f>IF(D256="",99999,SUMIFS(Issue,'BOM (THIS MONTH)'!$F:$F,F4C04006!K256,Bom_Part_No,F4C04006!B256))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1000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MONTH)'!$H:$H,F4C04006!K256,Bom_Part_No,F4C04006!Q256)</f>
        <v>0</v>
      </c>
      <c r="Z256" s="46">
        <f>SUMIFS('BOM (THIS MONTH)'!$E:$E,'BOM (THIS MONTH)'!$H:$H,F4C04006!K256,Bom_Part_No,F4C04006!Q256)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380</v>
      </c>
      <c r="L257" s="51">
        <f>IF(D257="",99999,SUMIFS(Issue,'BOM (THIS MONTH)'!$F:$F,F4C04006!K257,Bom_Part_No,F4C04006!B257))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1000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MONTH)'!$H:$H,F4C04006!K257,Bom_Part_No,F4C04006!Q257)</f>
        <v>0</v>
      </c>
      <c r="Z257" s="46">
        <f>SUMIFS('BOM (THIS MONTH)'!$E:$E,'BOM (THIS MONTH)'!$H:$H,F4C04006!K257,Bom_Part_No,F4C04006!Q257)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380</v>
      </c>
      <c r="L258" s="51">
        <f>IF(D258="",99999,SUMIFS(Issue,'BOM (THIS MONTH)'!$F:$F,F4C04006!K258,Bom_Part_No,F4C04006!B258))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1000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MONTH)'!$H:$H,F4C04006!K258,Bom_Part_No,F4C04006!Q258)</f>
        <v>0</v>
      </c>
      <c r="Z258" s="46">
        <f>SUMIFS('BOM (THIS MONTH)'!$E:$E,'BOM (THIS MONTH)'!$H:$H,F4C04006!K258,Bom_Part_No,F4C04006!Q258)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380</v>
      </c>
      <c r="L259" s="51">
        <f>IF(D259="",99999,SUMIFS(Issue,'BOM (THIS MONTH)'!$F:$F,F4C04006!K259,Bom_Part_No,F4C04006!B259))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1000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MONTH)'!$H:$H,F4C04006!K259,Bom_Part_No,F4C04006!Q259)</f>
        <v>0</v>
      </c>
      <c r="Z259" s="46">
        <f>SUMIFS('BOM (THIS MONTH)'!$E:$E,'BOM (THIS MONTH)'!$H:$H,F4C04006!K259,Bom_Part_No,F4C04006!Q259)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380</v>
      </c>
      <c r="L260" s="51">
        <f>IF(D260="",99999,SUMIFS(Issue,'BOM (THIS MONTH)'!$F:$F,F4C04006!K260,Bom_Part_No,F4C04006!B260))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1000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MONTH)'!$H:$H,F4C04006!K260,Bom_Part_No,F4C04006!Q260)</f>
        <v>0</v>
      </c>
      <c r="Z260" s="46">
        <f>SUMIFS('BOM (THIS MONTH)'!$E:$E,'BOM (THIS MONTH)'!$H:$H,F4C04006!K260,Bom_Part_No,F4C04006!Q260)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380</v>
      </c>
      <c r="L261" s="51">
        <f>IF(D261="",99999,SUMIFS(Issue,'BOM (THIS MONTH)'!$F:$F,F4C04006!K261,Bom_Part_No,F4C04006!B261))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1000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MONTH)'!$H:$H,F4C04006!K261,Bom_Part_No,F4C04006!Q261)</f>
        <v>0</v>
      </c>
      <c r="Z261" s="46">
        <f>SUMIFS('BOM (THIS MONTH)'!$E:$E,'BOM (THIS MONTH)'!$H:$H,F4C04006!K261,Bom_Part_No,F4C04006!Q261)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380</v>
      </c>
      <c r="L262" s="51">
        <f>IF(D262="",99999,SUMIFS(Issue,'BOM (THIS MONTH)'!$F:$F,F4C04006!K262,Bom_Part_No,F4C04006!B262))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1000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MONTH)'!$H:$H,F4C04006!K262,Bom_Part_No,F4C04006!Q262)</f>
        <v>0</v>
      </c>
      <c r="Z262" s="46">
        <f>SUMIFS('BOM (THIS MONTH)'!$E:$E,'BOM (THIS MONTH)'!$H:$H,F4C04006!K262,Bom_Part_No,F4C04006!Q262)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380</v>
      </c>
      <c r="L263" s="51">
        <f>IF(D263="",99999,SUMIFS(Issue,'BOM (THIS MONTH)'!$F:$F,F4C04006!K263,Bom_Part_No,F4C04006!B263))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1000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MONTH)'!$H:$H,F4C04006!K263,Bom_Part_No,F4C04006!Q263)</f>
        <v>0</v>
      </c>
      <c r="Z263" s="46">
        <f>SUMIFS('BOM (THIS MONTH)'!$E:$E,'BOM (THIS MONTH)'!$H:$H,F4C04006!K263,Bom_Part_No,F4C04006!Q263)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380</v>
      </c>
      <c r="L264" s="51">
        <f>IF(D264="",99999,SUMIFS(Issue,'BOM (THIS MONTH)'!$F:$F,F4C04006!K264,Bom_Part_No,F4C04006!B264))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1000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MONTH)'!$H:$H,F4C04006!K264,Bom_Part_No,F4C04006!Q264)</f>
        <v>0</v>
      </c>
      <c r="Z264" s="46">
        <f>SUMIFS('BOM (THIS MONTH)'!$E:$E,'BOM (THIS MONTH)'!$H:$H,F4C04006!K264,Bom_Part_No,F4C04006!Q264)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380</v>
      </c>
      <c r="L265" s="51">
        <f>IF(D265="",99999,SUMIFS(Issue,'BOM (THIS MONTH)'!$F:$F,F4C04006!K265,Bom_Part_No,F4C04006!B265))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1000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MONTH)'!$H:$H,F4C04006!K265,Bom_Part_No,F4C04006!Q265)</f>
        <v>0</v>
      </c>
      <c r="Z265" s="46">
        <f>SUMIFS('BOM (THIS MONTH)'!$E:$E,'BOM (THIS MONTH)'!$H:$H,F4C04006!K265,Bom_Part_No,F4C04006!Q265)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380</v>
      </c>
      <c r="L266" s="51">
        <f>IF(D266="",99999,SUMIFS(Issue,'BOM (THIS MONTH)'!$F:$F,F4C04006!K266,Bom_Part_No,F4C04006!B266))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1000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MONTH)'!$H:$H,F4C04006!K266,Bom_Part_No,F4C04006!Q266)</f>
        <v>0</v>
      </c>
      <c r="Z266" s="46">
        <f>SUMIFS('BOM (THIS MONTH)'!$E:$E,'BOM (THIS MONTH)'!$H:$H,F4C04006!K266,Bom_Part_No,F4C04006!Q266)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380</v>
      </c>
      <c r="L267" s="51">
        <f>IF(D267="",99999,SUMIFS(Issue,'BOM (THIS MONTH)'!$F:$F,F4C04006!K267,Bom_Part_No,F4C04006!B267))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1000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MONTH)'!$H:$H,F4C04006!K267,Bom_Part_No,F4C04006!Q267)</f>
        <v>0</v>
      </c>
      <c r="Z267" s="46">
        <f>SUMIFS('BOM (THIS MONTH)'!$E:$E,'BOM (THIS MONTH)'!$H:$H,F4C04006!K267,Bom_Part_No,F4C04006!Q267)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380</v>
      </c>
      <c r="L268" s="51">
        <f>IF(D268="",99999,SUMIFS(Issue,'BOM (THIS MONTH)'!$F:$F,F4C04006!K268,Bom_Part_No,F4C04006!B268))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1000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MONTH)'!$H:$H,F4C04006!K268,Bom_Part_No,F4C04006!Q268)</f>
        <v>0</v>
      </c>
      <c r="Z268" s="46">
        <f>SUMIFS('BOM (THIS MONTH)'!$E:$E,'BOM (THIS MONTH)'!$H:$H,F4C04006!K268,Bom_Part_No,F4C04006!Q268)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380</v>
      </c>
      <c r="L269" s="51">
        <f>IF(D269="",99999,SUMIFS(Issue,'BOM (THIS MONTH)'!$F:$F,F4C04006!K269,Bom_Part_No,F4C04006!B269))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1000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MONTH)'!$H:$H,F4C04006!K269,Bom_Part_No,F4C04006!Q269)</f>
        <v>0</v>
      </c>
      <c r="Z269" s="46">
        <f>SUMIFS('BOM (THIS MONTH)'!$E:$E,'BOM (THIS MONTH)'!$H:$H,F4C04006!K269,Bom_Part_No,F4C04006!Q269)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380</v>
      </c>
      <c r="L270" s="51">
        <f>IF(D270="",99999,SUMIFS(Issue,'BOM (THIS MONTH)'!$F:$F,F4C04006!K270,Bom_Part_No,F4C04006!B270))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1000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MONTH)'!$H:$H,F4C04006!K270,Bom_Part_No,F4C04006!Q270)</f>
        <v>0</v>
      </c>
      <c r="Z270" s="46">
        <f>SUMIFS('BOM (THIS MONTH)'!$E:$E,'BOM (THIS MONTH)'!$H:$H,F4C04006!K270,Bom_Part_No,F4C04006!Q270)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380</v>
      </c>
      <c r="L271" s="51">
        <f>IF(D271="",99999,SUMIFS(Issue,'BOM (THIS MONTH)'!$F:$F,F4C04006!K271,Bom_Part_No,F4C04006!B271))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1000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MONTH)'!$H:$H,F4C04006!K271,Bom_Part_No,F4C04006!Q271)</f>
        <v>0</v>
      </c>
      <c r="Z271" s="46">
        <f>SUMIFS('BOM (THIS MONTH)'!$E:$E,'BOM (THIS MONTH)'!$H:$H,F4C04006!K271,Bom_Part_No,F4C04006!Q271)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380</v>
      </c>
      <c r="L272" s="51">
        <f>IF(D272="",99999,SUMIFS(Issue,'BOM (THIS MONTH)'!$F:$F,F4C04006!K272,Bom_Part_No,F4C04006!B272))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1000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MONTH)'!$H:$H,F4C04006!K272,Bom_Part_No,F4C04006!Q272)</f>
        <v>0</v>
      </c>
      <c r="Z272" s="46">
        <f>SUMIFS('BOM (THIS MONTH)'!$E:$E,'BOM (THIS MONTH)'!$H:$H,F4C04006!K272,Bom_Part_No,F4C04006!Q272)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380</v>
      </c>
      <c r="L273" s="51">
        <f>IF(D273="",99999,SUMIFS(Issue,'BOM (THIS MONTH)'!$F:$F,F4C04006!K273,Bom_Part_No,F4C04006!B273))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1000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MONTH)'!$H:$H,F4C04006!K273,Bom_Part_No,F4C04006!Q273)</f>
        <v>0</v>
      </c>
      <c r="Z273" s="46">
        <f>SUMIFS('BOM (THIS MONTH)'!$E:$E,'BOM (THIS MONTH)'!$H:$H,F4C04006!K273,Bom_Part_No,F4C04006!Q273)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380</v>
      </c>
      <c r="L274" s="51">
        <f>IF(D274="",99999,SUMIFS(Issue,'BOM (THIS MONTH)'!$F:$F,F4C04006!K274,Bom_Part_No,F4C04006!B274))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1000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MONTH)'!$H:$H,F4C04006!K274,Bom_Part_No,F4C04006!Q274)</f>
        <v>0</v>
      </c>
      <c r="Z274" s="46">
        <f>SUMIFS('BOM (THIS MONTH)'!$E:$E,'BOM (THIS MONTH)'!$H:$H,F4C04006!K274,Bom_Part_No,F4C04006!Q274)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380</v>
      </c>
      <c r="L275" s="51">
        <f>IF(D275="",99999,SUMIFS(Issue,'BOM (THIS MONTH)'!$F:$F,F4C04006!K275,Bom_Part_No,F4C04006!B275))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1000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MONTH)'!$H:$H,F4C04006!K275,Bom_Part_No,F4C04006!Q275)</f>
        <v>0</v>
      </c>
      <c r="Z275" s="46">
        <f>SUMIFS('BOM (THIS MONTH)'!$E:$E,'BOM (THIS MONTH)'!$H:$H,F4C04006!K275,Bom_Part_No,F4C04006!Q275)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380</v>
      </c>
      <c r="L276" s="51">
        <f>IF(D276="",99999,SUMIFS(Issue,'BOM (THIS MONTH)'!$F:$F,F4C04006!K276,Bom_Part_No,F4C04006!B276))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1000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MONTH)'!$H:$H,F4C04006!K276,Bom_Part_No,F4C04006!Q276)</f>
        <v>0</v>
      </c>
      <c r="Z276" s="46">
        <f>SUMIFS('BOM (THIS MONTH)'!$E:$E,'BOM (THIS MONTH)'!$H:$H,F4C04006!K276,Bom_Part_No,F4C04006!Q276)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380</v>
      </c>
      <c r="L277" s="51">
        <f>IF(D277="",99999,SUMIFS(Issue,'BOM (THIS MONTH)'!$F:$F,F4C04006!K277,Bom_Part_No,F4C04006!B277))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1000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MONTH)'!$H:$H,F4C04006!K277,Bom_Part_No,F4C04006!Q277)</f>
        <v>0</v>
      </c>
      <c r="Z277" s="46">
        <f>SUMIFS('BOM (THIS MONTH)'!$E:$E,'BOM (THIS MONTH)'!$H:$H,F4C04006!K277,Bom_Part_No,F4C04006!Q277)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380</v>
      </c>
      <c r="L278" s="51">
        <f>IF(D278="",99999,SUMIFS(Issue,'BOM (THIS MONTH)'!$F:$F,F4C04006!K278,Bom_Part_No,F4C04006!B278))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1000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MONTH)'!$H:$H,F4C04006!K278,Bom_Part_No,F4C04006!Q278)</f>
        <v>0</v>
      </c>
      <c r="Z278" s="46">
        <f>SUMIFS('BOM (THIS MONTH)'!$E:$E,'BOM (THIS MONTH)'!$H:$H,F4C04006!K278,Bom_Part_No,F4C04006!Q278)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380</v>
      </c>
      <c r="L279" s="51">
        <f>IF(D279="",99999,SUMIFS(Issue,'BOM (THIS MONTH)'!$F:$F,F4C04006!K279,Bom_Part_No,F4C04006!B279))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1000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MONTH)'!$H:$H,F4C04006!K279,Bom_Part_No,F4C04006!Q279)</f>
        <v>0</v>
      </c>
      <c r="Z279" s="46">
        <f>SUMIFS('BOM (THIS MONTH)'!$E:$E,'BOM (THIS MONTH)'!$H:$H,F4C04006!K279,Bom_Part_No,F4C04006!Q279)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380</v>
      </c>
      <c r="L280" s="51">
        <f>IF(D280="",99999,SUMIFS(Issue,'BOM (THIS MONTH)'!$F:$F,F4C04006!K280,Bom_Part_No,F4C04006!B280))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1000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MONTH)'!$H:$H,F4C04006!K280,Bom_Part_No,F4C04006!Q280)</f>
        <v>0</v>
      </c>
      <c r="Z280" s="46">
        <f>SUMIFS('BOM (THIS MONTH)'!$E:$E,'BOM (THIS MONTH)'!$H:$H,F4C04006!K280,Bom_Part_No,F4C04006!Q280)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380</v>
      </c>
      <c r="L281" s="51">
        <f>IF(D281="",99999,SUMIFS(Issue,'BOM (THIS MONTH)'!$F:$F,F4C04006!K281,Bom_Part_No,F4C04006!B281))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1000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MONTH)'!$H:$H,F4C04006!K281,Bom_Part_No,F4C04006!Q281)</f>
        <v>0</v>
      </c>
      <c r="Z281" s="46">
        <f>SUMIFS('BOM (THIS MONTH)'!$E:$E,'BOM (THIS MONTH)'!$H:$H,F4C04006!K281,Bom_Part_No,F4C04006!Q281)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380</v>
      </c>
      <c r="L282" s="51">
        <f>IF(D282="",99999,SUMIFS(Issue,'BOM (THIS MONTH)'!$F:$F,F4C04006!K282,Bom_Part_No,F4C04006!B282))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1000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MONTH)'!$H:$H,F4C04006!K282,Bom_Part_No,F4C04006!Q282)</f>
        <v>0</v>
      </c>
      <c r="Z282" s="46">
        <f>SUMIFS('BOM (THIS MONTH)'!$E:$E,'BOM (THIS MONTH)'!$H:$H,F4C04006!K282,Bom_Part_No,F4C04006!Q282)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380</v>
      </c>
      <c r="L283" s="51">
        <f>IF(D283="",99999,SUMIFS(Issue,'BOM (THIS MONTH)'!$F:$F,F4C04006!K283,Bom_Part_No,F4C04006!B283))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1000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MONTH)'!$H:$H,F4C04006!K283,Bom_Part_No,F4C04006!Q283)</f>
        <v>0</v>
      </c>
      <c r="Z283" s="46">
        <f>SUMIFS('BOM (THIS MONTH)'!$E:$E,'BOM (THIS MONTH)'!$H:$H,F4C04006!K283,Bom_Part_No,F4C04006!Q283)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380</v>
      </c>
      <c r="L284" s="51">
        <f>IF(D284="",99999,SUMIFS(Issue,'BOM (THIS MONTH)'!$F:$F,F4C04006!K284,Bom_Part_No,F4C04006!B284))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1000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MONTH)'!$H:$H,F4C04006!K284,Bom_Part_No,F4C04006!Q284)</f>
        <v>0</v>
      </c>
      <c r="Z284" s="46">
        <f>SUMIFS('BOM (THIS MONTH)'!$E:$E,'BOM (THIS MONTH)'!$H:$H,F4C04006!K284,Bom_Part_No,F4C04006!Q284)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380</v>
      </c>
      <c r="L285" s="51">
        <f>IF(D285="",99999,SUMIFS(Issue,'BOM (THIS MONTH)'!$F:$F,F4C04006!K285,Bom_Part_No,F4C04006!B285))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1000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MONTH)'!$H:$H,F4C04006!K285,Bom_Part_No,F4C04006!Q285)</f>
        <v>0</v>
      </c>
      <c r="Z285" s="46">
        <f>SUMIFS('BOM (THIS MONTH)'!$E:$E,'BOM (THIS MONTH)'!$H:$H,F4C04006!K285,Bom_Part_No,F4C04006!Q285)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380</v>
      </c>
      <c r="L286" s="51">
        <f>IF(D286="",99999,SUMIFS(Issue,'BOM (THIS MONTH)'!$F:$F,F4C04006!K286,Bom_Part_No,F4C04006!B286))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1000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MONTH)'!$H:$H,F4C04006!K286,Bom_Part_No,F4C04006!Q286)</f>
        <v>0</v>
      </c>
      <c r="Z286" s="46">
        <f>SUMIFS('BOM (THIS MONTH)'!$E:$E,'BOM (THIS MONTH)'!$H:$H,F4C04006!K286,Bom_Part_No,F4C04006!Q286)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380</v>
      </c>
      <c r="L287" s="51">
        <f>IF(D287="",99999,SUMIFS(Issue,'BOM (THIS MONTH)'!$F:$F,F4C04006!K287,Bom_Part_No,F4C04006!B287))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1000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MONTH)'!$H:$H,F4C04006!K287,Bom_Part_No,F4C04006!Q287)</f>
        <v>0</v>
      </c>
      <c r="Z287" s="46">
        <f>SUMIFS('BOM (THIS MONTH)'!$E:$E,'BOM (THIS MONTH)'!$H:$H,F4C04006!K287,Bom_Part_No,F4C04006!Q287)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380</v>
      </c>
      <c r="L288" s="51">
        <f>IF(D288="",99999,SUMIFS(Issue,'BOM (THIS MONTH)'!$F:$F,F4C04006!K288,Bom_Part_No,F4C04006!B288))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1000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MONTH)'!$H:$H,F4C04006!K288,Bom_Part_No,F4C04006!Q288)</f>
        <v>0</v>
      </c>
      <c r="Z288" s="46">
        <f>SUMIFS('BOM (THIS MONTH)'!$E:$E,'BOM (THIS MONTH)'!$H:$H,F4C04006!K288,Bom_Part_No,F4C04006!Q288)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380</v>
      </c>
      <c r="L289" s="51">
        <f>IF(D289="",99999,SUMIFS(Issue,'BOM (THIS MONTH)'!$F:$F,F4C04006!K289,Bom_Part_No,F4C04006!B289))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1000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MONTH)'!$H:$H,F4C04006!K289,Bom_Part_No,F4C04006!Q289)</f>
        <v>0</v>
      </c>
      <c r="Z289" s="46">
        <f>SUMIFS('BOM (THIS MONTH)'!$E:$E,'BOM (THIS MONTH)'!$H:$H,F4C04006!K289,Bom_Part_No,F4C04006!Q289)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380</v>
      </c>
      <c r="L290" s="51">
        <f>IF(D290="",99999,SUMIFS(Issue,'BOM (THIS MONTH)'!$F:$F,F4C04006!K290,Bom_Part_No,F4C04006!B290))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1000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MONTH)'!$H:$H,F4C04006!K290,Bom_Part_No,F4C04006!Q290)</f>
        <v>0</v>
      </c>
      <c r="Z290" s="46">
        <f>SUMIFS('BOM (THIS MONTH)'!$E:$E,'BOM (THIS MONTH)'!$H:$H,F4C04006!K290,Bom_Part_No,F4C04006!Q290)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380</v>
      </c>
      <c r="L291" s="51">
        <f>IF(D291="",99999,SUMIFS(Issue,'BOM (THIS MONTH)'!$F:$F,F4C04006!K291,Bom_Part_No,F4C04006!B291))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1000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MONTH)'!$H:$H,F4C04006!K291,Bom_Part_No,F4C04006!Q291)</f>
        <v>0</v>
      </c>
      <c r="Z291" s="46">
        <f>SUMIFS('BOM (THIS MONTH)'!$E:$E,'BOM (THIS MONTH)'!$H:$H,F4C04006!K291,Bom_Part_No,F4C04006!Q291)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380</v>
      </c>
      <c r="L292" s="51">
        <f>IF(D292="",99999,SUMIFS(Issue,'BOM (THIS MONTH)'!$F:$F,F4C04006!K292,Bom_Part_No,F4C04006!B292))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1000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MONTH)'!$H:$H,F4C04006!K292,Bom_Part_No,F4C04006!Q292)</f>
        <v>0</v>
      </c>
      <c r="Z292" s="46">
        <f>SUMIFS('BOM (THIS MONTH)'!$E:$E,'BOM (THIS MONTH)'!$H:$H,F4C04006!K292,Bom_Part_No,F4C04006!Q292)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380</v>
      </c>
      <c r="L293" s="51">
        <f>IF(D293="",99999,SUMIFS(Issue,'BOM (THIS MONTH)'!$F:$F,F4C04006!K293,Bom_Part_No,F4C04006!B293))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1000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MONTH)'!$H:$H,F4C04006!K293,Bom_Part_No,F4C04006!Q293)</f>
        <v>0</v>
      </c>
      <c r="Z293" s="46">
        <f>SUMIFS('BOM (THIS MONTH)'!$E:$E,'BOM (THIS MONTH)'!$H:$H,F4C04006!K293,Bom_Part_No,F4C04006!Q293)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380</v>
      </c>
      <c r="L294" s="51">
        <f>IF(D294="",99999,SUMIFS(Issue,'BOM (THIS MONTH)'!$F:$F,F4C04006!K294,Bom_Part_No,F4C04006!B294))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1000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MONTH)'!$H:$H,F4C04006!K294,Bom_Part_No,F4C04006!Q294)</f>
        <v>0</v>
      </c>
      <c r="Z294" s="46">
        <f>SUMIFS('BOM (THIS MONTH)'!$E:$E,'BOM (THIS MONTH)'!$H:$H,F4C04006!K294,Bom_Part_No,F4C04006!Q294)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380</v>
      </c>
      <c r="L295" s="51">
        <f>IF(D295="",99999,SUMIFS(Issue,'BOM (THIS MONTH)'!$F:$F,F4C04006!K295,Bom_Part_No,F4C04006!B295))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1000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MONTH)'!$H:$H,F4C04006!K295,Bom_Part_No,F4C04006!Q295)</f>
        <v>0</v>
      </c>
      <c r="Z295" s="46">
        <f>SUMIFS('BOM (THIS MONTH)'!$E:$E,'BOM (THIS MONTH)'!$H:$H,F4C04006!K295,Bom_Part_No,F4C04006!Q295)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380</v>
      </c>
      <c r="L296" s="51">
        <f>IF(D296="",99999,SUMIFS(Issue,'BOM (THIS MONTH)'!$F:$F,F4C04006!K296,Bom_Part_No,F4C04006!B296))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1000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MONTH)'!$H:$H,F4C04006!K296,Bom_Part_No,F4C04006!Q296)</f>
        <v>0</v>
      </c>
      <c r="Z296" s="46">
        <f>SUMIFS('BOM (THIS MONTH)'!$E:$E,'BOM (THIS MONTH)'!$H:$H,F4C04006!K296,Bom_Part_No,F4C04006!Q296)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380</v>
      </c>
      <c r="L297" s="51">
        <f>IF(D297="",99999,SUMIFS(Issue,'BOM (THIS MONTH)'!$F:$F,F4C04006!K297,Bom_Part_No,F4C04006!B297))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1000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MONTH)'!$H:$H,F4C04006!K297,Bom_Part_No,F4C04006!Q297)</f>
        <v>0</v>
      </c>
      <c r="Z297" s="46">
        <f>SUMIFS('BOM (THIS MONTH)'!$E:$E,'BOM (THIS MONTH)'!$H:$H,F4C04006!K297,Bom_Part_No,F4C04006!Q297)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380</v>
      </c>
      <c r="L298" s="51">
        <f>IF(D298="",99999,SUMIFS(Issue,'BOM (THIS MONTH)'!$F:$F,F4C04006!K298,Bom_Part_No,F4C04006!B298))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1000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MONTH)'!$H:$H,F4C04006!K298,Bom_Part_No,F4C04006!Q298)</f>
        <v>0</v>
      </c>
      <c r="Z298" s="46">
        <f>SUMIFS('BOM (THIS MONTH)'!$E:$E,'BOM (THIS MONTH)'!$H:$H,F4C04006!K298,Bom_Part_No,F4C04006!Q298)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380</v>
      </c>
      <c r="L299" s="51">
        <f>IF(D299="",99999,SUMIFS(Issue,'BOM (THIS MONTH)'!$F:$F,F4C04006!K299,Bom_Part_No,F4C04006!B299))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1000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MONTH)'!$H:$H,F4C04006!K299,Bom_Part_No,F4C04006!Q299)</f>
        <v>0</v>
      </c>
      <c r="Z299" s="46">
        <f>SUMIFS('BOM (THIS MONTH)'!$E:$E,'BOM (THIS MONTH)'!$H:$H,F4C04006!K299,Bom_Part_No,F4C04006!Q299)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380</v>
      </c>
      <c r="L300" s="51">
        <f>IF(D300="",99999,SUMIFS(Issue,'BOM (THIS MONTH)'!$F:$F,F4C04006!K300,Bom_Part_No,F4C04006!B300))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1000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MONTH)'!$H:$H,F4C04006!K300,Bom_Part_No,F4C04006!Q300)</f>
        <v>0</v>
      </c>
      <c r="Z300" s="46">
        <f>SUMIFS('BOM (THIS MONTH)'!$E:$E,'BOM (THIS MONTH)'!$H:$H,F4C04006!K300,Bom_Part_No,F4C04006!Q300)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380</v>
      </c>
      <c r="L301" s="51">
        <f>IF(D301="",99999,SUMIFS(Issue,'BOM (THIS MONTH)'!$F:$F,F4C04006!K301,Bom_Part_No,F4C04006!B301))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1000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MONTH)'!$H:$H,F4C04006!K301,Bom_Part_No,F4C04006!Q301)</f>
        <v>0</v>
      </c>
      <c r="Z301" s="46">
        <f>SUMIFS('BOM (THIS MONTH)'!$E:$E,'BOM (THIS MONTH)'!$H:$H,F4C04006!K301,Bom_Part_No,F4C04006!Q301)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380</v>
      </c>
      <c r="L302" s="51">
        <f>IF(D302="",99999,SUMIFS(Issue,'BOM (THIS MONTH)'!$F:$F,F4C04006!K302,Bom_Part_No,F4C04006!B302))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1000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MONTH)'!$H:$H,F4C04006!K302,Bom_Part_No,F4C04006!Q302)</f>
        <v>0</v>
      </c>
      <c r="Z302" s="46">
        <f>SUMIFS('BOM (THIS MONTH)'!$E:$E,'BOM (THIS MONTH)'!$H:$H,F4C04006!K302,Bom_Part_No,F4C04006!Q302)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380</v>
      </c>
      <c r="L303" s="51">
        <f>IF(D303="",99999,SUMIFS(Issue,'BOM (THIS MONTH)'!$F:$F,F4C04006!K303,Bom_Part_No,F4C04006!B303))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1000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MONTH)'!$H:$H,F4C04006!K303,Bom_Part_No,F4C04006!Q303)</f>
        <v>0</v>
      </c>
      <c r="Z303" s="46">
        <f>SUMIFS('BOM (THIS MONTH)'!$E:$E,'BOM (THIS MONTH)'!$H:$H,F4C04006!K303,Bom_Part_No,F4C04006!Q303)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380</v>
      </c>
      <c r="L304" s="51">
        <f>IF(D304="",99999,SUMIFS(Issue,'BOM (THIS MONTH)'!$F:$F,F4C04006!K304,Bom_Part_No,F4C04006!B304))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1000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MONTH)'!$H:$H,F4C04006!K304,Bom_Part_No,F4C04006!Q304)</f>
        <v>0</v>
      </c>
      <c r="Z304" s="46">
        <f>SUMIFS('BOM (THIS MONTH)'!$E:$E,'BOM (THIS MONTH)'!$H:$H,F4C04006!K304,Bom_Part_No,F4C04006!Q304)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380</v>
      </c>
      <c r="L305" s="51">
        <f>IF(D305="",99999,SUMIFS(Issue,'BOM (THIS MONTH)'!$F:$F,F4C04006!K305,Bom_Part_No,F4C04006!B305))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1000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MONTH)'!$H:$H,F4C04006!K305,Bom_Part_No,F4C04006!Q305)</f>
        <v>0</v>
      </c>
      <c r="Z305" s="46">
        <f>SUMIFS('BOM (THIS MONTH)'!$E:$E,'BOM (THIS MONTH)'!$H:$H,F4C04006!K305,Bom_Part_No,F4C04006!Q305)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380</v>
      </c>
      <c r="L306" s="51">
        <f>IF(D306="",99999,SUMIFS(Issue,'BOM (THIS MONTH)'!$F:$F,F4C04006!K306,Bom_Part_No,F4C04006!B306))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1000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MONTH)'!$H:$H,F4C04006!K306,Bom_Part_No,F4C04006!Q306)</f>
        <v>0</v>
      </c>
      <c r="Z306" s="46">
        <f>SUMIFS('BOM (THIS MONTH)'!$E:$E,'BOM (THIS MONTH)'!$H:$H,F4C04006!K306,Bom_Part_No,F4C04006!Q306)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380</v>
      </c>
      <c r="L307" s="51">
        <f>IF(D307="",99999,SUMIFS(Issue,'BOM (THIS MONTH)'!$F:$F,F4C04006!K307,Bom_Part_No,F4C04006!B307))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1000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MONTH)'!$H:$H,F4C04006!K307,Bom_Part_No,F4C04006!Q307)</f>
        <v>0</v>
      </c>
      <c r="Z307" s="46">
        <f>SUMIFS('BOM (THIS MONTH)'!$E:$E,'BOM (THIS MONTH)'!$H:$H,F4C04006!K307,Bom_Part_No,F4C04006!Q307)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380</v>
      </c>
      <c r="L308" s="51">
        <f>IF(D308="",99999,SUMIFS(Issue,'BOM (THIS MONTH)'!$F:$F,F4C04006!K308,Bom_Part_No,F4C04006!B308))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1000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MONTH)'!$H:$H,F4C04006!K308,Bom_Part_No,F4C04006!Q308)</f>
        <v>0</v>
      </c>
      <c r="Z308" s="46">
        <f>SUMIFS('BOM (THIS MONTH)'!$E:$E,'BOM (THIS MONTH)'!$H:$H,F4C04006!K308,Bom_Part_No,F4C04006!Q308)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380</v>
      </c>
      <c r="L309" s="51">
        <f>IF(D309="",99999,SUMIFS(Issue,'BOM (THIS MONTH)'!$F:$F,F4C04006!K309,Bom_Part_No,F4C04006!B309))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1000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MONTH)'!$H:$H,F4C04006!K309,Bom_Part_No,F4C04006!Q309)</f>
        <v>0</v>
      </c>
      <c r="Z309" s="46">
        <f>SUMIFS('BOM (THIS MONTH)'!$E:$E,'BOM (THIS MONTH)'!$H:$H,F4C04006!K309,Bom_Part_No,F4C04006!Q309)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380</v>
      </c>
      <c r="L310" s="51">
        <f>IF(D310="",99999,SUMIFS(Issue,'BOM (THIS MONTH)'!$F:$F,F4C04006!K310,Bom_Part_No,F4C04006!B310))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1000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MONTH)'!$H:$H,F4C04006!K310,Bom_Part_No,F4C04006!Q310)</f>
        <v>0</v>
      </c>
      <c r="Z310" s="46">
        <f>SUMIFS('BOM (THIS MONTH)'!$E:$E,'BOM (THIS MONTH)'!$H:$H,F4C04006!K310,Bom_Part_No,F4C04006!Q310)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380</v>
      </c>
      <c r="L311" s="51">
        <f>IF(D311="",99999,SUMIFS(Issue,'BOM (THIS MONTH)'!$F:$F,F4C04006!K311,Bom_Part_No,F4C04006!B311))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1000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MONTH)'!$H:$H,F4C04006!K311,Bom_Part_No,F4C04006!Q311)</f>
        <v>0</v>
      </c>
      <c r="Z311" s="46">
        <f>SUMIFS('BOM (THIS MONTH)'!$E:$E,'BOM (THIS MONTH)'!$H:$H,F4C04006!K311,Bom_Part_No,F4C04006!Q311)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380</v>
      </c>
      <c r="L312" s="51">
        <f>IF(D312="",99999,SUMIFS(Issue,'BOM (THIS MONTH)'!$F:$F,F4C04006!K312,Bom_Part_No,F4C04006!B312))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1000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MONTH)'!$H:$H,F4C04006!K312,Bom_Part_No,F4C04006!Q312)</f>
        <v>0</v>
      </c>
      <c r="Z312" s="46">
        <f>SUMIFS('BOM (THIS MONTH)'!$E:$E,'BOM (THIS MONTH)'!$H:$H,F4C04006!K312,Bom_Part_No,F4C04006!Q312)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380</v>
      </c>
      <c r="L313" s="51">
        <f>IF(D313="",99999,SUMIFS(Issue,'BOM (THIS MONTH)'!$F:$F,F4C04006!K313,Bom_Part_No,F4C04006!B313))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1000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MONTH)'!$H:$H,F4C04006!K313,Bom_Part_No,F4C04006!Q313)</f>
        <v>0</v>
      </c>
      <c r="Z313" s="46">
        <f>SUMIFS('BOM (THIS MONTH)'!$E:$E,'BOM (THIS MONTH)'!$H:$H,F4C04006!K313,Bom_Part_No,F4C04006!Q313)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380</v>
      </c>
      <c r="L314" s="51">
        <f>IF(D314="",99999,SUMIFS(Issue,'BOM (THIS MONTH)'!$F:$F,F4C04006!K314,Bom_Part_No,F4C04006!B314))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1000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MONTH)'!$H:$H,F4C04006!K314,Bom_Part_No,F4C04006!Q314)</f>
        <v>0</v>
      </c>
      <c r="Z314" s="46">
        <f>SUMIFS('BOM (THIS MONTH)'!$E:$E,'BOM (THIS MONTH)'!$H:$H,F4C04006!K314,Bom_Part_No,F4C04006!Q314)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380</v>
      </c>
      <c r="L315" s="51">
        <f>IF(D315="",99999,SUMIFS(Issue,'BOM (THIS MONTH)'!$F:$F,F4C04006!K315,Bom_Part_No,F4C04006!B315))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1000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MONTH)'!$H:$H,F4C04006!K315,Bom_Part_No,F4C04006!Q315)</f>
        <v>0</v>
      </c>
      <c r="Z315" s="46">
        <f>SUMIFS('BOM (THIS MONTH)'!$E:$E,'BOM (THIS MONTH)'!$H:$H,F4C04006!K315,Bom_Part_No,F4C04006!Q315)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380</v>
      </c>
      <c r="L316" s="51">
        <f>IF(D316="",99999,SUMIFS(Issue,'BOM (THIS MONTH)'!$F:$F,F4C04006!K316,Bom_Part_No,F4C04006!B316))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1000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MONTH)'!$H:$H,F4C04006!K316,Bom_Part_No,F4C04006!Q316)</f>
        <v>0</v>
      </c>
      <c r="Z316" s="46">
        <f>SUMIFS('BOM (THIS MONTH)'!$E:$E,'BOM (THIS MONTH)'!$H:$H,F4C04006!K316,Bom_Part_No,F4C04006!Q316)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380</v>
      </c>
      <c r="L317" s="51">
        <f>IF(D317="",99999,SUMIFS(Issue,'BOM (THIS MONTH)'!$F:$F,F4C04006!K317,Bom_Part_No,F4C04006!B317))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1000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MONTH)'!$H:$H,F4C04006!K317,Bom_Part_No,F4C04006!Q317)</f>
        <v>0</v>
      </c>
      <c r="Z317" s="46">
        <f>SUMIFS('BOM (THIS MONTH)'!$E:$E,'BOM (THIS MONTH)'!$H:$H,F4C04006!K317,Bom_Part_No,F4C04006!Q317)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380</v>
      </c>
      <c r="L318" s="51">
        <f>IF(D318="",99999,SUMIFS(Issue,'BOM (THIS MONTH)'!$F:$F,F4C04006!K318,Bom_Part_No,F4C04006!B318))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1000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MONTH)'!$H:$H,F4C04006!K318,Bom_Part_No,F4C04006!Q318)</f>
        <v>0</v>
      </c>
      <c r="Z318" s="46">
        <f>SUMIFS('BOM (THIS MONTH)'!$E:$E,'BOM (THIS MONTH)'!$H:$H,F4C04006!K318,Bom_Part_No,F4C04006!Q318)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380</v>
      </c>
      <c r="L319" s="51">
        <f>IF(D319="",99999,SUMIFS(Issue,'BOM (THIS MONTH)'!$F:$F,F4C04006!K319,Bom_Part_No,F4C04006!B319))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1000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MONTH)'!$H:$H,F4C04006!K319,Bom_Part_No,F4C04006!Q319)</f>
        <v>0</v>
      </c>
      <c r="Z319" s="46">
        <f>SUMIFS('BOM (THIS MONTH)'!$E:$E,'BOM (THIS MONTH)'!$H:$H,F4C04006!K319,Bom_Part_No,F4C04006!Q319)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380</v>
      </c>
      <c r="L320" s="51">
        <f>IF(D320="",99999,SUMIFS(Issue,'BOM (THIS MONTH)'!$F:$F,F4C04006!K320,Bom_Part_No,F4C04006!B320))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1000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MONTH)'!$H:$H,F4C04006!K320,Bom_Part_No,F4C04006!Q320)</f>
        <v>0</v>
      </c>
      <c r="Z320" s="46">
        <f>SUMIFS('BOM (THIS MONTH)'!$E:$E,'BOM (THIS MONTH)'!$H:$H,F4C04006!K320,Bom_Part_No,F4C04006!Q320)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380</v>
      </c>
      <c r="L321" s="51">
        <f>IF(D321="",99999,SUMIFS(Issue,'BOM (THIS MONTH)'!$F:$F,F4C04006!K321,Bom_Part_No,F4C04006!B321))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1000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MONTH)'!$H:$H,F4C04006!K321,Bom_Part_No,F4C04006!Q321)</f>
        <v>0</v>
      </c>
      <c r="Z321" s="46">
        <f>SUMIFS('BOM (THIS MONTH)'!$E:$E,'BOM (THIS MONTH)'!$H:$H,F4C04006!K321,Bom_Part_No,F4C04006!Q321)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380</v>
      </c>
      <c r="L322" s="51">
        <f>IF(D322="",99999,SUMIFS(Issue,'BOM (THIS MONTH)'!$F:$F,F4C04006!K322,Bom_Part_No,F4C04006!B322))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1000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MONTH)'!$H:$H,F4C04006!K322,Bom_Part_No,F4C04006!Q322)</f>
        <v>0</v>
      </c>
      <c r="Z322" s="46">
        <f>SUMIFS('BOM (THIS MONTH)'!$E:$E,'BOM (THIS MONTH)'!$H:$H,F4C04006!K322,Bom_Part_No,F4C04006!Q322)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380</v>
      </c>
      <c r="L323" s="51">
        <f>IF(D323="",99999,SUMIFS(Issue,'BOM (THIS MONTH)'!$F:$F,F4C04006!K323,Bom_Part_No,F4C04006!B323))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1000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MONTH)'!$H:$H,F4C04006!K323,Bom_Part_No,F4C04006!Q323)</f>
        <v>0</v>
      </c>
      <c r="Z323" s="46">
        <f>SUMIFS('BOM (THIS MONTH)'!$E:$E,'BOM (THIS MONTH)'!$H:$H,F4C04006!K323,Bom_Part_No,F4C04006!Q323)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380</v>
      </c>
      <c r="L324" s="51">
        <f>IF(D324="",99999,SUMIFS(Issue,'BOM (THIS MONTH)'!$F:$F,F4C04006!K324,Bom_Part_No,F4C04006!B324))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1000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MONTH)'!$H:$H,F4C04006!K324,Bom_Part_No,F4C04006!Q324)</f>
        <v>0</v>
      </c>
      <c r="Z324" s="46">
        <f>SUMIFS('BOM (THIS MONTH)'!$E:$E,'BOM (THIS MONTH)'!$H:$H,F4C04006!K324,Bom_Part_No,F4C04006!Q324)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380</v>
      </c>
      <c r="L325" s="51">
        <f>IF(D325="",99999,SUMIFS(Issue,'BOM (THIS MONTH)'!$F:$F,F4C04006!K325,Bom_Part_No,F4C04006!B325))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1000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MONTH)'!$H:$H,F4C04006!K325,Bom_Part_No,F4C04006!Q325)</f>
        <v>0</v>
      </c>
      <c r="Z325" s="46">
        <f>SUMIFS('BOM (THIS MONTH)'!$E:$E,'BOM (THIS MONTH)'!$H:$H,F4C04006!K325,Bom_Part_No,F4C04006!Q325)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380</v>
      </c>
      <c r="L326" s="51">
        <f>IF(D326="",99999,SUMIFS(Issue,'BOM (THIS MONTH)'!$F:$F,F4C04006!K326,Bom_Part_No,F4C04006!B326))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1000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MONTH)'!$H:$H,F4C04006!K326,Bom_Part_No,F4C04006!Q326)</f>
        <v>0</v>
      </c>
      <c r="Z326" s="46">
        <f>SUMIFS('BOM (THIS MONTH)'!$E:$E,'BOM (THIS MONTH)'!$H:$H,F4C04006!K326,Bom_Part_No,F4C04006!Q326)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380</v>
      </c>
      <c r="L327" s="51">
        <f>IF(D327="",99999,SUMIFS(Issue,'BOM (THIS MONTH)'!$F:$F,F4C04006!K327,Bom_Part_No,F4C04006!B327))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1000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MONTH)'!$H:$H,F4C04006!K327,Bom_Part_No,F4C04006!Q327)</f>
        <v>0</v>
      </c>
      <c r="Z327" s="46">
        <f>SUMIFS('BOM (THIS MONTH)'!$E:$E,'BOM (THIS MONTH)'!$H:$H,F4C04006!K327,Bom_Part_No,F4C04006!Q327)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380</v>
      </c>
      <c r="L328" s="51">
        <f>IF(D328="",99999,SUMIFS(Issue,'BOM (THIS MONTH)'!$F:$F,F4C04006!K328,Bom_Part_No,F4C04006!B328))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1000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MONTH)'!$H:$H,F4C04006!K328,Bom_Part_No,F4C04006!Q328)</f>
        <v>0</v>
      </c>
      <c r="Z328" s="46">
        <f>SUMIFS('BOM (THIS MONTH)'!$E:$E,'BOM (THIS MONTH)'!$H:$H,F4C04006!K328,Bom_Part_No,F4C04006!Q328)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380</v>
      </c>
      <c r="L329" s="51">
        <f>IF(D329="",99999,SUMIFS(Issue,'BOM (THIS MONTH)'!$F:$F,F4C04006!K329,Bom_Part_No,F4C04006!B329))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1000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MONTH)'!$H:$H,F4C04006!K329,Bom_Part_No,F4C04006!Q329)</f>
        <v>0</v>
      </c>
      <c r="Z329" s="46">
        <f>SUMIFS('BOM (THIS MONTH)'!$E:$E,'BOM (THIS MONTH)'!$H:$H,F4C04006!K329,Bom_Part_No,F4C04006!Q329)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380</v>
      </c>
      <c r="L330" s="51">
        <f>IF(D330="",99999,SUMIFS(Issue,'BOM (THIS MONTH)'!$F:$F,F4C04006!K330,Bom_Part_No,F4C04006!B330))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1000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MONTH)'!$H:$H,F4C04006!K330,Bom_Part_No,F4C04006!Q330)</f>
        <v>0</v>
      </c>
      <c r="Z330" s="46">
        <f>SUMIFS('BOM (THIS MONTH)'!$E:$E,'BOM (THIS MONTH)'!$H:$H,F4C04006!K330,Bom_Part_No,F4C04006!Q330)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380</v>
      </c>
      <c r="L331" s="51">
        <f>IF(D331="",99999,SUMIFS(Issue,'BOM (THIS MONTH)'!$F:$F,F4C04006!K331,Bom_Part_No,F4C04006!B331))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1000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MONTH)'!$H:$H,F4C04006!K331,Bom_Part_No,F4C04006!Q331)</f>
        <v>0</v>
      </c>
      <c r="Z331" s="46">
        <f>SUMIFS('BOM (THIS MONTH)'!$E:$E,'BOM (THIS MONTH)'!$H:$H,F4C04006!K331,Bom_Part_No,F4C04006!Q331)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380</v>
      </c>
      <c r="L332" s="51">
        <f>IF(D332="",99999,SUMIFS(Issue,'BOM (THIS MONTH)'!$F:$F,F4C04006!K332,Bom_Part_No,F4C04006!B332))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1000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MONTH)'!$H:$H,F4C04006!K332,Bom_Part_No,F4C04006!Q332)</f>
        <v>0</v>
      </c>
      <c r="Z332" s="46">
        <f>SUMIFS('BOM (THIS MONTH)'!$E:$E,'BOM (THIS MONTH)'!$H:$H,F4C04006!K332,Bom_Part_No,F4C04006!Q332)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380</v>
      </c>
      <c r="L333" s="51">
        <f>IF(D333="",99999,SUMIFS(Issue,'BOM (THIS MONTH)'!$F:$F,F4C04006!K333,Bom_Part_No,F4C04006!B333))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1000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MONTH)'!$H:$H,F4C04006!K333,Bom_Part_No,F4C04006!Q333)</f>
        <v>0</v>
      </c>
      <c r="Z333" s="46">
        <f>SUMIFS('BOM (THIS MONTH)'!$E:$E,'BOM (THIS MONTH)'!$H:$H,F4C04006!K333,Bom_Part_No,F4C04006!Q333)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380</v>
      </c>
      <c r="L334" s="51">
        <f>IF(D334="",99999,SUMIFS(Issue,'BOM (THIS MONTH)'!$F:$F,F4C04006!K334,Bom_Part_No,F4C04006!B334))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1000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MONTH)'!$H:$H,F4C04006!K334,Bom_Part_No,F4C04006!Q334)</f>
        <v>0</v>
      </c>
      <c r="Z334" s="46">
        <f>SUMIFS('BOM (THIS MONTH)'!$E:$E,'BOM (THIS MONTH)'!$H:$H,F4C04006!K334,Bom_Part_No,F4C04006!Q334)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380</v>
      </c>
      <c r="L335" s="51">
        <f>IF(D335="",99999,SUMIFS(Issue,'BOM (THIS MONTH)'!$F:$F,F4C04006!K335,Bom_Part_No,F4C04006!B335))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1000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MONTH)'!$H:$H,F4C04006!K335,Bom_Part_No,F4C04006!Q335)</f>
        <v>0</v>
      </c>
      <c r="Z335" s="46">
        <f>SUMIFS('BOM (THIS MONTH)'!$E:$E,'BOM (THIS MONTH)'!$H:$H,F4C04006!K335,Bom_Part_No,F4C04006!Q335)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380</v>
      </c>
      <c r="L336" s="51">
        <f>IF(D336="",99999,SUMIFS(Issue,'BOM (THIS MONTH)'!$F:$F,F4C04006!K336,Bom_Part_No,F4C04006!B336))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1000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MONTH)'!$H:$H,F4C04006!K336,Bom_Part_No,F4C04006!Q336)</f>
        <v>0</v>
      </c>
      <c r="Z336" s="46">
        <f>SUMIFS('BOM (THIS MONTH)'!$E:$E,'BOM (THIS MONTH)'!$H:$H,F4C04006!K336,Bom_Part_No,F4C04006!Q336)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380</v>
      </c>
      <c r="L337" s="51">
        <f>IF(D337="",99999,SUMIFS(Issue,'BOM (THIS MONTH)'!$F:$F,F4C04006!K337,Bom_Part_No,F4C04006!B337))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1000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MONTH)'!$H:$H,F4C04006!K337,Bom_Part_No,F4C04006!Q337)</f>
        <v>0</v>
      </c>
      <c r="Z337" s="46">
        <f>SUMIFS('BOM (THIS MONTH)'!$E:$E,'BOM (THIS MONTH)'!$H:$H,F4C04006!K337,Bom_Part_No,F4C04006!Q337)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380</v>
      </c>
      <c r="L338" s="51">
        <f>IF(D338="",99999,SUMIFS(Issue,'BOM (THIS MONTH)'!$F:$F,F4C04006!K338,Bom_Part_No,F4C04006!B338))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1000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MONTH)'!$H:$H,F4C04006!K338,Bom_Part_No,F4C04006!Q338)</f>
        <v>0</v>
      </c>
      <c r="Z338" s="46">
        <f>SUMIFS('BOM (THIS MONTH)'!$E:$E,'BOM (THIS MONTH)'!$H:$H,F4C04006!K338,Bom_Part_No,F4C04006!Q338)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380</v>
      </c>
      <c r="L339" s="51">
        <f>IF(D339="",99999,SUMIFS(Issue,'BOM (THIS MONTH)'!$F:$F,F4C04006!K339,Bom_Part_No,F4C04006!B339))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1000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MONTH)'!$H:$H,F4C04006!K339,Bom_Part_No,F4C04006!Q339)</f>
        <v>0</v>
      </c>
      <c r="Z339" s="46">
        <f>SUMIFS('BOM (THIS MONTH)'!$E:$E,'BOM (THIS MONTH)'!$H:$H,F4C04006!K339,Bom_Part_No,F4C04006!Q339)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380</v>
      </c>
      <c r="L340" s="51">
        <f>IF(D340="",99999,SUMIFS(Issue,'BOM (THIS MONTH)'!$F:$F,F4C04006!K340,Bom_Part_No,F4C04006!B340))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1000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MONTH)'!$H:$H,F4C04006!K340,Bom_Part_No,F4C04006!Q340)</f>
        <v>0</v>
      </c>
      <c r="Z340" s="46">
        <f>SUMIFS('BOM (THIS MONTH)'!$E:$E,'BOM (THIS MONTH)'!$H:$H,F4C04006!K340,Bom_Part_No,F4C04006!Q340)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380</v>
      </c>
      <c r="L341" s="51">
        <f>IF(D341="",99999,SUMIFS(Issue,'BOM (THIS MONTH)'!$F:$F,F4C04006!K341,Bom_Part_No,F4C04006!B341))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1000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MONTH)'!$H:$H,F4C04006!K341,Bom_Part_No,F4C04006!Q341)</f>
        <v>0</v>
      </c>
      <c r="Z341" s="46">
        <f>SUMIFS('BOM (THIS MONTH)'!$E:$E,'BOM (THIS MONTH)'!$H:$H,F4C04006!K341,Bom_Part_No,F4C04006!Q341)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380</v>
      </c>
      <c r="L342" s="51">
        <f>IF(D342="",99999,SUMIFS(Issue,'BOM (THIS MONTH)'!$F:$F,F4C04006!K342,Bom_Part_No,F4C04006!B342))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1000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MONTH)'!$H:$H,F4C04006!K342,Bom_Part_No,F4C04006!Q342)</f>
        <v>0</v>
      </c>
      <c r="Z342" s="46">
        <f>SUMIFS('BOM (THIS MONTH)'!$E:$E,'BOM (THIS MONTH)'!$H:$H,F4C04006!K342,Bom_Part_No,F4C04006!Q342)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380</v>
      </c>
      <c r="L343" s="51">
        <f>IF(D343="",99999,SUMIFS(Issue,'BOM (THIS MONTH)'!$F:$F,F4C04006!K343,Bom_Part_No,F4C04006!B343))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1000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MONTH)'!$H:$H,F4C04006!K343,Bom_Part_No,F4C04006!Q343)</f>
        <v>0</v>
      </c>
      <c r="Z343" s="46">
        <f>SUMIFS('BOM (THIS MONTH)'!$E:$E,'BOM (THIS MONTH)'!$H:$H,F4C04006!K343,Bom_Part_No,F4C04006!Q343)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380</v>
      </c>
      <c r="L344" s="51">
        <f>IF(D344="",99999,SUMIFS(Issue,'BOM (THIS MONTH)'!$F:$F,F4C04006!K344,Bom_Part_No,F4C04006!B344))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1000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MONTH)'!$H:$H,F4C04006!K344,Bom_Part_No,F4C04006!Q344)</f>
        <v>0</v>
      </c>
      <c r="Z344" s="46">
        <f>SUMIFS('BOM (THIS MONTH)'!$E:$E,'BOM (THIS MONTH)'!$H:$H,F4C04006!K344,Bom_Part_No,F4C04006!Q344)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380</v>
      </c>
      <c r="L345" s="51">
        <f>IF(D345="",99999,SUMIFS(Issue,'BOM (THIS MONTH)'!$F:$F,F4C04006!K345,Bom_Part_No,F4C04006!B345))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1000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MONTH)'!$H:$H,F4C04006!K345,Bom_Part_No,F4C04006!Q345)</f>
        <v>0</v>
      </c>
      <c r="Z345" s="46">
        <f>SUMIFS('BOM (THIS MONTH)'!$E:$E,'BOM (THIS MONTH)'!$H:$H,F4C04006!K345,Bom_Part_No,F4C04006!Q345)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380</v>
      </c>
      <c r="L346" s="51">
        <f>IF(D346="",99999,SUMIFS(Issue,'BOM (THIS MONTH)'!$F:$F,F4C04006!K346,Bom_Part_No,F4C04006!B346))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1000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MONTH)'!$H:$H,F4C04006!K346,Bom_Part_No,F4C04006!Q346)</f>
        <v>0</v>
      </c>
      <c r="Z346" s="46">
        <f>SUMIFS('BOM (THIS MONTH)'!$E:$E,'BOM (THIS MONTH)'!$H:$H,F4C04006!K346,Bom_Part_No,F4C04006!Q346)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380</v>
      </c>
      <c r="L347" s="51">
        <f>IF(D347="",99999,SUMIFS(Issue,'BOM (THIS MONTH)'!$F:$F,F4C04006!K347,Bom_Part_No,F4C04006!B347))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1000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MONTH)'!$H:$H,F4C04006!K347,Bom_Part_No,F4C04006!Q347)</f>
        <v>0</v>
      </c>
      <c r="Z347" s="46">
        <f>SUMIFS('BOM (THIS MONTH)'!$E:$E,'BOM (THIS MONTH)'!$H:$H,F4C04006!K347,Bom_Part_No,F4C04006!Q347)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380</v>
      </c>
      <c r="L348" s="51">
        <f>IF(D348="",99999,SUMIFS(Issue,'BOM (THIS MONTH)'!$F:$F,F4C04006!K348,Bom_Part_No,F4C04006!B348))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1000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MONTH)'!$H:$H,F4C04006!K348,Bom_Part_No,F4C04006!Q348)</f>
        <v>0</v>
      </c>
      <c r="Z348" s="46">
        <f>SUMIFS('BOM (THIS MONTH)'!$E:$E,'BOM (THIS MONTH)'!$H:$H,F4C04006!K348,Bom_Part_No,F4C04006!Q348)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380</v>
      </c>
      <c r="L349" s="51">
        <f>IF(D349="",99999,SUMIFS(Issue,'BOM (THIS MONTH)'!$F:$F,F4C04006!K349,Bom_Part_No,F4C04006!B349))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1000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MONTH)'!$H:$H,F4C04006!K349,Bom_Part_No,F4C04006!Q349)</f>
        <v>0</v>
      </c>
      <c r="Z349" s="46">
        <f>SUMIFS('BOM (THIS MONTH)'!$E:$E,'BOM (THIS MONTH)'!$H:$H,F4C04006!K349,Bom_Part_No,F4C04006!Q349)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380</v>
      </c>
      <c r="L350" s="51">
        <f>IF(D350="",99999,SUMIFS(Issue,'BOM (THIS MONTH)'!$F:$F,F4C04006!K350,Bom_Part_No,F4C04006!B350))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1000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MONTH)'!$H:$H,F4C04006!K350,Bom_Part_No,F4C04006!Q350)</f>
        <v>0</v>
      </c>
      <c r="Z350" s="46">
        <f>SUMIFS('BOM (THIS MONTH)'!$E:$E,'BOM (THIS MONTH)'!$H:$H,F4C04006!K350,Bom_Part_No,F4C04006!Q350)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380</v>
      </c>
      <c r="L351" s="51">
        <f>IF(D351="",99999,SUMIFS(Issue,'BOM (THIS MONTH)'!$F:$F,F4C04006!K351,Bom_Part_No,F4C04006!B351))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1000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MONTH)'!$H:$H,F4C04006!K351,Bom_Part_No,F4C04006!Q351)</f>
        <v>0</v>
      </c>
      <c r="Z351" s="46">
        <f>SUMIFS('BOM (THIS MONTH)'!$E:$E,'BOM (THIS MONTH)'!$H:$H,F4C04006!K351,Bom_Part_No,F4C04006!Q351)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380</v>
      </c>
      <c r="L352" s="51">
        <f>IF(D352="",99999,SUMIFS(Issue,'BOM (THIS MONTH)'!$F:$F,F4C04006!K352,Bom_Part_No,F4C04006!B352))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1000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MONTH)'!$H:$H,F4C04006!K352,Bom_Part_No,F4C04006!Q352)</f>
        <v>0</v>
      </c>
      <c r="Z352" s="46">
        <f>SUMIFS('BOM (THIS MONTH)'!$E:$E,'BOM (THIS MONTH)'!$H:$H,F4C04006!K352,Bom_Part_No,F4C04006!Q352)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380</v>
      </c>
      <c r="L353" s="51">
        <f>IF(D353="",99999,SUMIFS(Issue,'BOM (THIS MONTH)'!$F:$F,F4C04006!K353,Bom_Part_No,F4C04006!B353))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1000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MONTH)'!$H:$H,F4C04006!K353,Bom_Part_No,F4C04006!Q353)</f>
        <v>0</v>
      </c>
      <c r="Z353" s="46">
        <f>SUMIFS('BOM (THIS MONTH)'!$E:$E,'BOM (THIS MONTH)'!$H:$H,F4C04006!K353,Bom_Part_No,F4C04006!Q353)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380</v>
      </c>
      <c r="L354" s="51">
        <f>IF(D354="",99999,SUMIFS(Issue,'BOM (THIS MONTH)'!$F:$F,F4C04006!K354,Bom_Part_No,F4C04006!B354))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1000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MONTH)'!$H:$H,F4C04006!K354,Bom_Part_No,F4C04006!Q354)</f>
        <v>0</v>
      </c>
      <c r="Z354" s="46">
        <f>SUMIFS('BOM (THIS MONTH)'!$E:$E,'BOM (THIS MONTH)'!$H:$H,F4C04006!K354,Bom_Part_No,F4C04006!Q354)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380</v>
      </c>
      <c r="L355" s="51">
        <f>IF(D355="",99999,SUMIFS(Issue,'BOM (THIS MONTH)'!$F:$F,F4C04006!K355,Bom_Part_No,F4C04006!B355))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1000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MONTH)'!$H:$H,F4C04006!K355,Bom_Part_No,F4C04006!Q355)</f>
        <v>0</v>
      </c>
      <c r="Z355" s="46">
        <f>SUMIFS('BOM (THIS MONTH)'!$E:$E,'BOM (THIS MONTH)'!$H:$H,F4C04006!K355,Bom_Part_No,F4C04006!Q355)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380</v>
      </c>
      <c r="L356" s="51">
        <f>IF(D356="",99999,SUMIFS(Issue,'BOM (THIS MONTH)'!$F:$F,F4C04006!K356,Bom_Part_No,F4C04006!B356))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1000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MONTH)'!$H:$H,F4C04006!K356,Bom_Part_No,F4C04006!Q356)</f>
        <v>0</v>
      </c>
      <c r="Z356" s="46">
        <f>SUMIFS('BOM (THIS MONTH)'!$E:$E,'BOM (THIS MONTH)'!$H:$H,F4C04006!K356,Bom_Part_No,F4C04006!Q356)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380</v>
      </c>
      <c r="L357" s="51">
        <f>IF(D357="",99999,SUMIFS(Issue,'BOM (THIS MONTH)'!$F:$F,F4C04006!K357,Bom_Part_No,F4C04006!B357))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1000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MONTH)'!$H:$H,F4C04006!K357,Bom_Part_No,F4C04006!Q357)</f>
        <v>0</v>
      </c>
      <c r="Z357" s="46">
        <f>SUMIFS('BOM (THIS MONTH)'!$E:$E,'BOM (THIS MONTH)'!$H:$H,F4C04006!K357,Bom_Part_No,F4C04006!Q357)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380</v>
      </c>
      <c r="L358" s="51">
        <f>IF(D358="",99999,SUMIFS(Issue,'BOM (THIS MONTH)'!$F:$F,F4C04006!K358,Bom_Part_No,F4C04006!B358))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1000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MONTH)'!$H:$H,F4C04006!K358,Bom_Part_No,F4C04006!Q358)</f>
        <v>0</v>
      </c>
      <c r="Z358" s="46">
        <f>SUMIFS('BOM (THIS MONTH)'!$E:$E,'BOM (THIS MONTH)'!$H:$H,F4C04006!K358,Bom_Part_No,F4C04006!Q358)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380</v>
      </c>
      <c r="L359" s="51">
        <f>IF(D359="",99999,SUMIFS(Issue,'BOM (THIS MONTH)'!$F:$F,F4C04006!K359,Bom_Part_No,F4C04006!B359))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1000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MONTH)'!$H:$H,F4C04006!K359,Bom_Part_No,F4C04006!Q359)</f>
        <v>0</v>
      </c>
      <c r="Z359" s="46">
        <f>SUMIFS('BOM (THIS MONTH)'!$E:$E,'BOM (THIS MONTH)'!$H:$H,F4C04006!K359,Bom_Part_No,F4C04006!Q359)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380</v>
      </c>
      <c r="L360" s="51">
        <f>IF(D360="",99999,SUMIFS(Issue,'BOM (THIS MONTH)'!$F:$F,F4C04006!K360,Bom_Part_No,F4C04006!B360))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1000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MONTH)'!$H:$H,F4C04006!K360,Bom_Part_No,F4C04006!Q360)</f>
        <v>0</v>
      </c>
      <c r="Z360" s="46">
        <f>SUMIFS('BOM (THIS MONTH)'!$E:$E,'BOM (THIS MONTH)'!$H:$H,F4C04006!K360,Bom_Part_No,F4C04006!Q360)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380</v>
      </c>
      <c r="L361" s="51">
        <f>IF(D361="",99999,SUMIFS(Issue,'BOM (THIS MONTH)'!$F:$F,F4C04006!K361,Bom_Part_No,F4C04006!B361))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1000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MONTH)'!$H:$H,F4C04006!K361,Bom_Part_No,F4C04006!Q361)</f>
        <v>0</v>
      </c>
      <c r="Z361" s="46">
        <f>SUMIFS('BOM (THIS MONTH)'!$E:$E,'BOM (THIS MONTH)'!$H:$H,F4C04006!K361,Bom_Part_No,F4C04006!Q361)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380</v>
      </c>
      <c r="L362" s="51">
        <f>IF(D362="",99999,SUMIFS(Issue,'BOM (THIS MONTH)'!$F:$F,F4C04006!K362,Bom_Part_No,F4C04006!B362))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1000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MONTH)'!$H:$H,F4C04006!K362,Bom_Part_No,F4C04006!Q362)</f>
        <v>0</v>
      </c>
      <c r="Z362" s="46">
        <f>SUMIFS('BOM (THIS MONTH)'!$E:$E,'BOM (THIS MONTH)'!$H:$H,F4C04006!K362,Bom_Part_No,F4C04006!Q362)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380</v>
      </c>
      <c r="L363" s="51">
        <f>IF(D363="",99999,SUMIFS(Issue,'BOM (THIS MONTH)'!$F:$F,F4C04006!K363,Bom_Part_No,F4C04006!B363))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1000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MONTH)'!$H:$H,F4C04006!K363,Bom_Part_No,F4C04006!Q363)</f>
        <v>0</v>
      </c>
      <c r="Z363" s="46">
        <f>SUMIFS('BOM (THIS MONTH)'!$E:$E,'BOM (THIS MONTH)'!$H:$H,F4C04006!K363,Bom_Part_No,F4C04006!Q363)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380</v>
      </c>
      <c r="L364" s="51">
        <f>IF(D364="",99999,SUMIFS(Issue,'BOM (THIS MONTH)'!$F:$F,F4C04006!K364,Bom_Part_No,F4C04006!B364))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1000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MONTH)'!$H:$H,F4C04006!K364,Bom_Part_No,F4C04006!Q364)</f>
        <v>0</v>
      </c>
      <c r="Z364" s="46">
        <f>SUMIFS('BOM (THIS MONTH)'!$E:$E,'BOM (THIS MONTH)'!$H:$H,F4C04006!K364,Bom_Part_No,F4C04006!Q364)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380</v>
      </c>
      <c r="L365" s="51">
        <f>IF(D365="",99999,SUMIFS(Issue,'BOM (THIS MONTH)'!$F:$F,F4C04006!K365,Bom_Part_No,F4C04006!B365))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1000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MONTH)'!$H:$H,F4C04006!K365,Bom_Part_No,F4C04006!Q365)</f>
        <v>0</v>
      </c>
      <c r="Z365" s="46">
        <f>SUMIFS('BOM (THIS MONTH)'!$E:$E,'BOM (THIS MONTH)'!$H:$H,F4C04006!K365,Bom_Part_No,F4C04006!Q365)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380</v>
      </c>
      <c r="L366" s="51">
        <f>IF(D366="",99999,SUMIFS(Issue,'BOM (THIS MONTH)'!$F:$F,F4C04006!K366,Bom_Part_No,F4C04006!B366))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1000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MONTH)'!$H:$H,F4C04006!K366,Bom_Part_No,F4C04006!Q366)</f>
        <v>0</v>
      </c>
      <c r="Z366" s="46">
        <f>SUMIFS('BOM (THIS MONTH)'!$E:$E,'BOM (THIS MONTH)'!$H:$H,F4C04006!K366,Bom_Part_No,F4C04006!Q366)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380</v>
      </c>
      <c r="L367" s="51">
        <f>IF(D367="",99999,SUMIFS(Issue,'BOM (THIS MONTH)'!$F:$F,F4C04006!K367,Bom_Part_No,F4C04006!B367))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1000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MONTH)'!$H:$H,F4C04006!K367,Bom_Part_No,F4C04006!Q367)</f>
        <v>0</v>
      </c>
      <c r="Z367" s="46">
        <f>SUMIFS('BOM (THIS MONTH)'!$E:$E,'BOM (THIS MONTH)'!$H:$H,F4C04006!K367,Bom_Part_No,F4C04006!Q367)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380</v>
      </c>
      <c r="L368" s="51">
        <f>IF(D368="",99999,SUMIFS(Issue,'BOM (THIS MONTH)'!$F:$F,F4C04006!K368,Bom_Part_No,F4C04006!B368))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1000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MONTH)'!$H:$H,F4C04006!K368,Bom_Part_No,F4C04006!Q368)</f>
        <v>0</v>
      </c>
      <c r="Z368" s="46">
        <f>SUMIFS('BOM (THIS MONTH)'!$E:$E,'BOM (THIS MONTH)'!$H:$H,F4C04006!K368,Bom_Part_No,F4C04006!Q368)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380</v>
      </c>
      <c r="L369" s="51">
        <f>IF(D369="",99999,SUMIFS(Issue,'BOM (THIS MONTH)'!$F:$F,F4C04006!K369,Bom_Part_No,F4C04006!B369))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1000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MONTH)'!$H:$H,F4C04006!K369,Bom_Part_No,F4C04006!Q369)</f>
        <v>0</v>
      </c>
      <c r="Z369" s="46">
        <f>SUMIFS('BOM (THIS MONTH)'!$E:$E,'BOM (THIS MONTH)'!$H:$H,F4C04006!K369,Bom_Part_No,F4C04006!Q369)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380</v>
      </c>
      <c r="L370" s="51">
        <f>IF(D370="",99999,SUMIFS(Issue,'BOM (THIS MONTH)'!$F:$F,F4C04006!K370,Bom_Part_No,F4C04006!B370))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1000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MONTH)'!$H:$H,F4C04006!K370,Bom_Part_No,F4C04006!Q370)</f>
        <v>0</v>
      </c>
      <c r="Z370" s="46">
        <f>SUMIFS('BOM (THIS MONTH)'!$E:$E,'BOM (THIS MONTH)'!$H:$H,F4C04006!K370,Bom_Part_No,F4C04006!Q370)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380</v>
      </c>
      <c r="L371" s="51">
        <f>IF(D371="",99999,SUMIFS(Issue,'BOM (THIS MONTH)'!$F:$F,F4C04006!K371,Bom_Part_No,F4C04006!B371))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1000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MONTH)'!$H:$H,F4C04006!K371,Bom_Part_No,F4C04006!Q371)</f>
        <v>0</v>
      </c>
      <c r="Z371" s="46">
        <f>SUMIFS('BOM (THIS MONTH)'!$E:$E,'BOM (THIS MONTH)'!$H:$H,F4C04006!K371,Bom_Part_No,F4C04006!Q371)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380</v>
      </c>
      <c r="L372" s="51">
        <f>IF(D372="",99999,SUMIFS(Issue,'BOM (THIS MONTH)'!$F:$F,F4C04006!K372,Bom_Part_No,F4C04006!B372))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1000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MONTH)'!$H:$H,F4C04006!K372,Bom_Part_No,F4C04006!Q372)</f>
        <v>0</v>
      </c>
      <c r="Z372" s="46">
        <f>SUMIFS('BOM (THIS MONTH)'!$E:$E,'BOM (THIS MONTH)'!$H:$H,F4C04006!K372,Bom_Part_No,F4C04006!Q372)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380</v>
      </c>
      <c r="L373" s="51">
        <f>IF(D373="",99999,SUMIFS(Issue,'BOM (THIS MONTH)'!$F:$F,F4C04006!K373,Bom_Part_No,F4C04006!B373))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1000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MONTH)'!$H:$H,F4C04006!K373,Bom_Part_No,F4C04006!Q373)</f>
        <v>0</v>
      </c>
      <c r="Z373" s="46">
        <f>SUMIFS('BOM (THIS MONTH)'!$E:$E,'BOM (THIS MONTH)'!$H:$H,F4C04006!K373,Bom_Part_No,F4C04006!Q373)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380</v>
      </c>
      <c r="L374" s="51">
        <f>IF(D374="",99999,SUMIFS(Issue,'BOM (THIS MONTH)'!$F:$F,F4C04006!K374,Bom_Part_No,F4C04006!B374))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1000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MONTH)'!$H:$H,F4C04006!K374,Bom_Part_No,F4C04006!Q374)</f>
        <v>0</v>
      </c>
      <c r="Z374" s="46">
        <f>SUMIFS('BOM (THIS MONTH)'!$E:$E,'BOM (THIS MONTH)'!$H:$H,F4C04006!K374,Bom_Part_No,F4C04006!Q374)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380</v>
      </c>
      <c r="L375" s="51">
        <f>IF(D375="",99999,SUMIFS(Issue,'BOM (THIS MONTH)'!$F:$F,F4C04006!K375,Bom_Part_No,F4C04006!B375))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1000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MONTH)'!$H:$H,F4C04006!K375,Bom_Part_No,F4C04006!Q375)</f>
        <v>0</v>
      </c>
      <c r="Z375" s="46">
        <f>SUMIFS('BOM (THIS MONTH)'!$E:$E,'BOM (THIS MONTH)'!$H:$H,F4C04006!K375,Bom_Part_No,F4C04006!Q375)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380</v>
      </c>
      <c r="L376" s="51">
        <f>IF(D376="",99999,SUMIFS(Issue,'BOM (THIS MONTH)'!$F:$F,F4C04006!K376,Bom_Part_No,F4C04006!B376))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1000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MONTH)'!$H:$H,F4C04006!K376,Bom_Part_No,F4C04006!Q376)</f>
        <v>0</v>
      </c>
      <c r="Z376" s="46">
        <f>SUMIFS('BOM (THIS MONTH)'!$E:$E,'BOM (THIS MONTH)'!$H:$H,F4C04006!K376,Bom_Part_No,F4C04006!Q376)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380</v>
      </c>
      <c r="L377" s="51">
        <f>IF(D377="",99999,SUMIFS(Issue,'BOM (THIS MONTH)'!$F:$F,F4C04006!K377,Bom_Part_No,F4C04006!B377))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1000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MONTH)'!$H:$H,F4C04006!K377,Bom_Part_No,F4C04006!Q377)</f>
        <v>0</v>
      </c>
      <c r="Z377" s="46">
        <f>SUMIFS('BOM (THIS MONTH)'!$E:$E,'BOM (THIS MONTH)'!$H:$H,F4C04006!K377,Bom_Part_No,F4C04006!Q377)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380</v>
      </c>
      <c r="L378" s="51">
        <f>IF(D378="",99999,SUMIFS(Issue,'BOM (THIS MONTH)'!$F:$F,F4C04006!K378,Bom_Part_No,F4C04006!B378))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1000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MONTH)'!$H:$H,F4C04006!K378,Bom_Part_No,F4C04006!Q378)</f>
        <v>0</v>
      </c>
      <c r="Z378" s="46">
        <f>SUMIFS('BOM (THIS MONTH)'!$E:$E,'BOM (THIS MONTH)'!$H:$H,F4C04006!K378,Bom_Part_No,F4C04006!Q378)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380</v>
      </c>
      <c r="L379" s="51">
        <f>IF(D379="",99999,SUMIFS(Issue,'BOM (THIS MONTH)'!$F:$F,F4C04006!K379,Bom_Part_No,F4C04006!B379))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1000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MONTH)'!$H:$H,F4C04006!K379,Bom_Part_No,F4C04006!Q379)</f>
        <v>0</v>
      </c>
      <c r="Z379" s="46">
        <f>SUMIFS('BOM (THIS MONTH)'!$E:$E,'BOM (THIS MONTH)'!$H:$H,F4C04006!K379,Bom_Part_No,F4C04006!Q379)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380</v>
      </c>
      <c r="L380" s="51">
        <f>IF(D380="",99999,SUMIFS(Issue,'BOM (THIS MONTH)'!$F:$F,F4C04006!K380,Bom_Part_No,F4C04006!B380))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1000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MONTH)'!$H:$H,F4C04006!K380,Bom_Part_No,F4C04006!Q380)</f>
        <v>0</v>
      </c>
      <c r="Z380" s="46">
        <f>SUMIFS('BOM (THIS MONTH)'!$E:$E,'BOM (THIS MONTH)'!$H:$H,F4C04006!K380,Bom_Part_No,F4C04006!Q380)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380</v>
      </c>
      <c r="L381" s="51">
        <f>IF(D381="",99999,SUMIFS(Issue,'BOM (THIS MONTH)'!$F:$F,F4C04006!K381,Bom_Part_No,F4C04006!B381))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1000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MONTH)'!$H:$H,F4C04006!K381,Bom_Part_No,F4C04006!Q381)</f>
        <v>0</v>
      </c>
      <c r="Z381" s="46">
        <f>SUMIFS('BOM (THIS MONTH)'!$E:$E,'BOM (THIS MONTH)'!$H:$H,F4C04006!K381,Bom_Part_No,F4C04006!Q381)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380</v>
      </c>
      <c r="L382" s="51">
        <f>IF(D382="",99999,SUMIFS(Issue,'BOM (THIS MONTH)'!$F:$F,F4C04006!K382,Bom_Part_No,F4C04006!B382))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1000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MONTH)'!$H:$H,F4C04006!K382,Bom_Part_No,F4C04006!Q382)</f>
        <v>0</v>
      </c>
      <c r="Z382" s="46">
        <f>SUMIFS('BOM (THIS MONTH)'!$E:$E,'BOM (THIS MONTH)'!$H:$H,F4C04006!K382,Bom_Part_No,F4C04006!Q382)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380</v>
      </c>
      <c r="L383" s="51">
        <f>IF(D383="",99999,SUMIFS(Issue,'BOM (THIS MONTH)'!$F:$F,F4C04006!K383,Bom_Part_No,F4C04006!B383))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1000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MONTH)'!$H:$H,F4C04006!K383,Bom_Part_No,F4C04006!Q383)</f>
        <v>0</v>
      </c>
      <c r="Z383" s="46">
        <f>SUMIFS('BOM (THIS MONTH)'!$E:$E,'BOM (THIS MONTH)'!$H:$H,F4C04006!K383,Bom_Part_No,F4C04006!Q383)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380</v>
      </c>
      <c r="L384" s="51">
        <f>IF(D384="",99999,SUMIFS(Issue,'BOM (THIS MONTH)'!$F:$F,F4C04006!K384,Bom_Part_No,F4C04006!B384))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1000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MONTH)'!$H:$H,F4C04006!K384,Bom_Part_No,F4C04006!Q384)</f>
        <v>0</v>
      </c>
      <c r="Z384" s="46">
        <f>SUMIFS('BOM (THIS MONTH)'!$E:$E,'BOM (THIS MONTH)'!$H:$H,F4C04006!K384,Bom_Part_No,F4C04006!Q384)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380</v>
      </c>
      <c r="L385" s="51">
        <f>IF(D385="",99999,SUMIFS(Issue,'BOM (THIS MONTH)'!$F:$F,F4C04006!K385,Bom_Part_No,F4C04006!B385))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1000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MONTH)'!$H:$H,F4C04006!K385,Bom_Part_No,F4C04006!Q385)</f>
        <v>0</v>
      </c>
      <c r="Z385" s="46">
        <f>SUMIFS('BOM (THIS MONTH)'!$E:$E,'BOM (THIS MONTH)'!$H:$H,F4C04006!K385,Bom_Part_No,F4C04006!Q385)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380</v>
      </c>
      <c r="L386" s="51">
        <f>IF(D386="",99999,SUMIFS(Issue,'BOM (THIS MONTH)'!$F:$F,F4C04006!K386,Bom_Part_No,F4C04006!B386))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1000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MONTH)'!$H:$H,F4C04006!K386,Bom_Part_No,F4C04006!Q386)</f>
        <v>0</v>
      </c>
      <c r="Z386" s="46">
        <f>SUMIFS('BOM (THIS MONTH)'!$E:$E,'BOM (THIS MONTH)'!$H:$H,F4C04006!K386,Bom_Part_No,F4C04006!Q386)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380</v>
      </c>
      <c r="L387" s="51">
        <f>IF(D387="",99999,SUMIFS(Issue,'BOM (THIS MONTH)'!$F:$F,F4C04006!K387,Bom_Part_No,F4C04006!B387))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1000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MONTH)'!$H:$H,F4C04006!K387,Bom_Part_No,F4C04006!Q387)</f>
        <v>0</v>
      </c>
      <c r="Z387" s="46">
        <f>SUMIFS('BOM (THIS MONTH)'!$E:$E,'BOM (THIS MONTH)'!$H:$H,F4C04006!K387,Bom_Part_No,F4C04006!Q387)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380</v>
      </c>
      <c r="L388" s="51">
        <f>IF(D388="",99999,SUMIFS(Issue,'BOM (THIS MONTH)'!$F:$F,F4C04006!K388,Bom_Part_No,F4C04006!B388))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1000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MONTH)'!$H:$H,F4C04006!K388,Bom_Part_No,F4C04006!Q388)</f>
        <v>0</v>
      </c>
      <c r="Z388" s="46">
        <f>SUMIFS('BOM (THIS MONTH)'!$E:$E,'BOM (THIS MONTH)'!$H:$H,F4C04006!K388,Bom_Part_No,F4C04006!Q388)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380</v>
      </c>
      <c r="L389" s="51">
        <f>IF(D389="",99999,SUMIFS(Issue,'BOM (THIS MONTH)'!$F:$F,F4C04006!K389,Bom_Part_No,F4C04006!B389))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1000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MONTH)'!$H:$H,F4C04006!K389,Bom_Part_No,F4C04006!Q389)</f>
        <v>0</v>
      </c>
      <c r="Z389" s="46">
        <f>SUMIFS('BOM (THIS MONTH)'!$E:$E,'BOM (THIS MONTH)'!$H:$H,F4C04006!K389,Bom_Part_No,F4C04006!Q389)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380</v>
      </c>
      <c r="L390" s="51">
        <f>IF(D390="",99999,SUMIFS(Issue,'BOM (THIS MONTH)'!$F:$F,F4C04006!K390,Bom_Part_No,F4C04006!B390))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1000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MONTH)'!$H:$H,F4C04006!K390,Bom_Part_No,F4C04006!Q390)</f>
        <v>0</v>
      </c>
      <c r="Z390" s="46">
        <f>SUMIFS('BOM (THIS MONTH)'!$E:$E,'BOM (THIS MONTH)'!$H:$H,F4C04006!K390,Bom_Part_No,F4C04006!Q390)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380</v>
      </c>
      <c r="L391" s="51">
        <f>IF(D391="",99999,SUMIFS(Issue,'BOM (THIS MONTH)'!$F:$F,F4C04006!K391,Bom_Part_No,F4C04006!B391))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1000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MONTH)'!$H:$H,F4C04006!K391,Bom_Part_No,F4C04006!Q391)</f>
        <v>0</v>
      </c>
      <c r="Z391" s="46">
        <f>SUMIFS('BOM (THIS MONTH)'!$E:$E,'BOM (THIS MONTH)'!$H:$H,F4C04006!K391,Bom_Part_No,F4C04006!Q391)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380</v>
      </c>
      <c r="L392" s="51">
        <f>IF(D392="",99999,SUMIFS(Issue,'BOM (THIS MONTH)'!$F:$F,F4C04006!K392,Bom_Part_No,F4C04006!B392))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1000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MONTH)'!$H:$H,F4C04006!K392,Bom_Part_No,F4C04006!Q392)</f>
        <v>0</v>
      </c>
      <c r="Z392" s="46">
        <f>SUMIFS('BOM (THIS MONTH)'!$E:$E,'BOM (THIS MONTH)'!$H:$H,F4C04006!K392,Bom_Part_No,F4C04006!Q392)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380</v>
      </c>
      <c r="L393" s="51">
        <f>IF(D393="",99999,SUMIFS(Issue,'BOM (THIS MONTH)'!$F:$F,F4C04006!K393,Bom_Part_No,F4C04006!B393))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1000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MONTH)'!$H:$H,F4C04006!K393,Bom_Part_No,F4C04006!Q393)</f>
        <v>0</v>
      </c>
      <c r="Z393" s="46">
        <f>SUMIFS('BOM (THIS MONTH)'!$E:$E,'BOM (THIS MONTH)'!$H:$H,F4C04006!K393,Bom_Part_No,F4C04006!Q393)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380</v>
      </c>
      <c r="L394" s="51">
        <f>IF(D394="",99999,SUMIFS(Issue,'BOM (THIS MONTH)'!$F:$F,F4C04006!K394,Bom_Part_No,F4C04006!B394))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1000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MONTH)'!$H:$H,F4C04006!K394,Bom_Part_No,F4C04006!Q394)</f>
        <v>0</v>
      </c>
      <c r="Z394" s="46">
        <f>SUMIFS('BOM (THIS MONTH)'!$E:$E,'BOM (THIS MONTH)'!$H:$H,F4C04006!K394,Bom_Part_No,F4C04006!Q394)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380</v>
      </c>
      <c r="L395" s="51">
        <f>IF(D395="",99999,SUMIFS(Issue,'BOM (THIS MONTH)'!$F:$F,F4C04006!K395,Bom_Part_No,F4C04006!B395))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1000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MONTH)'!$H:$H,F4C04006!K395,Bom_Part_No,F4C04006!Q395)</f>
        <v>0</v>
      </c>
      <c r="Z395" s="46">
        <f>SUMIFS('BOM (THIS MONTH)'!$E:$E,'BOM (THIS MONTH)'!$H:$H,F4C04006!K395,Bom_Part_No,F4C04006!Q395)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380</v>
      </c>
      <c r="L396" s="51">
        <f>IF(D396="",99999,SUMIFS(Issue,'BOM (THIS MONTH)'!$F:$F,F4C04006!K396,Bom_Part_No,F4C04006!B396))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1000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MONTH)'!$H:$H,F4C04006!K396,Bom_Part_No,F4C04006!Q396)</f>
        <v>0</v>
      </c>
      <c r="Z396" s="46">
        <f>SUMIFS('BOM (THIS MONTH)'!$E:$E,'BOM (THIS MONTH)'!$H:$H,F4C04006!K396,Bom_Part_No,F4C04006!Q396)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380</v>
      </c>
      <c r="L397" s="51">
        <f>IF(D397="",99999,SUMIFS(Issue,'BOM (THIS MONTH)'!$F:$F,F4C04006!K397,Bom_Part_No,F4C04006!B397))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1000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MONTH)'!$H:$H,F4C04006!K397,Bom_Part_No,F4C04006!Q397)</f>
        <v>0</v>
      </c>
      <c r="Z397" s="46">
        <f>SUMIFS('BOM (THIS MONTH)'!$E:$E,'BOM (THIS MONTH)'!$H:$H,F4C04006!K397,Bom_Part_No,F4C04006!Q397)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380</v>
      </c>
      <c r="L398" s="51">
        <f>IF(D398="",99999,SUMIFS(Issue,'BOM (THIS MONTH)'!$F:$F,F4C04006!K398,Bom_Part_No,F4C04006!B398))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1000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MONTH)'!$H:$H,F4C04006!K398,Bom_Part_No,F4C04006!Q398)</f>
        <v>0</v>
      </c>
      <c r="Z398" s="46">
        <f>SUMIFS('BOM (THIS MONTH)'!$E:$E,'BOM (THIS MONTH)'!$H:$H,F4C04006!K398,Bom_Part_No,F4C04006!Q398)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380</v>
      </c>
      <c r="L399" s="51">
        <f>IF(D399="",99999,SUMIFS(Issue,'BOM (THIS MONTH)'!$F:$F,F4C04006!K399,Bom_Part_No,F4C04006!B399))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1000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MONTH)'!$H:$H,F4C04006!K399,Bom_Part_No,F4C04006!Q399)</f>
        <v>0</v>
      </c>
      <c r="Z399" s="46">
        <f>SUMIFS('BOM (THIS MONTH)'!$E:$E,'BOM (THIS MONTH)'!$H:$H,F4C04006!K399,Bom_Part_No,F4C04006!Q399)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380</v>
      </c>
      <c r="L400" s="51">
        <f>IF(D400="",99999,SUMIFS(Issue,'BOM (THIS MONTH)'!$F:$F,F4C04006!K400,Bom_Part_No,F4C04006!B400))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1000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MONTH)'!$H:$H,F4C04006!K400,Bom_Part_No,F4C04006!Q400)</f>
        <v>0</v>
      </c>
      <c r="Z400" s="46">
        <f>SUMIFS('BOM (THIS MONTH)'!$E:$E,'BOM (THIS MONTH)'!$H:$H,F4C04006!K400,Bom_Part_No,F4C04006!Q400)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380</v>
      </c>
      <c r="L401" s="51">
        <f>IF(D401="",99999,SUMIFS(Issue,'BOM (THIS MONTH)'!$F:$F,F4C04006!K401,Bom_Part_No,F4C04006!B401))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1000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MONTH)'!$H:$H,F4C04006!K401,Bom_Part_No,F4C04006!Q401)</f>
        <v>0</v>
      </c>
      <c r="Z401" s="46">
        <f>SUMIFS('BOM (THIS MONTH)'!$E:$E,'BOM (THIS MONTH)'!$H:$H,F4C04006!K401,Bom_Part_No,F4C04006!Q401)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380</v>
      </c>
      <c r="L402" s="51">
        <f>IF(D402="",99999,SUMIFS(Issue,'BOM (THIS MONTH)'!$F:$F,F4C04006!K402,Bom_Part_No,F4C04006!B402))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1000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MONTH)'!$H:$H,F4C04006!K402,Bom_Part_No,F4C04006!Q402)</f>
        <v>0</v>
      </c>
      <c r="Z402" s="46">
        <f>SUMIFS('BOM (THIS MONTH)'!$E:$E,'BOM (THIS MONTH)'!$H:$H,F4C04006!K402,Bom_Part_No,F4C04006!Q402)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380</v>
      </c>
      <c r="L403" s="51">
        <f>IF(D403="",99999,SUMIFS(Issue,'BOM (THIS MONTH)'!$F:$F,F4C04006!K403,Bom_Part_No,F4C04006!B403))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1000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MONTH)'!$H:$H,F4C04006!K403,Bom_Part_No,F4C04006!Q403)</f>
        <v>0</v>
      </c>
      <c r="Z403" s="46">
        <f>SUMIFS('BOM (THIS MONTH)'!$E:$E,'BOM (THIS MONTH)'!$H:$H,F4C04006!K403,Bom_Part_No,F4C04006!Q403)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380</v>
      </c>
      <c r="L404" s="51">
        <f>IF(D404="",99999,SUMIFS(Issue,'BOM (THIS MONTH)'!$F:$F,F4C04006!K404,Bom_Part_No,F4C04006!B404))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1000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MONTH)'!$H:$H,F4C04006!K404,Bom_Part_No,F4C04006!Q404)</f>
        <v>0</v>
      </c>
      <c r="Z404" s="46">
        <f>SUMIFS('BOM (THIS MONTH)'!$E:$E,'BOM (THIS MONTH)'!$H:$H,F4C04006!K404,Bom_Part_No,F4C04006!Q404)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380</v>
      </c>
      <c r="L405" s="51">
        <f>IF(D405="",99999,SUMIFS(Issue,'BOM (THIS MONTH)'!$F:$F,F4C04006!K405,Bom_Part_No,F4C04006!B405))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1000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MONTH)'!$H:$H,F4C04006!K405,Bom_Part_No,F4C04006!Q405)</f>
        <v>0</v>
      </c>
      <c r="Z405" s="46">
        <f>SUMIFS('BOM (THIS MONTH)'!$E:$E,'BOM (THIS MONTH)'!$H:$H,F4C04006!K405,Bom_Part_No,F4C04006!Q405)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380</v>
      </c>
      <c r="L406" s="51">
        <f>IF(D406="",99999,SUMIFS(Issue,'BOM (THIS MONTH)'!$F:$F,F4C04006!K406,Bom_Part_No,F4C04006!B406))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1000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MONTH)'!$H:$H,F4C04006!K406,Bom_Part_No,F4C04006!Q406)</f>
        <v>0</v>
      </c>
      <c r="Z406" s="46">
        <f>SUMIFS('BOM (THIS MONTH)'!$E:$E,'BOM (THIS MONTH)'!$H:$H,F4C04006!K406,Bom_Part_No,F4C04006!Q406)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380</v>
      </c>
      <c r="L407" s="51">
        <f>IF(D407="",99999,SUMIFS(Issue,'BOM (THIS MONTH)'!$F:$F,F4C04006!K407,Bom_Part_No,F4C04006!B407))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1000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MONTH)'!$H:$H,F4C04006!K407,Bom_Part_No,F4C04006!Q407)</f>
        <v>0</v>
      </c>
      <c r="Z407" s="46">
        <f>SUMIFS('BOM (THIS MONTH)'!$E:$E,'BOM (THIS MONTH)'!$H:$H,F4C04006!K407,Bom_Part_No,F4C04006!Q407)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380</v>
      </c>
      <c r="L408" s="51">
        <f>IF(D408="",99999,SUMIFS(Issue,'BOM (THIS MONTH)'!$F:$F,F4C04006!K408,Bom_Part_No,F4C04006!B408))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1000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MONTH)'!$H:$H,F4C04006!K408,Bom_Part_No,F4C04006!Q408)</f>
        <v>0</v>
      </c>
      <c r="Z408" s="46">
        <f>SUMIFS('BOM (THIS MONTH)'!$E:$E,'BOM (THIS MONTH)'!$H:$H,F4C04006!K408,Bom_Part_No,F4C04006!Q408)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380</v>
      </c>
      <c r="L409" s="51">
        <f>IF(D409="",99999,SUMIFS(Issue,'BOM (THIS MONTH)'!$F:$F,F4C04006!K409,Bom_Part_No,F4C04006!B409))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1000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MONTH)'!$H:$H,F4C04006!K409,Bom_Part_No,F4C04006!Q409)</f>
        <v>0</v>
      </c>
      <c r="Z409" s="46">
        <f>SUMIFS('BOM (THIS MONTH)'!$E:$E,'BOM (THIS MONTH)'!$H:$H,F4C04006!K409,Bom_Part_No,F4C04006!Q409)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380</v>
      </c>
      <c r="L410" s="51">
        <f>IF(D410="",99999,SUMIFS(Issue,'BOM (THIS MONTH)'!$F:$F,F4C04006!K410,Bom_Part_No,F4C04006!B410))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1000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MONTH)'!$H:$H,F4C04006!K410,Bom_Part_No,F4C04006!Q410)</f>
        <v>0</v>
      </c>
      <c r="Z410" s="46">
        <f>SUMIFS('BOM (THIS MONTH)'!$E:$E,'BOM (THIS MONTH)'!$H:$H,F4C04006!K410,Bom_Part_No,F4C04006!Q410)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380</v>
      </c>
      <c r="L411" s="51">
        <f>IF(D411="",99999,SUMIFS(Issue,'BOM (THIS MONTH)'!$F:$F,F4C04006!K411,Bom_Part_No,F4C04006!B411))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1000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MONTH)'!$H:$H,F4C04006!K411,Bom_Part_No,F4C04006!Q411)</f>
        <v>0</v>
      </c>
      <c r="Z411" s="46">
        <f>SUMIFS('BOM (THIS MONTH)'!$E:$E,'BOM (THIS MONTH)'!$H:$H,F4C04006!K411,Bom_Part_No,F4C04006!Q411)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380</v>
      </c>
      <c r="L412" s="51">
        <f>IF(D412="",99999,SUMIFS(Issue,'BOM (THIS MONTH)'!$F:$F,F4C04006!K412,Bom_Part_No,F4C04006!B412))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1000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MONTH)'!$H:$H,F4C04006!K412,Bom_Part_No,F4C04006!Q412)</f>
        <v>0</v>
      </c>
      <c r="Z412" s="46">
        <f>SUMIFS('BOM (THIS MONTH)'!$E:$E,'BOM (THIS MONTH)'!$H:$H,F4C04006!K412,Bom_Part_No,F4C04006!Q412)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380</v>
      </c>
      <c r="L413" s="51">
        <f>IF(D413="",99999,SUMIFS(Issue,'BOM (THIS MONTH)'!$F:$F,F4C04006!K413,Bom_Part_No,F4C04006!B413))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1000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MONTH)'!$H:$H,F4C04006!K413,Bom_Part_No,F4C04006!Q413)</f>
        <v>0</v>
      </c>
      <c r="Z413" s="46">
        <f>SUMIFS('BOM (THIS MONTH)'!$E:$E,'BOM (THIS MONTH)'!$H:$H,F4C04006!K413,Bom_Part_No,F4C04006!Q413)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380</v>
      </c>
      <c r="L414" s="51">
        <f>IF(D414="",99999,SUMIFS(Issue,'BOM (THIS MONTH)'!$F:$F,F4C04006!K414,Bom_Part_No,F4C04006!B414))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1000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MONTH)'!$H:$H,F4C04006!K414,Bom_Part_No,F4C04006!Q414)</f>
        <v>0</v>
      </c>
      <c r="Z414" s="46">
        <f>SUMIFS('BOM (THIS MONTH)'!$E:$E,'BOM (THIS MONTH)'!$H:$H,F4C04006!K414,Bom_Part_No,F4C04006!Q414)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380</v>
      </c>
      <c r="L415" s="51">
        <f>IF(D415="",99999,SUMIFS(Issue,'BOM (THIS MONTH)'!$F:$F,F4C04006!K415,Bom_Part_No,F4C04006!B415))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1000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MONTH)'!$H:$H,F4C04006!K415,Bom_Part_No,F4C04006!Q415)</f>
        <v>0</v>
      </c>
      <c r="Z415" s="46">
        <f>SUMIFS('BOM (THIS MONTH)'!$E:$E,'BOM (THIS MONTH)'!$H:$H,F4C04006!K415,Bom_Part_No,F4C04006!Q415)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380</v>
      </c>
      <c r="L416" s="51">
        <f>IF(D416="",99999,SUMIFS(Issue,'BOM (THIS MONTH)'!$F:$F,F4C04006!K416,Bom_Part_No,F4C04006!B416))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1000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MONTH)'!$H:$H,F4C04006!K416,Bom_Part_No,F4C04006!Q416)</f>
        <v>0</v>
      </c>
      <c r="Z416" s="46">
        <f>SUMIFS('BOM (THIS MONTH)'!$E:$E,'BOM (THIS MONTH)'!$H:$H,F4C04006!K416,Bom_Part_No,F4C04006!Q416)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380</v>
      </c>
      <c r="L417" s="51">
        <f>IF(D417="",99999,SUMIFS(Issue,'BOM (THIS MONTH)'!$F:$F,F4C04006!K417,Bom_Part_No,F4C04006!B417))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1000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MONTH)'!$H:$H,F4C04006!K417,Bom_Part_No,F4C04006!Q417)</f>
        <v>0</v>
      </c>
      <c r="Z417" s="46">
        <f>SUMIFS('BOM (THIS MONTH)'!$E:$E,'BOM (THIS MONTH)'!$H:$H,F4C04006!K417,Bom_Part_No,F4C04006!Q417)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380</v>
      </c>
      <c r="L418" s="51">
        <f>IF(D418="",99999,SUMIFS(Issue,'BOM (THIS MONTH)'!$F:$F,F4C04006!K418,Bom_Part_No,F4C04006!B418))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1000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MONTH)'!$H:$H,F4C04006!K418,Bom_Part_No,F4C04006!Q418)</f>
        <v>0</v>
      </c>
      <c r="Z418" s="46">
        <f>SUMIFS('BOM (THIS MONTH)'!$E:$E,'BOM (THIS MONTH)'!$H:$H,F4C04006!K418,Bom_Part_No,F4C04006!Q418)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380</v>
      </c>
      <c r="L419" s="51">
        <f>IF(D419="",99999,SUMIFS(Issue,'BOM (THIS MONTH)'!$F:$F,F4C04006!K419,Bom_Part_No,F4C04006!B419))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1000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MONTH)'!$H:$H,F4C04006!K419,Bom_Part_No,F4C04006!Q419)</f>
        <v>0</v>
      </c>
      <c r="Z419" s="46">
        <f>SUMIFS('BOM (THIS MONTH)'!$E:$E,'BOM (THIS MONTH)'!$H:$H,F4C04006!K419,Bom_Part_No,F4C04006!Q419)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380</v>
      </c>
      <c r="L420" s="51">
        <f>IF(D420="",99999,SUMIFS(Issue,'BOM (THIS MONTH)'!$F:$F,F4C04006!K420,Bom_Part_No,F4C04006!B420))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1000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MONTH)'!$H:$H,F4C04006!K420,Bom_Part_No,F4C04006!Q420)</f>
        <v>0</v>
      </c>
      <c r="Z420" s="46">
        <f>SUMIFS('BOM (THIS MONTH)'!$E:$E,'BOM (THIS MONTH)'!$H:$H,F4C04006!K420,Bom_Part_No,F4C04006!Q420)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380</v>
      </c>
      <c r="L421" s="51">
        <f>IF(D421="",99999,SUMIFS(Issue,'BOM (THIS MONTH)'!$F:$F,F4C04006!K421,Bom_Part_No,F4C04006!B421))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1000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MONTH)'!$H:$H,F4C04006!K421,Bom_Part_No,F4C04006!Q421)</f>
        <v>0</v>
      </c>
      <c r="Z421" s="46">
        <f>SUMIFS('BOM (THIS MONTH)'!$E:$E,'BOM (THIS MONTH)'!$H:$H,F4C04006!K421,Bom_Part_No,F4C04006!Q421)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380</v>
      </c>
      <c r="L422" s="51">
        <f>IF(D422="",99999,SUMIFS(Issue,'BOM (THIS MONTH)'!$F:$F,F4C04006!K422,Bom_Part_No,F4C04006!B422))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1000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MONTH)'!$H:$H,F4C04006!K422,Bom_Part_No,F4C04006!Q422)</f>
        <v>0</v>
      </c>
      <c r="Z422" s="46">
        <f>SUMIFS('BOM (THIS MONTH)'!$E:$E,'BOM (THIS MONTH)'!$H:$H,F4C04006!K422,Bom_Part_No,F4C04006!Q422)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380</v>
      </c>
      <c r="L423" s="51">
        <f>IF(D423="",99999,SUMIFS(Issue,'BOM (THIS MONTH)'!$F:$F,F4C04006!K423,Bom_Part_No,F4C04006!B423))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1000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MONTH)'!$H:$H,F4C04006!K423,Bom_Part_No,F4C04006!Q423)</f>
        <v>0</v>
      </c>
      <c r="Z423" s="46">
        <f>SUMIFS('BOM (THIS MONTH)'!$E:$E,'BOM (THIS MONTH)'!$H:$H,F4C04006!K423,Bom_Part_No,F4C04006!Q423)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380</v>
      </c>
      <c r="L424" s="51">
        <f>IF(D424="",99999,SUMIFS(Issue,'BOM (THIS MONTH)'!$F:$F,F4C04006!K424,Bom_Part_No,F4C04006!B424))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1000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MONTH)'!$H:$H,F4C04006!K424,Bom_Part_No,F4C04006!Q424)</f>
        <v>0</v>
      </c>
      <c r="Z424" s="46">
        <f>SUMIFS('BOM (THIS MONTH)'!$E:$E,'BOM (THIS MONTH)'!$H:$H,F4C04006!K424,Bom_Part_No,F4C04006!Q424)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380</v>
      </c>
      <c r="L425" s="51">
        <f>IF(D425="",99999,SUMIFS(Issue,'BOM (THIS MONTH)'!$F:$F,F4C04006!K425,Bom_Part_No,F4C04006!B425))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1000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MONTH)'!$H:$H,F4C04006!K425,Bom_Part_No,F4C04006!Q425)</f>
        <v>0</v>
      </c>
      <c r="Z425" s="46">
        <f>SUMIFS('BOM (THIS MONTH)'!$E:$E,'BOM (THIS MONTH)'!$H:$H,F4C04006!K425,Bom_Part_No,F4C04006!Q425)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380</v>
      </c>
      <c r="L426" s="51">
        <f>IF(D426="",99999,SUMIFS(Issue,'BOM (THIS MONTH)'!$F:$F,F4C04006!K426,Bom_Part_No,F4C04006!B426))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1000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MONTH)'!$H:$H,F4C04006!K426,Bom_Part_No,F4C04006!Q426)</f>
        <v>0</v>
      </c>
      <c r="Z426" s="46">
        <f>SUMIFS('BOM (THIS MONTH)'!$E:$E,'BOM (THIS MONTH)'!$H:$H,F4C04006!K426,Bom_Part_No,F4C04006!Q426)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380</v>
      </c>
      <c r="L427" s="51">
        <f>IF(D427="",99999,SUMIFS(Issue,'BOM (THIS MONTH)'!$F:$F,F4C04006!K427,Bom_Part_No,F4C04006!B427))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1000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MONTH)'!$H:$H,F4C04006!K427,Bom_Part_No,F4C04006!Q427)</f>
        <v>0</v>
      </c>
      <c r="Z427" s="46">
        <f>SUMIFS('BOM (THIS MONTH)'!$E:$E,'BOM (THIS MONTH)'!$H:$H,F4C04006!K427,Bom_Part_No,F4C04006!Q427)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380</v>
      </c>
      <c r="L428" s="51">
        <f>IF(D428="",99999,SUMIFS(Issue,'BOM (THIS MONTH)'!$F:$F,F4C04006!K428,Bom_Part_No,F4C04006!B428))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1000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MONTH)'!$H:$H,F4C04006!K428,Bom_Part_No,F4C04006!Q428)</f>
        <v>0</v>
      </c>
      <c r="Z428" s="46">
        <f>SUMIFS('BOM (THIS MONTH)'!$E:$E,'BOM (THIS MONTH)'!$H:$H,F4C04006!K428,Bom_Part_No,F4C04006!Q428)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380</v>
      </c>
      <c r="L429" s="51">
        <f>IF(D429="",99999,SUMIFS(Issue,'BOM (THIS MONTH)'!$F:$F,F4C04006!K429,Bom_Part_No,F4C04006!B429))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1000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MONTH)'!$H:$H,F4C04006!K429,Bom_Part_No,F4C04006!Q429)</f>
        <v>0</v>
      </c>
      <c r="Z429" s="46">
        <f>SUMIFS('BOM (THIS MONTH)'!$E:$E,'BOM (THIS MONTH)'!$H:$H,F4C04006!K429,Bom_Part_No,F4C04006!Q429)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380</v>
      </c>
      <c r="L430" s="51">
        <f>IF(D430="",99999,SUMIFS(Issue,'BOM (THIS MONTH)'!$F:$F,F4C04006!K430,Bom_Part_No,F4C04006!B430))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1000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MONTH)'!$H:$H,F4C04006!K430,Bom_Part_No,F4C04006!Q430)</f>
        <v>0</v>
      </c>
      <c r="Z430" s="46">
        <f>SUMIFS('BOM (THIS MONTH)'!$E:$E,'BOM (THIS MONTH)'!$H:$H,F4C04006!K430,Bom_Part_No,F4C04006!Q430)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380</v>
      </c>
      <c r="L431" s="51">
        <f>IF(D431="",99999,SUMIFS(Issue,'BOM (THIS MONTH)'!$F:$F,F4C04006!K431,Bom_Part_No,F4C04006!B431))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1000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MONTH)'!$H:$H,F4C04006!K431,Bom_Part_No,F4C04006!Q431)</f>
        <v>0</v>
      </c>
      <c r="Z431" s="46">
        <f>SUMIFS('BOM (THIS MONTH)'!$E:$E,'BOM (THIS MONTH)'!$H:$H,F4C04006!K431,Bom_Part_No,F4C04006!Q431)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380</v>
      </c>
      <c r="L432" s="51">
        <f>IF(D432="",99999,SUMIFS(Issue,'BOM (THIS MONTH)'!$F:$F,F4C04006!K432,Bom_Part_No,F4C04006!B432))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1000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MONTH)'!$H:$H,F4C04006!K432,Bom_Part_No,F4C04006!Q432)</f>
        <v>0</v>
      </c>
      <c r="Z432" s="46">
        <f>SUMIFS('BOM (THIS MONTH)'!$E:$E,'BOM (THIS MONTH)'!$H:$H,F4C04006!K432,Bom_Part_No,F4C04006!Q432)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380</v>
      </c>
      <c r="L433" s="51">
        <f>IF(D433="",99999,SUMIFS(Issue,'BOM (THIS MONTH)'!$F:$F,F4C04006!K433,Bom_Part_No,F4C04006!B433))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1000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MONTH)'!$H:$H,F4C04006!K433,Bom_Part_No,F4C04006!Q433)</f>
        <v>0</v>
      </c>
      <c r="Z433" s="46">
        <f>SUMIFS('BOM (THIS MONTH)'!$E:$E,'BOM (THIS MONTH)'!$H:$H,F4C04006!K433,Bom_Part_No,F4C04006!Q433)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380</v>
      </c>
      <c r="L434" s="51">
        <f>IF(D434="",99999,SUMIFS(Issue,'BOM (THIS MONTH)'!$F:$F,F4C04006!K434,Bom_Part_No,F4C04006!B434))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1000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MONTH)'!$H:$H,F4C04006!K434,Bom_Part_No,F4C04006!Q434)</f>
        <v>0</v>
      </c>
      <c r="Z434" s="46">
        <f>SUMIFS('BOM (THIS MONTH)'!$E:$E,'BOM (THIS MONTH)'!$H:$H,F4C04006!K434,Bom_Part_No,F4C04006!Q434)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380</v>
      </c>
      <c r="L435" s="51">
        <f>IF(D435="",99999,SUMIFS(Issue,'BOM (THIS MONTH)'!$F:$F,F4C04006!K435,Bom_Part_No,F4C04006!B435))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1000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MONTH)'!$H:$H,F4C04006!K435,Bom_Part_No,F4C04006!Q435)</f>
        <v>0</v>
      </c>
      <c r="Z435" s="46">
        <f>SUMIFS('BOM (THIS MONTH)'!$E:$E,'BOM (THIS MONTH)'!$H:$H,F4C04006!K435,Bom_Part_No,F4C04006!Q435)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380</v>
      </c>
      <c r="L436" s="51">
        <f>IF(D436="",99999,SUMIFS(Issue,'BOM (THIS MONTH)'!$F:$F,F4C04006!K436,Bom_Part_No,F4C04006!B436))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1000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MONTH)'!$H:$H,F4C04006!K436,Bom_Part_No,F4C04006!Q436)</f>
        <v>0</v>
      </c>
      <c r="Z436" s="46">
        <f>SUMIFS('BOM (THIS MONTH)'!$E:$E,'BOM (THIS MONTH)'!$H:$H,F4C04006!K436,Bom_Part_No,F4C04006!Q436)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380</v>
      </c>
      <c r="L437" s="51">
        <f>IF(D437="",99999,SUMIFS(Issue,'BOM (THIS MONTH)'!$F:$F,F4C04006!K437,Bom_Part_No,F4C04006!B437))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1000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MONTH)'!$H:$H,F4C04006!K437,Bom_Part_No,F4C04006!Q437)</f>
        <v>0</v>
      </c>
      <c r="Z437" s="46">
        <f>SUMIFS('BOM (THIS MONTH)'!$E:$E,'BOM (THIS MONTH)'!$H:$H,F4C04006!K437,Bom_Part_No,F4C04006!Q437)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380</v>
      </c>
      <c r="L438" s="51">
        <f>IF(D438="",99999,SUMIFS(Issue,'BOM (THIS MONTH)'!$F:$F,F4C04006!K438,Bom_Part_No,F4C04006!B438))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1000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MONTH)'!$H:$H,F4C04006!K438,Bom_Part_No,F4C04006!Q438)</f>
        <v>0</v>
      </c>
      <c r="Z438" s="46">
        <f>SUMIFS('BOM (THIS MONTH)'!$E:$E,'BOM (THIS MONTH)'!$H:$H,F4C04006!K438,Bom_Part_No,F4C04006!Q438)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380</v>
      </c>
      <c r="L439" s="51">
        <f>IF(D439="",99999,SUMIFS(Issue,'BOM (THIS MONTH)'!$F:$F,F4C04006!K439,Bom_Part_No,F4C04006!B439))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1000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MONTH)'!$H:$H,F4C04006!K439,Bom_Part_No,F4C04006!Q439)</f>
        <v>0</v>
      </c>
      <c r="Z439" s="46">
        <f>SUMIFS('BOM (THIS MONTH)'!$E:$E,'BOM (THIS MONTH)'!$H:$H,F4C04006!K439,Bom_Part_No,F4C04006!Q439)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380</v>
      </c>
      <c r="L440" s="51">
        <f>IF(D440="",99999,SUMIFS(Issue,'BOM (THIS MONTH)'!$F:$F,F4C04006!K440,Bom_Part_No,F4C04006!B440))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1000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MONTH)'!$H:$H,F4C04006!K440,Bom_Part_No,F4C04006!Q440)</f>
        <v>0</v>
      </c>
      <c r="Z440" s="46">
        <f>SUMIFS('BOM (THIS MONTH)'!$E:$E,'BOM (THIS MONTH)'!$H:$H,F4C04006!K440,Bom_Part_No,F4C04006!Q440)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380</v>
      </c>
      <c r="L441" s="51">
        <f>IF(D441="",99999,SUMIFS(Issue,'BOM (THIS MONTH)'!$F:$F,F4C04006!K441,Bom_Part_No,F4C04006!B441))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1000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MONTH)'!$H:$H,F4C04006!K441,Bom_Part_No,F4C04006!Q441)</f>
        <v>0</v>
      </c>
      <c r="Z441" s="46">
        <f>SUMIFS('BOM (THIS MONTH)'!$E:$E,'BOM (THIS MONTH)'!$H:$H,F4C04006!K441,Bom_Part_No,F4C04006!Q441)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380</v>
      </c>
      <c r="L442" s="51">
        <f>IF(D442="",99999,SUMIFS(Issue,'BOM (THIS MONTH)'!$F:$F,F4C04006!K442,Bom_Part_No,F4C04006!B442))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1000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MONTH)'!$H:$H,F4C04006!K442,Bom_Part_No,F4C04006!Q442)</f>
        <v>0</v>
      </c>
      <c r="Z442" s="46">
        <f>SUMIFS('BOM (THIS MONTH)'!$E:$E,'BOM (THIS MONTH)'!$H:$H,F4C04006!K442,Bom_Part_No,F4C04006!Q442)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380</v>
      </c>
      <c r="L443" s="51">
        <f>IF(D443="",99999,SUMIFS(Issue,'BOM (THIS MONTH)'!$F:$F,F4C04006!K443,Bom_Part_No,F4C04006!B443))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1000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MONTH)'!$H:$H,F4C04006!K443,Bom_Part_No,F4C04006!Q443)</f>
        <v>0</v>
      </c>
      <c r="Z443" s="46">
        <f>SUMIFS('BOM (THIS MONTH)'!$E:$E,'BOM (THIS MONTH)'!$H:$H,F4C04006!K443,Bom_Part_No,F4C04006!Q443)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380</v>
      </c>
      <c r="L444" s="51">
        <f>IF(D444="",99999,SUMIFS(Issue,'BOM (THIS MONTH)'!$F:$F,F4C04006!K444,Bom_Part_No,F4C04006!B444))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1000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MONTH)'!$H:$H,F4C04006!K444,Bom_Part_No,F4C04006!Q444)</f>
        <v>0</v>
      </c>
      <c r="Z444" s="46">
        <f>SUMIFS('BOM (THIS MONTH)'!$E:$E,'BOM (THIS MONTH)'!$H:$H,F4C04006!K444,Bom_Part_No,F4C04006!Q444)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380</v>
      </c>
      <c r="L445" s="51">
        <f>IF(D445="",99999,SUMIFS(Issue,'BOM (THIS MONTH)'!$F:$F,F4C04006!K445,Bom_Part_No,F4C04006!B445))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1000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MONTH)'!$H:$H,F4C04006!K445,Bom_Part_No,F4C04006!Q445)</f>
        <v>0</v>
      </c>
      <c r="Z445" s="46">
        <f>SUMIFS('BOM (THIS MONTH)'!$E:$E,'BOM (THIS MONTH)'!$H:$H,F4C04006!K445,Bom_Part_No,F4C04006!Q445)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380</v>
      </c>
      <c r="L446" s="51">
        <f>IF(D446="",99999,SUMIFS(Issue,'BOM (THIS MONTH)'!$F:$F,F4C04006!K446,Bom_Part_No,F4C04006!B446))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1000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MONTH)'!$H:$H,F4C04006!K446,Bom_Part_No,F4C04006!Q446)</f>
        <v>0</v>
      </c>
      <c r="Z446" s="46">
        <f>SUMIFS('BOM (THIS MONTH)'!$E:$E,'BOM (THIS MONTH)'!$H:$H,F4C04006!K446,Bom_Part_No,F4C04006!Q446)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380</v>
      </c>
      <c r="L447" s="51">
        <f>IF(D447="",99999,SUMIFS(Issue,'BOM (THIS MONTH)'!$F:$F,F4C04006!K447,Bom_Part_No,F4C04006!B447))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1000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MONTH)'!$H:$H,F4C04006!K447,Bom_Part_No,F4C04006!Q447)</f>
        <v>0</v>
      </c>
      <c r="Z447" s="46">
        <f>SUMIFS('BOM (THIS MONTH)'!$E:$E,'BOM (THIS MONTH)'!$H:$H,F4C04006!K447,Bom_Part_No,F4C04006!Q447)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380</v>
      </c>
      <c r="L448" s="51">
        <f>IF(D448="",99999,SUMIFS(Issue,'BOM (THIS MONTH)'!$F:$F,F4C04006!K448,Bom_Part_No,F4C04006!B448))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1000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MONTH)'!$H:$H,F4C04006!K448,Bom_Part_No,F4C04006!Q448)</f>
        <v>0</v>
      </c>
      <c r="Z448" s="46">
        <f>SUMIFS('BOM (THIS MONTH)'!$E:$E,'BOM (THIS MONTH)'!$H:$H,F4C04006!K448,Bom_Part_No,F4C04006!Q448)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380</v>
      </c>
      <c r="L449" s="51">
        <f>IF(D449="",99999,SUMIFS(Issue,'BOM (THIS MONTH)'!$F:$F,F4C04006!K449,Bom_Part_No,F4C04006!B449))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1000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MONTH)'!$H:$H,F4C04006!K449,Bom_Part_No,F4C04006!Q449)</f>
        <v>0</v>
      </c>
      <c r="Z449" s="46">
        <f>SUMIFS('BOM (THIS MONTH)'!$E:$E,'BOM (THIS MONTH)'!$H:$H,F4C04006!K449,Bom_Part_No,F4C04006!Q449)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380</v>
      </c>
      <c r="L450" s="51">
        <f>IF(D450="",99999,SUMIFS(Issue,'BOM (THIS MONTH)'!$F:$F,F4C04006!K450,Bom_Part_No,F4C04006!B450))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1000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MONTH)'!$H:$H,F4C04006!K450,Bom_Part_No,F4C04006!Q450)</f>
        <v>0</v>
      </c>
      <c r="Z450" s="46">
        <f>SUMIFS('BOM (THIS MONTH)'!$E:$E,'BOM (THIS MONTH)'!$H:$H,F4C04006!K450,Bom_Part_No,F4C04006!Q450)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380</v>
      </c>
      <c r="L451" s="51">
        <f>IF(D451="",99999,SUMIFS(Issue,'BOM (THIS MONTH)'!$F:$F,F4C04006!K451,Bom_Part_No,F4C04006!B451))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1000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MONTH)'!$H:$H,F4C04006!K451,Bom_Part_No,F4C04006!Q451)</f>
        <v>0</v>
      </c>
      <c r="Z451" s="46">
        <f>SUMIFS('BOM (THIS MONTH)'!$E:$E,'BOM (THIS MONTH)'!$H:$H,F4C04006!K451,Bom_Part_No,F4C04006!Q451)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380</v>
      </c>
      <c r="L452" s="51">
        <f>IF(D452="",99999,SUMIFS(Issue,'BOM (THIS MONTH)'!$F:$F,F4C04006!K452,Bom_Part_No,F4C04006!B452))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1000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MONTH)'!$H:$H,F4C04006!K452,Bom_Part_No,F4C04006!Q452)</f>
        <v>0</v>
      </c>
      <c r="Z452" s="46">
        <f>SUMIFS('BOM (THIS MONTH)'!$E:$E,'BOM (THIS MONTH)'!$H:$H,F4C04006!K452,Bom_Part_No,F4C04006!Q452)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380</v>
      </c>
      <c r="L453" s="51">
        <f>IF(D453="",99999,SUMIFS(Issue,'BOM (THIS MONTH)'!$F:$F,F4C04006!K453,Bom_Part_No,F4C04006!B453))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1000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MONTH)'!$H:$H,F4C04006!K453,Bom_Part_No,F4C04006!Q453)</f>
        <v>0</v>
      </c>
      <c r="Z453" s="46">
        <f>SUMIFS('BOM (THIS MONTH)'!$E:$E,'BOM (THIS MONTH)'!$H:$H,F4C04006!K453,Bom_Part_No,F4C04006!Q453)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380</v>
      </c>
      <c r="L454" s="51">
        <f>IF(D454="",99999,SUMIFS(Issue,'BOM (THIS MONTH)'!$F:$F,F4C04006!K454,Bom_Part_No,F4C04006!B454))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1000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MONTH)'!$H:$H,F4C04006!K454,Bom_Part_No,F4C04006!Q454)</f>
        <v>0</v>
      </c>
      <c r="Z454" s="46">
        <f>SUMIFS('BOM (THIS MONTH)'!$E:$E,'BOM (THIS MONTH)'!$H:$H,F4C04006!K454,Bom_Part_No,F4C04006!Q454)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380</v>
      </c>
      <c r="L455" s="51">
        <f>IF(D455="",99999,SUMIFS(Issue,'BOM (THIS MONTH)'!$F:$F,F4C04006!K455,Bom_Part_No,F4C04006!B455))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1000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MONTH)'!$H:$H,F4C04006!K455,Bom_Part_No,F4C04006!Q455)</f>
        <v>0</v>
      </c>
      <c r="Z455" s="46">
        <f>SUMIFS('BOM (THIS MONTH)'!$E:$E,'BOM (THIS MONTH)'!$H:$H,F4C04006!K455,Bom_Part_No,F4C04006!Q455)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380</v>
      </c>
      <c r="L456" s="51">
        <f>IF(D456="",99999,SUMIFS(Issue,'BOM (THIS MONTH)'!$F:$F,F4C04006!K456,Bom_Part_No,F4C04006!B456))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1000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MONTH)'!$H:$H,F4C04006!K456,Bom_Part_No,F4C04006!Q456)</f>
        <v>0</v>
      </c>
      <c r="Z456" s="46">
        <f>SUMIFS('BOM (THIS MONTH)'!$E:$E,'BOM (THIS MONTH)'!$H:$H,F4C04006!K456,Bom_Part_No,F4C04006!Q456)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380</v>
      </c>
      <c r="L457" s="51">
        <f>IF(D457="",99999,SUMIFS(Issue,'BOM (THIS MONTH)'!$F:$F,F4C04006!K457,Bom_Part_No,F4C04006!B457))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1000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MONTH)'!$H:$H,F4C04006!K457,Bom_Part_No,F4C04006!Q457)</f>
        <v>0</v>
      </c>
      <c r="Z457" s="46">
        <f>SUMIFS('BOM (THIS MONTH)'!$E:$E,'BOM (THIS MONTH)'!$H:$H,F4C04006!K457,Bom_Part_No,F4C04006!Q457)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380</v>
      </c>
      <c r="L458" s="51">
        <f>IF(D458="",99999,SUMIFS(Issue,'BOM (THIS MONTH)'!$F:$F,F4C04006!K458,Bom_Part_No,F4C04006!B458))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1000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MONTH)'!$H:$H,F4C04006!K458,Bom_Part_No,F4C04006!Q458)</f>
        <v>0</v>
      </c>
      <c r="Z458" s="46">
        <f>SUMIFS('BOM (THIS MONTH)'!$E:$E,'BOM (THIS MONTH)'!$H:$H,F4C04006!K458,Bom_Part_No,F4C04006!Q458)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380</v>
      </c>
      <c r="L459" s="51">
        <f>IF(D459="",99999,SUMIFS(Issue,'BOM (THIS MONTH)'!$F:$F,F4C04006!K459,Bom_Part_No,F4C04006!B459))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1000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MONTH)'!$H:$H,F4C04006!K459,Bom_Part_No,F4C04006!Q459)</f>
        <v>0</v>
      </c>
      <c r="Z459" s="46">
        <f>SUMIFS('BOM (THIS MONTH)'!$E:$E,'BOM (THIS MONTH)'!$H:$H,F4C04006!K459,Bom_Part_No,F4C04006!Q459)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380</v>
      </c>
      <c r="L460" s="51">
        <f>IF(D460="",99999,SUMIFS(Issue,'BOM (THIS MONTH)'!$F:$F,F4C04006!K460,Bom_Part_No,F4C04006!B460))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1000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MONTH)'!$H:$H,F4C04006!K460,Bom_Part_No,F4C04006!Q460)</f>
        <v>0</v>
      </c>
      <c r="Z460" s="46">
        <f>SUMIFS('BOM (THIS MONTH)'!$E:$E,'BOM (THIS MONTH)'!$H:$H,F4C04006!K460,Bom_Part_No,F4C04006!Q460)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380</v>
      </c>
      <c r="L461" s="51">
        <f>IF(D461="",99999,SUMIFS(Issue,'BOM (THIS MONTH)'!$F:$F,F4C04006!K461,Bom_Part_No,F4C04006!B461))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1000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MONTH)'!$H:$H,F4C04006!K461,Bom_Part_No,F4C04006!Q461)</f>
        <v>0</v>
      </c>
      <c r="Z461" s="46">
        <f>SUMIFS('BOM (THIS MONTH)'!$E:$E,'BOM (THIS MONTH)'!$H:$H,F4C04006!K461,Bom_Part_No,F4C04006!Q461)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380</v>
      </c>
      <c r="L462" s="51">
        <f>IF(D462="",99999,SUMIFS(Issue,'BOM (THIS MONTH)'!$F:$F,F4C04006!K462,Bom_Part_No,F4C04006!B462))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1000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MONTH)'!$H:$H,F4C04006!K462,Bom_Part_No,F4C04006!Q462)</f>
        <v>0</v>
      </c>
      <c r="Z462" s="46">
        <f>SUMIFS('BOM (THIS MONTH)'!$E:$E,'BOM (THIS MONTH)'!$H:$H,F4C04006!K462,Bom_Part_No,F4C04006!Q462)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380</v>
      </c>
      <c r="L463" s="51">
        <f>IF(D463="",99999,SUMIFS(Issue,'BOM (THIS MONTH)'!$F:$F,F4C04006!K463,Bom_Part_No,F4C04006!B463))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1000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MONTH)'!$H:$H,F4C04006!K463,Bom_Part_No,F4C04006!Q463)</f>
        <v>0</v>
      </c>
      <c r="Z463" s="46">
        <f>SUMIFS('BOM (THIS MONTH)'!$E:$E,'BOM (THIS MONTH)'!$H:$H,F4C04006!K463,Bom_Part_No,F4C04006!Q463)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380</v>
      </c>
      <c r="L464" s="51">
        <f>IF(D464="",99999,SUMIFS(Issue,'BOM (THIS MONTH)'!$F:$F,F4C04006!K464,Bom_Part_No,F4C04006!B464))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1000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MONTH)'!$H:$H,F4C04006!K464,Bom_Part_No,F4C04006!Q464)</f>
        <v>0</v>
      </c>
      <c r="Z464" s="46">
        <f>SUMIFS('BOM (THIS MONTH)'!$E:$E,'BOM (THIS MONTH)'!$H:$H,F4C04006!K464,Bom_Part_No,F4C04006!Q464)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380</v>
      </c>
      <c r="L465" s="51">
        <f>IF(D465="",99999,SUMIFS(Issue,'BOM (THIS MONTH)'!$F:$F,F4C04006!K465,Bom_Part_No,F4C04006!B465))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1000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MONTH)'!$H:$H,F4C04006!K465,Bom_Part_No,F4C04006!Q465)</f>
        <v>0</v>
      </c>
      <c r="Z465" s="46">
        <f>SUMIFS('BOM (THIS MONTH)'!$E:$E,'BOM (THIS MONTH)'!$H:$H,F4C04006!K465,Bom_Part_No,F4C04006!Q465)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380</v>
      </c>
      <c r="L466" s="51">
        <f>IF(D466="",99999,SUMIFS(Issue,'BOM (THIS MONTH)'!$F:$F,F4C04006!K466,Bom_Part_No,F4C04006!B466))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1000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MONTH)'!$H:$H,F4C04006!K466,Bom_Part_No,F4C04006!Q466)</f>
        <v>0</v>
      </c>
      <c r="Z466" s="46">
        <f>SUMIFS('BOM (THIS MONTH)'!$E:$E,'BOM (THIS MONTH)'!$H:$H,F4C04006!K466,Bom_Part_No,F4C04006!Q466)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380</v>
      </c>
      <c r="L467" s="51">
        <f>IF(D467="",99999,SUMIFS(Issue,'BOM (THIS MONTH)'!$F:$F,F4C04006!K467,Bom_Part_No,F4C04006!B467))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1000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MONTH)'!$H:$H,F4C04006!K467,Bom_Part_No,F4C04006!Q467)</f>
        <v>0</v>
      </c>
      <c r="Z467" s="46">
        <f>SUMIFS('BOM (THIS MONTH)'!$E:$E,'BOM (THIS MONTH)'!$H:$H,F4C04006!K467,Bom_Part_No,F4C04006!Q467)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380</v>
      </c>
      <c r="L468" s="51">
        <f>IF(D468="",99999,SUMIFS(Issue,'BOM (THIS MONTH)'!$F:$F,F4C04006!K468,Bom_Part_No,F4C04006!B468))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1000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MONTH)'!$H:$H,F4C04006!K468,Bom_Part_No,F4C04006!Q468)</f>
        <v>0</v>
      </c>
      <c r="Z468" s="46">
        <f>SUMIFS('BOM (THIS MONTH)'!$E:$E,'BOM (THIS MONTH)'!$H:$H,F4C04006!K468,Bom_Part_No,F4C04006!Q468)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380</v>
      </c>
      <c r="L469" s="51">
        <f>IF(D469="",99999,SUMIFS(Issue,'BOM (THIS MONTH)'!$F:$F,F4C04006!K469,Bom_Part_No,F4C04006!B469))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1000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MONTH)'!$H:$H,F4C04006!K469,Bom_Part_No,F4C04006!Q469)</f>
        <v>0</v>
      </c>
      <c r="Z469" s="46">
        <f>SUMIFS('BOM (THIS MONTH)'!$E:$E,'BOM (THIS MONTH)'!$H:$H,F4C04006!K469,Bom_Part_No,F4C04006!Q469)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380</v>
      </c>
      <c r="L470" s="51">
        <f>IF(D470="",99999,SUMIFS(Issue,'BOM (THIS MONTH)'!$F:$F,F4C04006!K470,Bom_Part_No,F4C04006!B470))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1000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MONTH)'!$H:$H,F4C04006!K470,Bom_Part_No,F4C04006!Q470)</f>
        <v>0</v>
      </c>
      <c r="Z470" s="46">
        <f>SUMIFS('BOM (THIS MONTH)'!$E:$E,'BOM (THIS MONTH)'!$H:$H,F4C04006!K470,Bom_Part_No,F4C04006!Q470)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380</v>
      </c>
      <c r="L471" s="51">
        <f>IF(D471="",99999,SUMIFS(Issue,'BOM (THIS MONTH)'!$F:$F,F4C04006!K471,Bom_Part_No,F4C04006!B471))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1000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MONTH)'!$H:$H,F4C04006!K471,Bom_Part_No,F4C04006!Q471)</f>
        <v>0</v>
      </c>
      <c r="Z471" s="46">
        <f>SUMIFS('BOM (THIS MONTH)'!$E:$E,'BOM (THIS MONTH)'!$H:$H,F4C04006!K471,Bom_Part_No,F4C04006!Q471)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380</v>
      </c>
      <c r="L472" s="51">
        <f>IF(D472="",99999,SUMIFS(Issue,'BOM (THIS MONTH)'!$F:$F,F4C04006!K472,Bom_Part_No,F4C04006!B472))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1000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MONTH)'!$H:$H,F4C04006!K472,Bom_Part_No,F4C04006!Q472)</f>
        <v>0</v>
      </c>
      <c r="Z472" s="46">
        <f>SUMIFS('BOM (THIS MONTH)'!$E:$E,'BOM (THIS MONTH)'!$H:$H,F4C04006!K472,Bom_Part_No,F4C04006!Q472)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380</v>
      </c>
      <c r="L473" s="51">
        <f>IF(D473="",99999,SUMIFS(Issue,'BOM (THIS MONTH)'!$F:$F,F4C04006!K473,Bom_Part_No,F4C04006!B473))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1000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MONTH)'!$H:$H,F4C04006!K473,Bom_Part_No,F4C04006!Q473)</f>
        <v>0</v>
      </c>
      <c r="Z473" s="46">
        <f>SUMIFS('BOM (THIS MONTH)'!$E:$E,'BOM (THIS MONTH)'!$H:$H,F4C04006!K473,Bom_Part_No,F4C04006!Q473)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380</v>
      </c>
      <c r="L474" s="51">
        <f>IF(D474="",99999,SUMIFS(Issue,'BOM (THIS MONTH)'!$F:$F,F4C04006!K474,Bom_Part_No,F4C04006!B474))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1000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MONTH)'!$H:$H,F4C04006!K474,Bom_Part_No,F4C04006!Q474)</f>
        <v>0</v>
      </c>
      <c r="Z474" s="46">
        <f>SUMIFS('BOM (THIS MONTH)'!$E:$E,'BOM (THIS MONTH)'!$H:$H,F4C04006!K474,Bom_Part_No,F4C04006!Q474)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380</v>
      </c>
      <c r="L475" s="51">
        <f>IF(D475="",99999,SUMIFS(Issue,'BOM (THIS MONTH)'!$F:$F,F4C04006!K475,Bom_Part_No,F4C04006!B475))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1000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MONTH)'!$H:$H,F4C04006!K475,Bom_Part_No,F4C04006!Q475)</f>
        <v>0</v>
      </c>
      <c r="Z475" s="46">
        <f>SUMIFS('BOM (THIS MONTH)'!$E:$E,'BOM (THIS MONTH)'!$H:$H,F4C04006!K475,Bom_Part_No,F4C04006!Q475)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380</v>
      </c>
      <c r="L476" s="51">
        <f>IF(D476="",99999,SUMIFS(Issue,'BOM (THIS MONTH)'!$F:$F,F4C04006!K476,Bom_Part_No,F4C04006!B476))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1000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MONTH)'!$H:$H,F4C04006!K476,Bom_Part_No,F4C04006!Q476)</f>
        <v>0</v>
      </c>
      <c r="Z476" s="46">
        <f>SUMIFS('BOM (THIS MONTH)'!$E:$E,'BOM (THIS MONTH)'!$H:$H,F4C04006!K476,Bom_Part_No,F4C04006!Q476)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380</v>
      </c>
      <c r="L477" s="51">
        <f>IF(D477="",99999,SUMIFS(Issue,'BOM (THIS MONTH)'!$F:$F,F4C04006!K477,Bom_Part_No,F4C04006!B477))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1000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MONTH)'!$H:$H,F4C04006!K477,Bom_Part_No,F4C04006!Q477)</f>
        <v>0</v>
      </c>
      <c r="Z477" s="46">
        <f>SUMIFS('BOM (THIS MONTH)'!$E:$E,'BOM (THIS MONTH)'!$H:$H,F4C04006!K477,Bom_Part_No,F4C04006!Q477)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380</v>
      </c>
      <c r="L478" s="51">
        <f>IF(D478="",99999,SUMIFS(Issue,'BOM (THIS MONTH)'!$F:$F,F4C04006!K478,Bom_Part_No,F4C04006!B478))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1000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MONTH)'!$H:$H,F4C04006!K478,Bom_Part_No,F4C04006!Q478)</f>
        <v>0</v>
      </c>
      <c r="Z478" s="46">
        <f>SUMIFS('BOM (THIS MONTH)'!$E:$E,'BOM (THIS MONTH)'!$H:$H,F4C04006!K478,Bom_Part_No,F4C04006!Q478)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380</v>
      </c>
      <c r="L479" s="51">
        <f>IF(D479="",99999,SUMIFS(Issue,'BOM (THIS MONTH)'!$F:$F,F4C04006!K479,Bom_Part_No,F4C04006!B479))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1000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MONTH)'!$H:$H,F4C04006!K479,Bom_Part_No,F4C04006!Q479)</f>
        <v>0</v>
      </c>
      <c r="Z479" s="46">
        <f>SUMIFS('BOM (THIS MONTH)'!$E:$E,'BOM (THIS MONTH)'!$H:$H,F4C04006!K479,Bom_Part_No,F4C04006!Q479)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380</v>
      </c>
      <c r="L480" s="51">
        <f>IF(D480="",99999,SUMIFS(Issue,'BOM (THIS MONTH)'!$F:$F,F4C04006!K480,Bom_Part_No,F4C04006!B480))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1000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MONTH)'!$H:$H,F4C04006!K480,Bom_Part_No,F4C04006!Q480)</f>
        <v>0</v>
      </c>
      <c r="Z480" s="46">
        <f>SUMIFS('BOM (THIS MONTH)'!$E:$E,'BOM (THIS MONTH)'!$H:$H,F4C04006!K480,Bom_Part_No,F4C04006!Q480)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380</v>
      </c>
      <c r="L481" s="51">
        <f>IF(D481="",99999,SUMIFS(Issue,'BOM (THIS MONTH)'!$F:$F,F4C04006!K481,Bom_Part_No,F4C04006!B481))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1000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MONTH)'!$H:$H,F4C04006!K481,Bom_Part_No,F4C04006!Q481)</f>
        <v>0</v>
      </c>
      <c r="Z481" s="46">
        <f>SUMIFS('BOM (THIS MONTH)'!$E:$E,'BOM (THIS MONTH)'!$H:$H,F4C04006!K481,Bom_Part_No,F4C04006!Q481)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380</v>
      </c>
      <c r="L482" s="51">
        <f>IF(D482="",99999,SUMIFS(Issue,'BOM (THIS MONTH)'!$F:$F,F4C04006!K482,Bom_Part_No,F4C04006!B482))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1000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MONTH)'!$H:$H,F4C04006!K482,Bom_Part_No,F4C04006!Q482)</f>
        <v>0</v>
      </c>
      <c r="Z482" s="46">
        <f>SUMIFS('BOM (THIS MONTH)'!$E:$E,'BOM (THIS MONTH)'!$H:$H,F4C04006!K482,Bom_Part_No,F4C04006!Q482)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380</v>
      </c>
      <c r="L483" s="51">
        <f>IF(D483="",99999,SUMIFS(Issue,'BOM (THIS MONTH)'!$F:$F,F4C04006!K483,Bom_Part_No,F4C04006!B483))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1000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MONTH)'!$H:$H,F4C04006!K483,Bom_Part_No,F4C04006!Q483)</f>
        <v>0</v>
      </c>
      <c r="Z483" s="46">
        <f>SUMIFS('BOM (THIS MONTH)'!$E:$E,'BOM (THIS MONTH)'!$H:$H,F4C04006!K483,Bom_Part_No,F4C04006!Q483)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380</v>
      </c>
      <c r="L484" s="51">
        <f>IF(D484="",99999,SUMIFS(Issue,'BOM (THIS MONTH)'!$F:$F,F4C04006!K484,Bom_Part_No,F4C04006!B484))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1000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MONTH)'!$H:$H,F4C04006!K484,Bom_Part_No,F4C04006!Q484)</f>
        <v>0</v>
      </c>
      <c r="Z484" s="46">
        <f>SUMIFS('BOM (THIS MONTH)'!$E:$E,'BOM (THIS MONTH)'!$H:$H,F4C04006!K484,Bom_Part_No,F4C04006!Q484)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380</v>
      </c>
      <c r="L485" s="51">
        <f>IF(D485="",99999,SUMIFS(Issue,'BOM (THIS MONTH)'!$F:$F,F4C04006!K485,Bom_Part_No,F4C04006!B485))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1000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MONTH)'!$H:$H,F4C04006!K485,Bom_Part_No,F4C04006!Q485)</f>
        <v>0</v>
      </c>
      <c r="Z485" s="46">
        <f>SUMIFS('BOM (THIS MONTH)'!$E:$E,'BOM (THIS MONTH)'!$H:$H,F4C04006!K485,Bom_Part_No,F4C04006!Q485)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380</v>
      </c>
      <c r="L486" s="51">
        <f>IF(D486="",99999,SUMIFS(Issue,'BOM (THIS MONTH)'!$F:$F,F4C04006!K486,Bom_Part_No,F4C04006!B486))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1000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MONTH)'!$H:$H,F4C04006!K486,Bom_Part_No,F4C04006!Q486)</f>
        <v>0</v>
      </c>
      <c r="Z486" s="46">
        <f>SUMIFS('BOM (THIS MONTH)'!$E:$E,'BOM (THIS MONTH)'!$H:$H,F4C04006!K486,Bom_Part_No,F4C04006!Q486)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380</v>
      </c>
      <c r="L487" s="51">
        <f>IF(D487="",99999,SUMIFS(Issue,'BOM (THIS MONTH)'!$F:$F,F4C04006!K487,Bom_Part_No,F4C04006!B487))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1000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MONTH)'!$H:$H,F4C04006!K487,Bom_Part_No,F4C04006!Q487)</f>
        <v>0</v>
      </c>
      <c r="Z487" s="46">
        <f>SUMIFS('BOM (THIS MONTH)'!$E:$E,'BOM (THIS MONTH)'!$H:$H,F4C04006!K487,Bom_Part_No,F4C04006!Q487)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380</v>
      </c>
      <c r="L488" s="51">
        <f>IF(D488="",99999,SUMIFS(Issue,'BOM (THIS MONTH)'!$F:$F,F4C04006!K488,Bom_Part_No,F4C04006!B488))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1000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MONTH)'!$H:$H,F4C04006!K488,Bom_Part_No,F4C04006!Q488)</f>
        <v>0</v>
      </c>
      <c r="Z488" s="46">
        <f>SUMIFS('BOM (THIS MONTH)'!$E:$E,'BOM (THIS MONTH)'!$H:$H,F4C04006!K488,Bom_Part_No,F4C04006!Q488)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380</v>
      </c>
      <c r="L489" s="51">
        <f>IF(D489="",99999,SUMIFS(Issue,'BOM (THIS MONTH)'!$F:$F,F4C04006!K489,Bom_Part_No,F4C04006!B489))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1000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MONTH)'!$H:$H,F4C04006!K489,Bom_Part_No,F4C04006!Q489)</f>
        <v>0</v>
      </c>
      <c r="Z489" s="46">
        <f>SUMIFS('BOM (THIS MONTH)'!$E:$E,'BOM (THIS MONTH)'!$H:$H,F4C04006!K489,Bom_Part_No,F4C04006!Q489)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380</v>
      </c>
      <c r="L490" s="51">
        <f>IF(D490="",99999,SUMIFS(Issue,'BOM (THIS MONTH)'!$F:$F,F4C04006!K490,Bom_Part_No,F4C04006!B490))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1000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MONTH)'!$H:$H,F4C04006!K490,Bom_Part_No,F4C04006!Q490)</f>
        <v>0</v>
      </c>
      <c r="Z490" s="46">
        <f>SUMIFS('BOM (THIS MONTH)'!$E:$E,'BOM (THIS MONTH)'!$H:$H,F4C04006!K490,Bom_Part_No,F4C04006!Q490)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380</v>
      </c>
      <c r="L491" s="51">
        <f>IF(D491="",99999,SUMIFS(Issue,'BOM (THIS MONTH)'!$F:$F,F4C04006!K491,Bom_Part_No,F4C04006!B491))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1000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MONTH)'!$H:$H,F4C04006!K491,Bom_Part_No,F4C04006!Q491)</f>
        <v>0</v>
      </c>
      <c r="Z491" s="46">
        <f>SUMIFS('BOM (THIS MONTH)'!$E:$E,'BOM (THIS MONTH)'!$H:$H,F4C04006!K491,Bom_Part_No,F4C04006!Q491)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380</v>
      </c>
      <c r="L492" s="51">
        <f>IF(D492="",99999,SUMIFS(Issue,'BOM (THIS MONTH)'!$F:$F,F4C04006!K492,Bom_Part_No,F4C04006!B492))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1000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MONTH)'!$H:$H,F4C04006!K492,Bom_Part_No,F4C04006!Q492)</f>
        <v>0</v>
      </c>
      <c r="Z492" s="46">
        <f>SUMIFS('BOM (THIS MONTH)'!$E:$E,'BOM (THIS MONTH)'!$H:$H,F4C04006!K492,Bom_Part_No,F4C04006!Q492)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380</v>
      </c>
      <c r="L493" s="51">
        <f>IF(D493="",99999,SUMIFS(Issue,'BOM (THIS MONTH)'!$F:$F,F4C04006!K493,Bom_Part_No,F4C04006!B493))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1000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MONTH)'!$H:$H,F4C04006!K493,Bom_Part_No,F4C04006!Q493)</f>
        <v>0</v>
      </c>
      <c r="Z493" s="46">
        <f>SUMIFS('BOM (THIS MONTH)'!$E:$E,'BOM (THIS MONTH)'!$H:$H,F4C04006!K493,Bom_Part_No,F4C04006!Q493)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380</v>
      </c>
      <c r="L494" s="51">
        <f>IF(D494="",99999,SUMIFS(Issue,'BOM (THIS MONTH)'!$F:$F,F4C04006!K494,Bom_Part_No,F4C04006!B494))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1000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MONTH)'!$H:$H,F4C04006!K494,Bom_Part_No,F4C04006!Q494)</f>
        <v>0</v>
      </c>
      <c r="Z494" s="46">
        <f>SUMIFS('BOM (THIS MONTH)'!$E:$E,'BOM (THIS MONTH)'!$H:$H,F4C04006!K494,Bom_Part_No,F4C04006!Q494)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380</v>
      </c>
      <c r="L495" s="51">
        <f>IF(D495="",99999,SUMIFS(Issue,'BOM (THIS MONTH)'!$F:$F,F4C04006!K495,Bom_Part_No,F4C04006!B495))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1000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MONTH)'!$H:$H,F4C04006!K495,Bom_Part_No,F4C04006!Q495)</f>
        <v>0</v>
      </c>
      <c r="Z495" s="46">
        <f>SUMIFS('BOM (THIS MONTH)'!$E:$E,'BOM (THIS MONTH)'!$H:$H,F4C04006!K495,Bom_Part_No,F4C04006!Q495)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380</v>
      </c>
      <c r="L496" s="51">
        <f>IF(D496="",99999,SUMIFS(Issue,'BOM (THIS MONTH)'!$F:$F,F4C04006!K496,Bom_Part_No,F4C04006!B496))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1000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MONTH)'!$H:$H,F4C04006!K496,Bom_Part_No,F4C04006!Q496)</f>
        <v>0</v>
      </c>
      <c r="Z496" s="46">
        <f>SUMIFS('BOM (THIS MONTH)'!$E:$E,'BOM (THIS MONTH)'!$H:$H,F4C04006!K496,Bom_Part_No,F4C04006!Q496)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380</v>
      </c>
      <c r="L497" s="51">
        <f>IF(D497="",99999,SUMIFS(Issue,'BOM (THIS MONTH)'!$F:$F,F4C04006!K497,Bom_Part_No,F4C04006!B497))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1000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MONTH)'!$H:$H,F4C04006!K497,Bom_Part_No,F4C04006!Q497)</f>
        <v>0</v>
      </c>
      <c r="Z497" s="46">
        <f>SUMIFS('BOM (THIS MONTH)'!$E:$E,'BOM (THIS MONTH)'!$H:$H,F4C04006!K497,Bom_Part_No,F4C04006!Q497)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380</v>
      </c>
      <c r="L498" s="51">
        <f>IF(D498="",99999,SUMIFS(Issue,'BOM (THIS MONTH)'!$F:$F,F4C04006!K498,Bom_Part_No,F4C04006!B498))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1000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MONTH)'!$H:$H,F4C04006!K498,Bom_Part_No,F4C04006!Q498)</f>
        <v>0</v>
      </c>
      <c r="Z498" s="46">
        <f>SUMIFS('BOM (THIS MONTH)'!$E:$E,'BOM (THIS MONTH)'!$H:$H,F4C04006!K498,Bom_Part_No,F4C04006!Q498)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380</v>
      </c>
      <c r="L499" s="51">
        <f>IF(D499="",99999,SUMIFS(Issue,'BOM (THIS MONTH)'!$F:$F,F4C04006!K499,Bom_Part_No,F4C04006!B499))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1000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MONTH)'!$H:$H,F4C04006!K499,Bom_Part_No,F4C04006!Q499)</f>
        <v>0</v>
      </c>
      <c r="Z499" s="46">
        <f>SUMIFS('BOM (THIS MONTH)'!$E:$E,'BOM (THIS MONTH)'!$H:$H,F4C04006!K499,Bom_Part_No,F4C04006!Q499)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380</v>
      </c>
      <c r="L500" s="51">
        <f>IF(D500="",99999,SUMIFS(Issue,'BOM (THIS MONTH)'!$F:$F,F4C04006!K500,Bom_Part_No,F4C04006!B500))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1000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MONTH)'!$H:$H,F4C04006!K500,Bom_Part_No,F4C04006!Q500)</f>
        <v>0</v>
      </c>
      <c r="Z500" s="46">
        <f>SUMIFS('BOM (THIS MONTH)'!$E:$E,'BOM (THIS MONTH)'!$H:$H,F4C04006!K500,Bom_Part_No,F4C04006!Q500)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380</v>
      </c>
      <c r="L501" s="51">
        <f>IF(D501="",99999,SUMIFS(Issue,'BOM (THIS MONTH)'!$F:$F,F4C04006!K501,Bom_Part_No,F4C04006!B501))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1000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MONTH)'!$H:$H,F4C04006!K501,Bom_Part_No,F4C04006!Q501)</f>
        <v>0</v>
      </c>
      <c r="Z501" s="46">
        <f>SUMIFS('BOM (THIS MONTH)'!$E:$E,'BOM (THIS MONTH)'!$H:$H,F4C04006!K501,Bom_Part_No,F4C04006!Q501)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380</v>
      </c>
      <c r="L502" s="51">
        <f>IF(D502="",99999,SUMIFS(Issue,'BOM (THIS MONTH)'!$F:$F,F4C04006!K502,Bom_Part_No,F4C04006!B502))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1000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MONTH)'!$H:$H,F4C04006!K502,Bom_Part_No,F4C04006!Q502)</f>
        <v>0</v>
      </c>
      <c r="Z502" s="46">
        <f>SUMIFS('BOM (THIS MONTH)'!$E:$E,'BOM (THIS MONTH)'!$H:$H,F4C04006!K502,Bom_Part_No,F4C04006!Q502)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380</v>
      </c>
      <c r="L503" s="51">
        <f>IF(D503="",99999,SUMIFS(Issue,'BOM (THIS MONTH)'!$F:$F,F4C04006!K503,Bom_Part_No,F4C04006!B503))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1000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MONTH)'!$H:$H,F4C04006!K503,Bom_Part_No,F4C04006!Q503)</f>
        <v>0</v>
      </c>
      <c r="Z503" s="46">
        <f>SUMIFS('BOM (THIS MONTH)'!$E:$E,'BOM (THIS MONTH)'!$H:$H,F4C04006!K503,Bom_Part_No,F4C04006!Q503)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380</v>
      </c>
      <c r="L504" s="51">
        <f>IF(D504="",99999,SUMIFS(Issue,'BOM (THIS MONTH)'!$F:$F,F4C04006!K504,Bom_Part_No,F4C04006!B504))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1000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MONTH)'!$H:$H,F4C04006!K504,Bom_Part_No,F4C04006!Q504)</f>
        <v>0</v>
      </c>
      <c r="Z504" s="46">
        <f>SUMIFS('BOM (THIS MONTH)'!$E:$E,'BOM (THIS MONTH)'!$H:$H,F4C04006!K504,Bom_Part_No,F4C04006!Q504)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380</v>
      </c>
      <c r="L505" s="51">
        <f>IF(D505="",99999,SUMIFS(Issue,'BOM (THIS MONTH)'!$F:$F,F4C04006!K505,Bom_Part_No,F4C04006!B505))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1000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MONTH)'!$H:$H,F4C04006!K505,Bom_Part_No,F4C04006!Q505)</f>
        <v>0</v>
      </c>
      <c r="Z505" s="46">
        <f>SUMIFS('BOM (THIS MONTH)'!$E:$E,'BOM (THIS MONTH)'!$H:$H,F4C04006!K505,Bom_Part_No,F4C04006!Q505)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380</v>
      </c>
      <c r="L506" s="51">
        <f>IF(D506="",99999,SUMIFS(Issue,'BOM (THIS MONTH)'!$F:$F,F4C04006!K506,Bom_Part_No,F4C04006!B506))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1000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MONTH)'!$H:$H,F4C04006!K506,Bom_Part_No,F4C04006!Q506)</f>
        <v>0</v>
      </c>
      <c r="Z506" s="46">
        <f>SUMIFS('BOM (THIS MONTH)'!$E:$E,'BOM (THIS MONTH)'!$H:$H,F4C04006!K506,Bom_Part_No,F4C04006!Q506)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380</v>
      </c>
      <c r="L507" s="51">
        <f>IF(D507="",99999,SUMIFS(Issue,'BOM (THIS MONTH)'!$F:$F,F4C04006!K507,Bom_Part_No,F4C04006!B507))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1000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MONTH)'!$H:$H,F4C04006!K507,Bom_Part_No,F4C04006!Q507)</f>
        <v>0</v>
      </c>
      <c r="Z507" s="46">
        <f>SUMIFS('BOM (THIS MONTH)'!$E:$E,'BOM (THIS MONTH)'!$H:$H,F4C04006!K507,Bom_Part_No,F4C04006!Q507)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380</v>
      </c>
      <c r="L508" s="51">
        <f>IF(D508="",99999,SUMIFS(Issue,'BOM (THIS MONTH)'!$F:$F,F4C04006!K508,Bom_Part_No,F4C04006!B508))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1000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MONTH)'!$H:$H,F4C04006!K508,Bom_Part_No,F4C04006!Q508)</f>
        <v>0</v>
      </c>
      <c r="Z508" s="46">
        <f>SUMIFS('BOM (THIS MONTH)'!$E:$E,'BOM (THIS MONTH)'!$H:$H,F4C04006!K508,Bom_Part_No,F4C04006!Q508)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380</v>
      </c>
      <c r="L509" s="51">
        <f>IF(D509="",99999,SUMIFS(Issue,'BOM (THIS MONTH)'!$F:$F,F4C04006!K509,Bom_Part_No,F4C04006!B509))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1000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MONTH)'!$H:$H,F4C04006!K509,Bom_Part_No,F4C04006!Q509)</f>
        <v>0</v>
      </c>
      <c r="Z509" s="46">
        <f>SUMIFS('BOM (THIS MONTH)'!$E:$E,'BOM (THIS MONTH)'!$H:$H,F4C04006!K509,Bom_Part_No,F4C04006!Q509)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380</v>
      </c>
      <c r="L510" s="51">
        <f>IF(D510="",99999,SUMIFS(Issue,'BOM (THIS MONTH)'!$F:$F,F4C04006!K510,Bom_Part_No,F4C04006!B510))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1000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MONTH)'!$H:$H,F4C04006!K510,Bom_Part_No,F4C04006!Q510)</f>
        <v>0</v>
      </c>
      <c r="Z510" s="46">
        <f>SUMIFS('BOM (THIS MONTH)'!$E:$E,'BOM (THIS MONTH)'!$H:$H,F4C04006!K510,Bom_Part_No,F4C04006!Q510)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380</v>
      </c>
      <c r="L511" s="51">
        <f>IF(D511="",99999,SUMIFS(Issue,'BOM (THIS MONTH)'!$F:$F,F4C04006!K511,Bom_Part_No,F4C04006!B511))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1000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MONTH)'!$H:$H,F4C04006!K511,Bom_Part_No,F4C04006!Q511)</f>
        <v>0</v>
      </c>
      <c r="Z511" s="46">
        <f>SUMIFS('BOM (THIS MONTH)'!$E:$E,'BOM (THIS MONTH)'!$H:$H,F4C04006!K511,Bom_Part_No,F4C04006!Q511)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380</v>
      </c>
      <c r="L512" s="51">
        <f>IF(D512="",99999,SUMIFS(Issue,'BOM (THIS MONTH)'!$F:$F,F4C04006!K512,Bom_Part_No,F4C04006!B512))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1000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MONTH)'!$H:$H,F4C04006!K512,Bom_Part_No,F4C04006!Q512)</f>
        <v>0</v>
      </c>
      <c r="Z512" s="46">
        <f>SUMIFS('BOM (THIS MONTH)'!$E:$E,'BOM (THIS MONTH)'!$H:$H,F4C04006!K512,Bom_Part_No,F4C04006!Q512)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380</v>
      </c>
      <c r="L513" s="51">
        <f>IF(D513="",99999,SUMIFS(Issue,'BOM (THIS MONTH)'!$F:$F,F4C04006!K513,Bom_Part_No,F4C04006!B513))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1000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MONTH)'!$H:$H,F4C04006!K513,Bom_Part_No,F4C04006!Q513)</f>
        <v>0</v>
      </c>
      <c r="Z513" s="46">
        <f>SUMIFS('BOM (THIS MONTH)'!$E:$E,'BOM (THIS MONTH)'!$H:$H,F4C04006!K513,Bom_Part_No,F4C04006!Q513)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380</v>
      </c>
      <c r="L514" s="51">
        <f>IF(D514="",99999,SUMIFS(Issue,'BOM (THIS MONTH)'!$F:$F,F4C04006!K514,Bom_Part_No,F4C04006!B514))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1000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MONTH)'!$H:$H,F4C04006!K514,Bom_Part_No,F4C04006!Q514)</f>
        <v>0</v>
      </c>
      <c r="Z514" s="46">
        <f>SUMIFS('BOM (THIS MONTH)'!$E:$E,'BOM (THIS MONTH)'!$H:$H,F4C04006!K514,Bom_Part_No,F4C04006!Q514)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380</v>
      </c>
      <c r="L515" s="51">
        <f>IF(D515="",99999,SUMIFS(Issue,'BOM (THIS MONTH)'!$F:$F,F4C04006!K515,Bom_Part_No,F4C04006!B515))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1000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MONTH)'!$H:$H,F4C04006!K515,Bom_Part_No,F4C04006!Q515)</f>
        <v>0</v>
      </c>
      <c r="Z515" s="46">
        <f>SUMIFS('BOM (THIS MONTH)'!$E:$E,'BOM (THIS MONTH)'!$H:$H,F4C04006!K515,Bom_Part_No,F4C04006!Q515)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380</v>
      </c>
      <c r="L516" s="51">
        <f>IF(D516="",99999,SUMIFS(Issue,'BOM (THIS MONTH)'!$F:$F,F4C04006!K516,Bom_Part_No,F4C04006!B516))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1000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MONTH)'!$H:$H,F4C04006!K516,Bom_Part_No,F4C04006!Q516)</f>
        <v>0</v>
      </c>
      <c r="Z516" s="46">
        <f>SUMIFS('BOM (THIS MONTH)'!$E:$E,'BOM (THIS MONTH)'!$H:$H,F4C04006!K516,Bom_Part_No,F4C04006!Q516)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380</v>
      </c>
      <c r="L517" s="51">
        <f>IF(D517="",99999,SUMIFS(Issue,'BOM (THIS MONTH)'!$F:$F,F4C04006!K517,Bom_Part_No,F4C04006!B517))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1000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MONTH)'!$H:$H,F4C04006!K517,Bom_Part_No,F4C04006!Q517)</f>
        <v>0</v>
      </c>
      <c r="Z517" s="46">
        <f>SUMIFS('BOM (THIS MONTH)'!$E:$E,'BOM (THIS MONTH)'!$H:$H,F4C04006!K517,Bom_Part_No,F4C04006!Q517)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380</v>
      </c>
      <c r="L518" s="51">
        <f>IF(D518="",99999,SUMIFS(Issue,'BOM (THIS MONTH)'!$F:$F,F4C04006!K518,Bom_Part_No,F4C04006!B518))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1000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MONTH)'!$H:$H,F4C04006!K518,Bom_Part_No,F4C04006!Q518)</f>
        <v>0</v>
      </c>
      <c r="Z518" s="46">
        <f>SUMIFS('BOM (THIS MONTH)'!$E:$E,'BOM (THIS MONTH)'!$H:$H,F4C04006!K518,Bom_Part_No,F4C04006!Q518)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380</v>
      </c>
      <c r="L519" s="51">
        <f>IF(D519="",99999,SUMIFS(Issue,'BOM (THIS MONTH)'!$F:$F,F4C04006!K519,Bom_Part_No,F4C04006!B519))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1000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MONTH)'!$H:$H,F4C04006!K519,Bom_Part_No,F4C04006!Q519)</f>
        <v>0</v>
      </c>
      <c r="Z519" s="46">
        <f>SUMIFS('BOM (THIS MONTH)'!$E:$E,'BOM (THIS MONTH)'!$H:$H,F4C04006!K519,Bom_Part_No,F4C04006!Q519)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380</v>
      </c>
      <c r="L520" s="51">
        <f>IF(D520="",99999,SUMIFS(Issue,'BOM (THIS MONTH)'!$F:$F,F4C04006!K520,Bom_Part_No,F4C04006!B520))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1000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MONTH)'!$H:$H,F4C04006!K520,Bom_Part_No,F4C04006!Q520)</f>
        <v>0</v>
      </c>
      <c r="Z520" s="46">
        <f>SUMIFS('BOM (THIS MONTH)'!$E:$E,'BOM (THIS MONTH)'!$H:$H,F4C04006!K520,Bom_Part_No,F4C04006!Q520)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380</v>
      </c>
      <c r="L521" s="51">
        <f>IF(D521="",99999,SUMIFS(Issue,'BOM (THIS MONTH)'!$F:$F,F4C04006!K521,Bom_Part_No,F4C04006!B521))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1000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MONTH)'!$H:$H,F4C04006!K521,Bom_Part_No,F4C04006!Q521)</f>
        <v>0</v>
      </c>
      <c r="Z521" s="46">
        <f>SUMIFS('BOM (THIS MONTH)'!$E:$E,'BOM (THIS MONTH)'!$H:$H,F4C04006!K521,Bom_Part_No,F4C04006!Q521)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380</v>
      </c>
      <c r="L522" s="51">
        <f>IF(D522="",99999,SUMIFS(Issue,'BOM (THIS MONTH)'!$F:$F,F4C04006!K522,Bom_Part_No,F4C04006!B522))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1000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MONTH)'!$H:$H,F4C04006!K522,Bom_Part_No,F4C04006!Q522)</f>
        <v>0</v>
      </c>
      <c r="Z522" s="46">
        <f>SUMIFS('BOM (THIS MONTH)'!$E:$E,'BOM (THIS MONTH)'!$H:$H,F4C04006!K522,Bom_Part_No,F4C04006!Q522)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380</v>
      </c>
      <c r="L523" s="51">
        <f>IF(D523="",99999,SUMIFS(Issue,'BOM (THIS MONTH)'!$F:$F,F4C04006!K523,Bom_Part_No,F4C04006!B523))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1000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MONTH)'!$H:$H,F4C04006!K523,Bom_Part_No,F4C04006!Q523)</f>
        <v>0</v>
      </c>
      <c r="Z523" s="46">
        <f>SUMIFS('BOM (THIS MONTH)'!$E:$E,'BOM (THIS MONTH)'!$H:$H,F4C04006!K523,Bom_Part_No,F4C04006!Q523)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380</v>
      </c>
      <c r="L524" s="51">
        <f>IF(D524="",99999,SUMIFS(Issue,'BOM (THIS MONTH)'!$F:$F,F4C04006!K524,Bom_Part_No,F4C04006!B524))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1000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MONTH)'!$H:$H,F4C04006!K524,Bom_Part_No,F4C04006!Q524)</f>
        <v>0</v>
      </c>
      <c r="Z524" s="46">
        <f>SUMIFS('BOM (THIS MONTH)'!$E:$E,'BOM (THIS MONTH)'!$H:$H,F4C04006!K524,Bom_Part_No,F4C04006!Q524)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380</v>
      </c>
      <c r="L525" s="51">
        <f>IF(D525="",99999,SUMIFS(Issue,'BOM (THIS MONTH)'!$F:$F,F4C04006!K525,Bom_Part_No,F4C04006!B525))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1000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MONTH)'!$H:$H,F4C04006!K525,Bom_Part_No,F4C04006!Q525)</f>
        <v>0</v>
      </c>
      <c r="Z525" s="46">
        <f>SUMIFS('BOM (THIS MONTH)'!$E:$E,'BOM (THIS MONTH)'!$H:$H,F4C04006!K525,Bom_Part_No,F4C04006!Q525)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380</v>
      </c>
      <c r="L526" s="51">
        <f>IF(D526="",99999,SUMIFS(Issue,'BOM (THIS MONTH)'!$F:$F,F4C04006!K526,Bom_Part_No,F4C04006!B526))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1000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MONTH)'!$H:$H,F4C04006!K526,Bom_Part_No,F4C04006!Q526)</f>
        <v>0</v>
      </c>
      <c r="Z526" s="46">
        <f>SUMIFS('BOM (THIS MONTH)'!$E:$E,'BOM (THIS MONTH)'!$H:$H,F4C04006!K526,Bom_Part_No,F4C04006!Q526)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380</v>
      </c>
      <c r="L527" s="51">
        <f>IF(D527="",99999,SUMIFS(Issue,'BOM (THIS MONTH)'!$F:$F,F4C04006!K527,Bom_Part_No,F4C04006!B527))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1000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MONTH)'!$H:$H,F4C04006!K527,Bom_Part_No,F4C04006!Q527)</f>
        <v>0</v>
      </c>
      <c r="Z527" s="46">
        <f>SUMIFS('BOM (THIS MONTH)'!$E:$E,'BOM (THIS MONTH)'!$H:$H,F4C04006!K527,Bom_Part_No,F4C04006!Q527)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380</v>
      </c>
      <c r="L528" s="51">
        <f>IF(D528="",99999,SUMIFS(Issue,'BOM (THIS MONTH)'!$F:$F,F4C04006!K528,Bom_Part_No,F4C04006!B528))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1000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MONTH)'!$H:$H,F4C04006!K528,Bom_Part_No,F4C04006!Q528)</f>
        <v>0</v>
      </c>
      <c r="Z528" s="46">
        <f>SUMIFS('BOM (THIS MONTH)'!$E:$E,'BOM (THIS MONTH)'!$H:$H,F4C04006!K528,Bom_Part_No,F4C04006!Q528)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380</v>
      </c>
      <c r="L529" s="51">
        <f>IF(D529="",99999,SUMIFS(Issue,'BOM (THIS MONTH)'!$F:$F,F4C04006!K529,Bom_Part_No,F4C04006!B529))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1000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MONTH)'!$H:$H,F4C04006!K529,Bom_Part_No,F4C04006!Q529)</f>
        <v>0</v>
      </c>
      <c r="Z529" s="46">
        <f>SUMIFS('BOM (THIS MONTH)'!$E:$E,'BOM (THIS MONTH)'!$H:$H,F4C04006!K529,Bom_Part_No,F4C04006!Q529)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380</v>
      </c>
      <c r="L530" s="51">
        <f>IF(D530="",99999,SUMIFS(Issue,'BOM (THIS MONTH)'!$F:$F,F4C04006!K530,Bom_Part_No,F4C04006!B530))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1000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MONTH)'!$H:$H,F4C04006!K530,Bom_Part_No,F4C04006!Q530)</f>
        <v>0</v>
      </c>
      <c r="Z530" s="46">
        <f>SUMIFS('BOM (THIS MONTH)'!$E:$E,'BOM (THIS MONTH)'!$H:$H,F4C04006!K530,Bom_Part_No,F4C04006!Q530)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380</v>
      </c>
      <c r="L531" s="51">
        <f>IF(D531="",99999,SUMIFS(Issue,'BOM (THIS MONTH)'!$F:$F,F4C04006!K531,Bom_Part_No,F4C04006!B531))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1000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MONTH)'!$H:$H,F4C04006!K531,Bom_Part_No,F4C04006!Q531)</f>
        <v>0</v>
      </c>
      <c r="Z531" s="46">
        <f>SUMIFS('BOM (THIS MONTH)'!$E:$E,'BOM (THIS MONTH)'!$H:$H,F4C04006!K531,Bom_Part_No,F4C04006!Q531)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380</v>
      </c>
      <c r="L532" s="51">
        <f>IF(D532="",99999,SUMIFS(Issue,'BOM (THIS MONTH)'!$F:$F,F4C04006!K532,Bom_Part_No,F4C04006!B532))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1000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MONTH)'!$H:$H,F4C04006!K532,Bom_Part_No,F4C04006!Q532)</f>
        <v>0</v>
      </c>
      <c r="Z532" s="46">
        <f>SUMIFS('BOM (THIS MONTH)'!$E:$E,'BOM (THIS MONTH)'!$H:$H,F4C04006!K532,Bom_Part_No,F4C04006!Q532)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380</v>
      </c>
      <c r="L533" s="51">
        <f>IF(D533="",99999,SUMIFS(Issue,'BOM (THIS MONTH)'!$F:$F,F4C04006!K533,Bom_Part_No,F4C04006!B533))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1000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MONTH)'!$H:$H,F4C04006!K533,Bom_Part_No,F4C04006!Q533)</f>
        <v>0</v>
      </c>
      <c r="Z533" s="46">
        <f>SUMIFS('BOM (THIS MONTH)'!$E:$E,'BOM (THIS MONTH)'!$H:$H,F4C04006!K533,Bom_Part_No,F4C04006!Q533)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380</v>
      </c>
      <c r="L534" s="51">
        <f>IF(D534="",99999,SUMIFS(Issue,'BOM (THIS MONTH)'!$F:$F,F4C04006!K534,Bom_Part_No,F4C04006!B534))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1000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MONTH)'!$H:$H,F4C04006!K534,Bom_Part_No,F4C04006!Q534)</f>
        <v>0</v>
      </c>
      <c r="Z534" s="46">
        <f>SUMIFS('BOM (THIS MONTH)'!$E:$E,'BOM (THIS MONTH)'!$H:$H,F4C04006!K534,Bom_Part_No,F4C04006!Q534)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380</v>
      </c>
      <c r="L535" s="51">
        <f>IF(D535="",99999,SUMIFS(Issue,'BOM (THIS MONTH)'!$F:$F,F4C04006!K535,Bom_Part_No,F4C04006!B535))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1000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MONTH)'!$H:$H,F4C04006!K535,Bom_Part_No,F4C04006!Q535)</f>
        <v>0</v>
      </c>
      <c r="Z535" s="46">
        <f>SUMIFS('BOM (THIS MONTH)'!$E:$E,'BOM (THIS MONTH)'!$H:$H,F4C04006!K535,Bom_Part_No,F4C04006!Q535)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380</v>
      </c>
      <c r="L536" s="51">
        <f>IF(D536="",99999,SUMIFS(Issue,'BOM (THIS MONTH)'!$F:$F,F4C04006!K536,Bom_Part_No,F4C04006!B536))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1000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MONTH)'!$H:$H,F4C04006!K536,Bom_Part_No,F4C04006!Q536)</f>
        <v>0</v>
      </c>
      <c r="Z536" s="46">
        <f>SUMIFS('BOM (THIS MONTH)'!$E:$E,'BOM (THIS MONTH)'!$H:$H,F4C04006!K536,Bom_Part_No,F4C04006!Q536)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380</v>
      </c>
      <c r="L537" s="51">
        <f>IF(D537="",99999,SUMIFS(Issue,'BOM (THIS MONTH)'!$F:$F,F4C04006!K537,Bom_Part_No,F4C04006!B537))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1000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MONTH)'!$H:$H,F4C04006!K537,Bom_Part_No,F4C04006!Q537)</f>
        <v>0</v>
      </c>
      <c r="Z537" s="46">
        <f>SUMIFS('BOM (THIS MONTH)'!$E:$E,'BOM (THIS MONTH)'!$H:$H,F4C04006!K537,Bom_Part_No,F4C04006!Q537)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380</v>
      </c>
      <c r="L538" s="51">
        <f>IF(D538="",99999,SUMIFS(Issue,'BOM (THIS MONTH)'!$F:$F,F4C04006!K538,Bom_Part_No,F4C04006!B538))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1000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MONTH)'!$H:$H,F4C04006!K538,Bom_Part_No,F4C04006!Q538)</f>
        <v>0</v>
      </c>
      <c r="Z538" s="46">
        <f>SUMIFS('BOM (THIS MONTH)'!$E:$E,'BOM (THIS MONTH)'!$H:$H,F4C04006!K538,Bom_Part_No,F4C04006!Q538)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380</v>
      </c>
      <c r="L539" s="51">
        <f>IF(D539="",99999,SUMIFS(Issue,'BOM (THIS MONTH)'!$F:$F,F4C04006!K539,Bom_Part_No,F4C04006!B539))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1000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MONTH)'!$H:$H,F4C04006!K539,Bom_Part_No,F4C04006!Q539)</f>
        <v>0</v>
      </c>
      <c r="Z539" s="46">
        <f>SUMIFS('BOM (THIS MONTH)'!$E:$E,'BOM (THIS MONTH)'!$H:$H,F4C04006!K539,Bom_Part_No,F4C04006!Q539)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380</v>
      </c>
      <c r="L540" s="51">
        <f>IF(D540="",99999,SUMIFS(Issue,'BOM (THIS MONTH)'!$F:$F,F4C04006!K540,Bom_Part_No,F4C04006!B540))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1000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MONTH)'!$H:$H,F4C04006!K540,Bom_Part_No,F4C04006!Q540)</f>
        <v>0</v>
      </c>
      <c r="Z540" s="46">
        <f>SUMIFS('BOM (THIS MONTH)'!$E:$E,'BOM (THIS MONTH)'!$H:$H,F4C04006!K540,Bom_Part_No,F4C04006!Q540)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380</v>
      </c>
      <c r="L541" s="51">
        <f>IF(D541="",99999,SUMIFS(Issue,'BOM (THIS MONTH)'!$F:$F,F4C04006!K541,Bom_Part_No,F4C04006!B541))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1000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MONTH)'!$H:$H,F4C04006!K541,Bom_Part_No,F4C04006!Q541)</f>
        <v>0</v>
      </c>
      <c r="Z541" s="46">
        <f>SUMIFS('BOM (THIS MONTH)'!$E:$E,'BOM (THIS MONTH)'!$H:$H,F4C04006!K541,Bom_Part_No,F4C04006!Q541)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380</v>
      </c>
      <c r="L542" s="51">
        <f>IF(D542="",99999,SUMIFS(Issue,'BOM (THIS MONTH)'!$F:$F,F4C04006!K542,Bom_Part_No,F4C04006!B542))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1000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MONTH)'!$H:$H,F4C04006!K542,Bom_Part_No,F4C04006!Q542)</f>
        <v>0</v>
      </c>
      <c r="Z542" s="46">
        <f>SUMIFS('BOM (THIS MONTH)'!$E:$E,'BOM (THIS MONTH)'!$H:$H,F4C04006!K542,Bom_Part_No,F4C04006!Q542)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380</v>
      </c>
      <c r="L543" s="51">
        <f>IF(D543="",99999,SUMIFS(Issue,'BOM (THIS MONTH)'!$F:$F,F4C04006!K543,Bom_Part_No,F4C04006!B543))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1000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MONTH)'!$H:$H,F4C04006!K543,Bom_Part_No,F4C04006!Q543)</f>
        <v>0</v>
      </c>
      <c r="Z543" s="46">
        <f>SUMIFS('BOM (THIS MONTH)'!$E:$E,'BOM (THIS MONTH)'!$H:$H,F4C04006!K543,Bom_Part_No,F4C04006!Q543)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380</v>
      </c>
      <c r="L544" s="51">
        <f>IF(D544="",99999,SUMIFS(Issue,'BOM (THIS MONTH)'!$F:$F,F4C04006!K544,Bom_Part_No,F4C04006!B544))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1000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MONTH)'!$H:$H,F4C04006!K544,Bom_Part_No,F4C04006!Q544)</f>
        <v>0</v>
      </c>
      <c r="Z544" s="46">
        <f>SUMIFS('BOM (THIS MONTH)'!$E:$E,'BOM (THIS MONTH)'!$H:$H,F4C04006!K544,Bom_Part_No,F4C04006!Q544)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380</v>
      </c>
      <c r="L545" s="51">
        <f>IF(D545="",99999,SUMIFS(Issue,'BOM (THIS MONTH)'!$F:$F,F4C04006!K545,Bom_Part_No,F4C04006!B545))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1000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MONTH)'!$H:$H,F4C04006!K545,Bom_Part_No,F4C04006!Q545)</f>
        <v>0</v>
      </c>
      <c r="Z545" s="46">
        <f>SUMIFS('BOM (THIS MONTH)'!$E:$E,'BOM (THIS MONTH)'!$H:$H,F4C04006!K545,Bom_Part_No,F4C04006!Q545)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380</v>
      </c>
      <c r="L546" s="51">
        <f>IF(D546="",99999,SUMIFS(Issue,'BOM (THIS MONTH)'!$F:$F,F4C04006!K546,Bom_Part_No,F4C04006!B546))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1000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MONTH)'!$H:$H,F4C04006!K546,Bom_Part_No,F4C04006!Q546)</f>
        <v>0</v>
      </c>
      <c r="Z546" s="46">
        <f>SUMIFS('BOM (THIS MONTH)'!$E:$E,'BOM (THIS MONTH)'!$H:$H,F4C04006!K546,Bom_Part_No,F4C04006!Q546)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380</v>
      </c>
      <c r="L547" s="51">
        <f>IF(D547="",99999,SUMIFS(Issue,'BOM (THIS MONTH)'!$F:$F,F4C04006!K547,Bom_Part_No,F4C04006!B547))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1000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MONTH)'!$H:$H,F4C04006!K547,Bom_Part_No,F4C04006!Q547)</f>
        <v>0</v>
      </c>
      <c r="Z547" s="46">
        <f>SUMIFS('BOM (THIS MONTH)'!$E:$E,'BOM (THIS MONTH)'!$H:$H,F4C04006!K547,Bom_Part_No,F4C04006!Q547)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380</v>
      </c>
      <c r="L548" s="51">
        <f>IF(D548="",99999,SUMIFS(Issue,'BOM (THIS MONTH)'!$F:$F,F4C04006!K548,Bom_Part_No,F4C04006!B548))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1000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MONTH)'!$H:$H,F4C04006!K548,Bom_Part_No,F4C04006!Q548)</f>
        <v>0</v>
      </c>
      <c r="Z548" s="46">
        <f>SUMIFS('BOM (THIS MONTH)'!$E:$E,'BOM (THIS MONTH)'!$H:$H,F4C04006!K548,Bom_Part_No,F4C04006!Q548)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380</v>
      </c>
      <c r="L549" s="51">
        <f>IF(D549="",99999,SUMIFS(Issue,'BOM (THIS MONTH)'!$F:$F,F4C04006!K549,Bom_Part_No,F4C04006!B549))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1000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MONTH)'!$H:$H,F4C04006!K549,Bom_Part_No,F4C04006!Q549)</f>
        <v>0</v>
      </c>
      <c r="Z549" s="46">
        <f>SUMIFS('BOM (THIS MONTH)'!$E:$E,'BOM (THIS MONTH)'!$H:$H,F4C04006!K549,Bom_Part_No,F4C04006!Q549)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380</v>
      </c>
      <c r="L550" s="51">
        <f>IF(D550="",99999,SUMIFS(Issue,'BOM (THIS MONTH)'!$F:$F,F4C04006!K550,Bom_Part_No,F4C04006!B550))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1000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MONTH)'!$H:$H,F4C04006!K550,Bom_Part_No,F4C04006!Q550)</f>
        <v>0</v>
      </c>
      <c r="Z550" s="46">
        <f>SUMIFS('BOM (THIS MONTH)'!$E:$E,'BOM (THIS MONTH)'!$H:$H,F4C04006!K550,Bom_Part_No,F4C04006!Q550)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380</v>
      </c>
      <c r="L551" s="51">
        <f>IF(D551="",99999,SUMIFS(Issue,'BOM (THIS MONTH)'!$F:$F,F4C04006!K551,Bom_Part_No,F4C04006!B551))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1000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MONTH)'!$H:$H,F4C04006!K551,Bom_Part_No,F4C04006!Q551)</f>
        <v>0</v>
      </c>
      <c r="Z551" s="46">
        <f>SUMIFS('BOM (THIS MONTH)'!$E:$E,'BOM (THIS MONTH)'!$H:$H,F4C04006!K551,Bom_Part_No,F4C04006!Q551)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380</v>
      </c>
      <c r="L552" s="51">
        <f>IF(D552="",99999,SUMIFS(Issue,'BOM (THIS MONTH)'!$F:$F,F4C04006!K552,Bom_Part_No,F4C04006!B552))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1000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MONTH)'!$H:$H,F4C04006!K552,Bom_Part_No,F4C04006!Q552)</f>
        <v>0</v>
      </c>
      <c r="Z552" s="46">
        <f>SUMIFS('BOM (THIS MONTH)'!$E:$E,'BOM (THIS MONTH)'!$H:$H,F4C04006!K552,Bom_Part_No,F4C04006!Q552)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380</v>
      </c>
      <c r="L553" s="51">
        <f>IF(D553="",99999,SUMIFS(Issue,'BOM (THIS MONTH)'!$F:$F,F4C04006!K553,Bom_Part_No,F4C04006!B553))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1000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MONTH)'!$H:$H,F4C04006!K553,Bom_Part_No,F4C04006!Q553)</f>
        <v>0</v>
      </c>
      <c r="Z553" s="46">
        <f>SUMIFS('BOM (THIS MONTH)'!$E:$E,'BOM (THIS MONTH)'!$H:$H,F4C04006!K553,Bom_Part_No,F4C04006!Q553)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380</v>
      </c>
      <c r="L554" s="51">
        <f>IF(D554="",99999,SUMIFS(Issue,'BOM (THIS MONTH)'!$F:$F,F4C04006!K554,Bom_Part_No,F4C04006!B554))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1000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MONTH)'!$H:$H,F4C04006!K554,Bom_Part_No,F4C04006!Q554)</f>
        <v>0</v>
      </c>
      <c r="Z554" s="46">
        <f>SUMIFS('BOM (THIS MONTH)'!$E:$E,'BOM (THIS MONTH)'!$H:$H,F4C04006!K554,Bom_Part_No,F4C04006!Q554)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380</v>
      </c>
      <c r="L555" s="51">
        <f>IF(D555="",99999,SUMIFS(Issue,'BOM (THIS MONTH)'!$F:$F,F4C04006!K555,Bom_Part_No,F4C04006!B555))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1000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MONTH)'!$H:$H,F4C04006!K555,Bom_Part_No,F4C04006!Q555)</f>
        <v>0</v>
      </c>
      <c r="Z555" s="46">
        <f>SUMIFS('BOM (THIS MONTH)'!$E:$E,'BOM (THIS MONTH)'!$H:$H,F4C04006!K555,Bom_Part_No,F4C04006!Q555)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380</v>
      </c>
      <c r="L556" s="51">
        <f>IF(D556="",99999,SUMIFS(Issue,'BOM (THIS MONTH)'!$F:$F,F4C04006!K556,Bom_Part_No,F4C04006!B556))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1000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MONTH)'!$H:$H,F4C04006!K556,Bom_Part_No,F4C04006!Q556)</f>
        <v>0</v>
      </c>
      <c r="Z556" s="46">
        <f>SUMIFS('BOM (THIS MONTH)'!$E:$E,'BOM (THIS MONTH)'!$H:$H,F4C04006!K556,Bom_Part_No,F4C04006!Q556)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380</v>
      </c>
      <c r="L557" s="51">
        <f>IF(D557="",99999,SUMIFS(Issue,'BOM (THIS MONTH)'!$F:$F,F4C04006!K557,Bom_Part_No,F4C04006!B557))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1000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MONTH)'!$H:$H,F4C04006!K557,Bom_Part_No,F4C04006!Q557)</f>
        <v>0</v>
      </c>
      <c r="Z557" s="46">
        <f>SUMIFS('BOM (THIS MONTH)'!$E:$E,'BOM (THIS MONTH)'!$H:$H,F4C04006!K557,Bom_Part_No,F4C04006!Q557)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380</v>
      </c>
      <c r="L558" s="51">
        <f>IF(D558="",99999,SUMIFS(Issue,'BOM (THIS MONTH)'!$F:$F,F4C04006!K558,Bom_Part_No,F4C04006!B558))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1000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MONTH)'!$H:$H,F4C04006!K558,Bom_Part_No,F4C04006!Q558)</f>
        <v>0</v>
      </c>
      <c r="Z558" s="46">
        <f>SUMIFS('BOM (THIS MONTH)'!$E:$E,'BOM (THIS MONTH)'!$H:$H,F4C04006!K558,Bom_Part_No,F4C04006!Q558)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380</v>
      </c>
      <c r="L559" s="51">
        <f>IF(D559="",99999,SUMIFS(Issue,'BOM (THIS MONTH)'!$F:$F,F4C04006!K559,Bom_Part_No,F4C04006!B559))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1000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MONTH)'!$H:$H,F4C04006!K559,Bom_Part_No,F4C04006!Q559)</f>
        <v>0</v>
      </c>
      <c r="Z559" s="46">
        <f>SUMIFS('BOM (THIS MONTH)'!$E:$E,'BOM (THIS MONTH)'!$H:$H,F4C04006!K559,Bom_Part_No,F4C04006!Q559)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380</v>
      </c>
      <c r="L560" s="51">
        <f>IF(D560="",99999,SUMIFS(Issue,'BOM (THIS MONTH)'!$F:$F,F4C04006!K560,Bom_Part_No,F4C04006!B560))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1000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MONTH)'!$H:$H,F4C04006!K560,Bom_Part_No,F4C04006!Q560)</f>
        <v>0</v>
      </c>
      <c r="Z560" s="46">
        <f>SUMIFS('BOM (THIS MONTH)'!$E:$E,'BOM (THIS MONTH)'!$H:$H,F4C04006!K560,Bom_Part_No,F4C04006!Q560)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380</v>
      </c>
      <c r="L561" s="51">
        <f>IF(D561="",99999,SUMIFS(Issue,'BOM (THIS MONTH)'!$F:$F,F4C04006!K561,Bom_Part_No,F4C04006!B561))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1000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MONTH)'!$H:$H,F4C04006!K561,Bom_Part_No,F4C04006!Q561)</f>
        <v>0</v>
      </c>
      <c r="Z561" s="46">
        <f>SUMIFS('BOM (THIS MONTH)'!$E:$E,'BOM (THIS MONTH)'!$H:$H,F4C04006!K561,Bom_Part_No,F4C04006!Q561)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380</v>
      </c>
      <c r="L562" s="51">
        <f>IF(D562="",99999,SUMIFS(Issue,'BOM (THIS MONTH)'!$F:$F,F4C04006!K562,Bom_Part_No,F4C04006!B562))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1000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MONTH)'!$H:$H,F4C04006!K562,Bom_Part_No,F4C04006!Q562)</f>
        <v>0</v>
      </c>
      <c r="Z562" s="46">
        <f>SUMIFS('BOM (THIS MONTH)'!$E:$E,'BOM (THIS MONTH)'!$H:$H,F4C04006!K562,Bom_Part_No,F4C04006!Q562)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380</v>
      </c>
      <c r="L563" s="51">
        <f>IF(D563="",99999,SUMIFS(Issue,'BOM (THIS MONTH)'!$F:$F,F4C04006!K563,Bom_Part_No,F4C04006!B563))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1000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MONTH)'!$H:$H,F4C04006!K563,Bom_Part_No,F4C04006!Q563)</f>
        <v>0</v>
      </c>
      <c r="Z563" s="46">
        <f>SUMIFS('BOM (THIS MONTH)'!$E:$E,'BOM (THIS MONTH)'!$H:$H,F4C04006!K563,Bom_Part_No,F4C04006!Q563)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380</v>
      </c>
      <c r="L564" s="51">
        <f>IF(D564="",99999,SUMIFS(Issue,'BOM (THIS MONTH)'!$F:$F,F4C04006!K564,Bom_Part_No,F4C04006!B564))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1000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MONTH)'!$H:$H,F4C04006!K564,Bom_Part_No,F4C04006!Q564)</f>
        <v>0</v>
      </c>
      <c r="Z564" s="46">
        <f>SUMIFS('BOM (THIS MONTH)'!$E:$E,'BOM (THIS MONTH)'!$H:$H,F4C04006!K564,Bom_Part_No,F4C04006!Q564)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380</v>
      </c>
      <c r="L565" s="51">
        <f>IF(D565="",99999,SUMIFS(Issue,'BOM (THIS MONTH)'!$F:$F,F4C04006!K565,Bom_Part_No,F4C04006!B565))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1000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MONTH)'!$H:$H,F4C04006!K565,Bom_Part_No,F4C04006!Q565)</f>
        <v>0</v>
      </c>
      <c r="Z565" s="46">
        <f>SUMIFS('BOM (THIS MONTH)'!$E:$E,'BOM (THIS MONTH)'!$H:$H,F4C04006!K565,Bom_Part_No,F4C04006!Q565)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380</v>
      </c>
      <c r="L566" s="51">
        <f>IF(D566="",99999,SUMIFS(Issue,'BOM (THIS MONTH)'!$F:$F,F4C04006!K566,Bom_Part_No,F4C04006!B566))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1000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MONTH)'!$H:$H,F4C04006!K566,Bom_Part_No,F4C04006!Q566)</f>
        <v>0</v>
      </c>
      <c r="Z566" s="46">
        <f>SUMIFS('BOM (THIS MONTH)'!$E:$E,'BOM (THIS MONTH)'!$H:$H,F4C04006!K566,Bom_Part_No,F4C04006!Q566)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380</v>
      </c>
      <c r="L567" s="51">
        <f>IF(D567="",99999,SUMIFS(Issue,'BOM (THIS MONTH)'!$F:$F,F4C04006!K567,Bom_Part_No,F4C04006!B567))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1000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MONTH)'!$H:$H,F4C04006!K567,Bom_Part_No,F4C04006!Q567)</f>
        <v>0</v>
      </c>
      <c r="Z567" s="46">
        <f>SUMIFS('BOM (THIS MONTH)'!$E:$E,'BOM (THIS MONTH)'!$H:$H,F4C04006!K567,Bom_Part_No,F4C04006!Q567)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380</v>
      </c>
      <c r="L568" s="51">
        <f>IF(D568="",99999,SUMIFS(Issue,'BOM (THIS MONTH)'!$F:$F,F4C04006!K568,Bom_Part_No,F4C04006!B568))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1000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MONTH)'!$H:$H,F4C04006!K568,Bom_Part_No,F4C04006!Q568)</f>
        <v>0</v>
      </c>
      <c r="Z568" s="46">
        <f>SUMIFS('BOM (THIS MONTH)'!$E:$E,'BOM (THIS MONTH)'!$H:$H,F4C04006!K568,Bom_Part_No,F4C04006!Q568)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380</v>
      </c>
      <c r="L569" s="51">
        <f>IF(D569="",99999,SUMIFS(Issue,'BOM (THIS MONTH)'!$F:$F,F4C04006!K569,Bom_Part_No,F4C04006!B569))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1000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MONTH)'!$H:$H,F4C04006!K569,Bom_Part_No,F4C04006!Q569)</f>
        <v>0</v>
      </c>
      <c r="Z569" s="46">
        <f>SUMIFS('BOM (THIS MONTH)'!$E:$E,'BOM (THIS MONTH)'!$H:$H,F4C04006!K569,Bom_Part_No,F4C04006!Q569)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380</v>
      </c>
      <c r="L570" s="51">
        <f>IF(D570="",99999,SUMIFS(Issue,'BOM (THIS MONTH)'!$F:$F,F4C04006!K570,Bom_Part_No,F4C04006!B570))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1000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MONTH)'!$H:$H,F4C04006!K570,Bom_Part_No,F4C04006!Q570)</f>
        <v>0</v>
      </c>
      <c r="Z570" s="46">
        <f>SUMIFS('BOM (THIS MONTH)'!$E:$E,'BOM (THIS MONTH)'!$H:$H,F4C04006!K570,Bom_Part_No,F4C04006!Q570)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380</v>
      </c>
      <c r="L571" s="51">
        <f>IF(D571="",99999,SUMIFS(Issue,'BOM (THIS MONTH)'!$F:$F,F4C04006!K571,Bom_Part_No,F4C04006!B571))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1000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MONTH)'!$H:$H,F4C04006!K571,Bom_Part_No,F4C04006!Q571)</f>
        <v>0</v>
      </c>
      <c r="Z571" s="46">
        <f>SUMIFS('BOM (THIS MONTH)'!$E:$E,'BOM (THIS MONTH)'!$H:$H,F4C04006!K571,Bom_Part_No,F4C04006!Q571)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380</v>
      </c>
      <c r="L572" s="51">
        <f>IF(D572="",99999,SUMIFS(Issue,'BOM (THIS MONTH)'!$F:$F,F4C04006!K572,Bom_Part_No,F4C04006!B572))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1000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MONTH)'!$H:$H,F4C04006!K572,Bom_Part_No,F4C04006!Q572)</f>
        <v>0</v>
      </c>
      <c r="Z572" s="46">
        <f>SUMIFS('BOM (THIS MONTH)'!$E:$E,'BOM (THIS MONTH)'!$H:$H,F4C04006!K572,Bom_Part_No,F4C04006!Q572)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380</v>
      </c>
      <c r="L573" s="51">
        <f>IF(D573="",99999,SUMIFS(Issue,'BOM (THIS MONTH)'!$F:$F,F4C04006!K573,Bom_Part_No,F4C04006!B573))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1000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MONTH)'!$H:$H,F4C04006!K573,Bom_Part_No,F4C04006!Q573)</f>
        <v>0</v>
      </c>
      <c r="Z573" s="46">
        <f>SUMIFS('BOM (THIS MONTH)'!$E:$E,'BOM (THIS MONTH)'!$H:$H,F4C04006!K573,Bom_Part_No,F4C04006!Q573)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380</v>
      </c>
      <c r="L574" s="51">
        <f>IF(D574="",99999,SUMIFS(Issue,'BOM (THIS MONTH)'!$F:$F,F4C04006!K574,Bom_Part_No,F4C04006!B574))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1000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MONTH)'!$H:$H,F4C04006!K574,Bom_Part_No,F4C04006!Q574)</f>
        <v>0</v>
      </c>
      <c r="Z574" s="46">
        <f>SUMIFS('BOM (THIS MONTH)'!$E:$E,'BOM (THIS MONTH)'!$H:$H,F4C04006!K574,Bom_Part_No,F4C04006!Q574)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380</v>
      </c>
      <c r="L575" s="51">
        <f>IF(D575="",99999,SUMIFS(Issue,'BOM (THIS MONTH)'!$F:$F,F4C04006!K575,Bom_Part_No,F4C04006!B575))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1000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MONTH)'!$H:$H,F4C04006!K575,Bom_Part_No,F4C04006!Q575)</f>
        <v>0</v>
      </c>
      <c r="Z575" s="46">
        <f>SUMIFS('BOM (THIS MONTH)'!$E:$E,'BOM (THIS MONTH)'!$H:$H,F4C04006!K575,Bom_Part_No,F4C04006!Q575)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380</v>
      </c>
      <c r="L576" s="51">
        <f>IF(D576="",99999,SUMIFS(Issue,'BOM (THIS MONTH)'!$F:$F,F4C04006!K576,Bom_Part_No,F4C04006!B576))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1000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MONTH)'!$H:$H,F4C04006!K576,Bom_Part_No,F4C04006!Q576)</f>
        <v>0</v>
      </c>
      <c r="Z576" s="46">
        <f>SUMIFS('BOM (THIS MONTH)'!$E:$E,'BOM (THIS MONTH)'!$H:$H,F4C04006!K576,Bom_Part_No,F4C04006!Q576)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380</v>
      </c>
      <c r="L577" s="51">
        <f>IF(D577="",99999,SUMIFS(Issue,'BOM (THIS MONTH)'!$F:$F,F4C04006!K577,Bom_Part_No,F4C04006!B577))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1000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MONTH)'!$H:$H,F4C04006!K577,Bom_Part_No,F4C04006!Q577)</f>
        <v>0</v>
      </c>
      <c r="Z577" s="46">
        <f>SUMIFS('BOM (THIS MONTH)'!$E:$E,'BOM (THIS MONTH)'!$H:$H,F4C04006!K577,Bom_Part_No,F4C04006!Q577)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380</v>
      </c>
      <c r="L578" s="51">
        <f>IF(D578="",99999,SUMIFS(Issue,'BOM (THIS MONTH)'!$F:$F,F4C04006!K578,Bom_Part_No,F4C04006!B578))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1000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MONTH)'!$H:$H,F4C04006!K578,Bom_Part_No,F4C04006!Q578)</f>
        <v>0</v>
      </c>
      <c r="Z578" s="46">
        <f>SUMIFS('BOM (THIS MONTH)'!$E:$E,'BOM (THIS MONTH)'!$H:$H,F4C04006!K578,Bom_Part_No,F4C04006!Q578)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380</v>
      </c>
      <c r="L579" s="51">
        <f>IF(D579="",99999,SUMIFS(Issue,'BOM (THIS MONTH)'!$F:$F,F4C04006!K579,Bom_Part_No,F4C04006!B579))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1000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MONTH)'!$H:$H,F4C04006!K579,Bom_Part_No,F4C04006!Q579)</f>
        <v>0</v>
      </c>
      <c r="Z579" s="46">
        <f>SUMIFS('BOM (THIS MONTH)'!$E:$E,'BOM (THIS MONTH)'!$H:$H,F4C04006!K579,Bom_Part_No,F4C04006!Q579)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380</v>
      </c>
      <c r="L580" s="51">
        <f>IF(D580="",99999,SUMIFS(Issue,'BOM (THIS MONTH)'!$F:$F,F4C04006!K580,Bom_Part_No,F4C04006!B580))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1000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MONTH)'!$H:$H,F4C04006!K580,Bom_Part_No,F4C04006!Q580)</f>
        <v>0</v>
      </c>
      <c r="Z580" s="46">
        <f>SUMIFS('BOM (THIS MONTH)'!$E:$E,'BOM (THIS MONTH)'!$H:$H,F4C04006!K580,Bom_Part_No,F4C04006!Q580)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380</v>
      </c>
      <c r="L581" s="51">
        <f>IF(D581="",99999,SUMIFS(Issue,'BOM (THIS MONTH)'!$F:$F,F4C04006!K581,Bom_Part_No,F4C04006!B581))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1000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MONTH)'!$H:$H,F4C04006!K581,Bom_Part_No,F4C04006!Q581)</f>
        <v>0</v>
      </c>
      <c r="Z581" s="46">
        <f>SUMIFS('BOM (THIS MONTH)'!$E:$E,'BOM (THIS MONTH)'!$H:$H,F4C04006!K581,Bom_Part_No,F4C04006!Q581)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380</v>
      </c>
      <c r="L582" s="51">
        <f>IF(D582="",99999,SUMIFS(Issue,'BOM (THIS MONTH)'!$F:$F,F4C04006!K582,Bom_Part_No,F4C04006!B582))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1000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MONTH)'!$H:$H,F4C04006!K582,Bom_Part_No,F4C04006!Q582)</f>
        <v>0</v>
      </c>
      <c r="Z582" s="46">
        <f>SUMIFS('BOM (THIS MONTH)'!$E:$E,'BOM (THIS MONTH)'!$H:$H,F4C04006!K582,Bom_Part_No,F4C04006!Q582)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380</v>
      </c>
      <c r="L583" s="51">
        <f>IF(D583="",99999,SUMIFS(Issue,'BOM (THIS MONTH)'!$F:$F,F4C04006!K583,Bom_Part_No,F4C04006!B583))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1000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MONTH)'!$H:$H,F4C04006!K583,Bom_Part_No,F4C04006!Q583)</f>
        <v>0</v>
      </c>
      <c r="Z583" s="46">
        <f>SUMIFS('BOM (THIS MONTH)'!$E:$E,'BOM (THIS MONTH)'!$H:$H,F4C04006!K583,Bom_Part_No,F4C04006!Q583)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380</v>
      </c>
      <c r="L584" s="51">
        <f>IF(D584="",99999,SUMIFS(Issue,'BOM (THIS MONTH)'!$F:$F,F4C04006!K584,Bom_Part_No,F4C04006!B584))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1000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MONTH)'!$H:$H,F4C04006!K584,Bom_Part_No,F4C04006!Q584)</f>
        <v>0</v>
      </c>
      <c r="Z584" s="46">
        <f>SUMIFS('BOM (THIS MONTH)'!$E:$E,'BOM (THIS MONTH)'!$H:$H,F4C04006!K584,Bom_Part_No,F4C04006!Q584)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380</v>
      </c>
      <c r="L585" s="51">
        <f>IF(D585="",99999,SUMIFS(Issue,'BOM (THIS MONTH)'!$F:$F,F4C04006!K585,Bom_Part_No,F4C04006!B585))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1000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MONTH)'!$H:$H,F4C04006!K585,Bom_Part_No,F4C04006!Q585)</f>
        <v>0</v>
      </c>
      <c r="Z585" s="46">
        <f>SUMIFS('BOM (THIS MONTH)'!$E:$E,'BOM (THIS MONTH)'!$H:$H,F4C04006!K585,Bom_Part_No,F4C04006!Q585)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380</v>
      </c>
      <c r="L586" s="51">
        <f>IF(D586="",99999,SUMIFS(Issue,'BOM (THIS MONTH)'!$F:$F,F4C04006!K586,Bom_Part_No,F4C04006!B586))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1000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MONTH)'!$H:$H,F4C04006!K586,Bom_Part_No,F4C04006!Q586)</f>
        <v>0</v>
      </c>
      <c r="Z586" s="46">
        <f>SUMIFS('BOM (THIS MONTH)'!$E:$E,'BOM (THIS MONTH)'!$H:$H,F4C04006!K586,Bom_Part_No,F4C04006!Q586)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380</v>
      </c>
      <c r="L587" s="51">
        <f>IF(D587="",99999,SUMIFS(Issue,'BOM (THIS MONTH)'!$F:$F,F4C04006!K587,Bom_Part_No,F4C04006!B587))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1000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MONTH)'!$H:$H,F4C04006!K587,Bom_Part_No,F4C04006!Q587)</f>
        <v>0</v>
      </c>
      <c r="Z587" s="46">
        <f>SUMIFS('BOM (THIS MONTH)'!$E:$E,'BOM (THIS MONTH)'!$H:$H,F4C04006!K587,Bom_Part_No,F4C04006!Q587)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380</v>
      </c>
      <c r="L588" s="51">
        <f>IF(D588="",99999,SUMIFS(Issue,'BOM (THIS MONTH)'!$F:$F,F4C04006!K588,Bom_Part_No,F4C04006!B588))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1000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MONTH)'!$H:$H,F4C04006!K588,Bom_Part_No,F4C04006!Q588)</f>
        <v>0</v>
      </c>
      <c r="Z588" s="46">
        <f>SUMIFS('BOM (THIS MONTH)'!$E:$E,'BOM (THIS MONTH)'!$H:$H,F4C04006!K588,Bom_Part_No,F4C04006!Q588)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380</v>
      </c>
      <c r="L589" s="51">
        <f>IF(D589="",99999,SUMIFS(Issue,'BOM (THIS MONTH)'!$F:$F,F4C04006!K589,Bom_Part_No,F4C04006!B589))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1000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MONTH)'!$H:$H,F4C04006!K589,Bom_Part_No,F4C04006!Q589)</f>
        <v>0</v>
      </c>
      <c r="Z589" s="46">
        <f>SUMIFS('BOM (THIS MONTH)'!$E:$E,'BOM (THIS MONTH)'!$H:$H,F4C04006!K589,Bom_Part_No,F4C04006!Q589)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380</v>
      </c>
      <c r="L590" s="51">
        <f>IF(D590="",99999,SUMIFS(Issue,'BOM (THIS MONTH)'!$F:$F,F4C04006!K590,Bom_Part_No,F4C04006!B590))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1000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MONTH)'!$H:$H,F4C04006!K590,Bom_Part_No,F4C04006!Q590)</f>
        <v>0</v>
      </c>
      <c r="Z590" s="46">
        <f>SUMIFS('BOM (THIS MONTH)'!$E:$E,'BOM (THIS MONTH)'!$H:$H,F4C04006!K590,Bom_Part_No,F4C04006!Q590)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380</v>
      </c>
      <c r="L591" s="51">
        <f>IF(D591="",99999,SUMIFS(Issue,'BOM (THIS MONTH)'!$F:$F,F4C04006!K591,Bom_Part_No,F4C04006!B591))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1000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MONTH)'!$H:$H,F4C04006!K591,Bom_Part_No,F4C04006!Q591)</f>
        <v>0</v>
      </c>
      <c r="Z591" s="46">
        <f>SUMIFS('BOM (THIS MONTH)'!$E:$E,'BOM (THIS MONTH)'!$H:$H,F4C04006!K591,Bom_Part_No,F4C04006!Q591)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380</v>
      </c>
      <c r="L592" s="51">
        <f>IF(D592="",99999,SUMIFS(Issue,'BOM (THIS MONTH)'!$F:$F,F4C04006!K592,Bom_Part_No,F4C04006!B592))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1000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MONTH)'!$H:$H,F4C04006!K592,Bom_Part_No,F4C04006!Q592)</f>
        <v>0</v>
      </c>
      <c r="Z592" s="46">
        <f>SUMIFS('BOM (THIS MONTH)'!$E:$E,'BOM (THIS MONTH)'!$H:$H,F4C04006!K592,Bom_Part_No,F4C04006!Q592)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380</v>
      </c>
      <c r="L593" s="51">
        <f>IF(D593="",99999,SUMIFS(Issue,'BOM (THIS MONTH)'!$F:$F,F4C04006!K593,Bom_Part_No,F4C04006!B593))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1000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MONTH)'!$H:$H,F4C04006!K593,Bom_Part_No,F4C04006!Q593)</f>
        <v>0</v>
      </c>
      <c r="Z593" s="46">
        <f>SUMIFS('BOM (THIS MONTH)'!$E:$E,'BOM (THIS MONTH)'!$H:$H,F4C04006!K593,Bom_Part_No,F4C04006!Q593)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380</v>
      </c>
      <c r="L594" s="51">
        <f>IF(D594="",99999,SUMIFS(Issue,'BOM (THIS MONTH)'!$F:$F,F4C04006!K594,Bom_Part_No,F4C04006!B594))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1000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MONTH)'!$H:$H,F4C04006!K594,Bom_Part_No,F4C04006!Q594)</f>
        <v>0</v>
      </c>
      <c r="Z594" s="46">
        <f>SUMIFS('BOM (THIS MONTH)'!$E:$E,'BOM (THIS MONTH)'!$H:$H,F4C04006!K594,Bom_Part_No,F4C04006!Q594)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380</v>
      </c>
      <c r="L595" s="51">
        <f>IF(D595="",99999,SUMIFS(Issue,'BOM (THIS MONTH)'!$F:$F,F4C04006!K595,Bom_Part_No,F4C04006!B595))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1000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MONTH)'!$H:$H,F4C04006!K595,Bom_Part_No,F4C04006!Q595)</f>
        <v>0</v>
      </c>
      <c r="Z595" s="46">
        <f>SUMIFS('BOM (THIS MONTH)'!$E:$E,'BOM (THIS MONTH)'!$H:$H,F4C04006!K595,Bom_Part_No,F4C04006!Q595)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380</v>
      </c>
      <c r="L596" s="51">
        <f>IF(D596="",99999,SUMIFS(Issue,'BOM (THIS MONTH)'!$F:$F,F4C04006!K596,Bom_Part_No,F4C04006!B596))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1000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MONTH)'!$H:$H,F4C04006!K596,Bom_Part_No,F4C04006!Q596)</f>
        <v>0</v>
      </c>
      <c r="Z596" s="46">
        <f>SUMIFS('BOM (THIS MONTH)'!$E:$E,'BOM (THIS MONTH)'!$H:$H,F4C04006!K596,Bom_Part_No,F4C04006!Q596)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380</v>
      </c>
      <c r="L597" s="51">
        <f>IF(D597="",99999,SUMIFS(Issue,'BOM (THIS MONTH)'!$F:$F,F4C04006!K597,Bom_Part_No,F4C04006!B597))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1000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MONTH)'!$H:$H,F4C04006!K597,Bom_Part_No,F4C04006!Q597)</f>
        <v>0</v>
      </c>
      <c r="Z597" s="46">
        <f>SUMIFS('BOM (THIS MONTH)'!$E:$E,'BOM (THIS MONTH)'!$H:$H,F4C04006!K597,Bom_Part_No,F4C04006!Q597)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380</v>
      </c>
      <c r="L598" s="51">
        <f>IF(D598="",99999,SUMIFS(Issue,'BOM (THIS MONTH)'!$F:$F,F4C04006!K598,Bom_Part_No,F4C04006!B598))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1000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MONTH)'!$H:$H,F4C04006!K598,Bom_Part_No,F4C04006!Q598)</f>
        <v>0</v>
      </c>
      <c r="Z598" s="46">
        <f>SUMIFS('BOM (THIS MONTH)'!$E:$E,'BOM (THIS MONTH)'!$H:$H,F4C04006!K598,Bom_Part_No,F4C04006!Q598)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380</v>
      </c>
      <c r="L599" s="51">
        <f>IF(D599="",99999,SUMIFS(Issue,'BOM (THIS MONTH)'!$F:$F,F4C04006!K599,Bom_Part_No,F4C04006!B599))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1000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MONTH)'!$H:$H,F4C04006!K599,Bom_Part_No,F4C04006!Q599)</f>
        <v>0</v>
      </c>
      <c r="Z599" s="46">
        <f>SUMIFS('BOM (THIS MONTH)'!$E:$E,'BOM (THIS MONTH)'!$H:$H,F4C04006!K599,Bom_Part_No,F4C04006!Q599)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380</v>
      </c>
      <c r="L600" s="51">
        <f>IF(D600="",99999,SUMIFS(Issue,'BOM (THIS MONTH)'!$F:$F,F4C04006!K600,Bom_Part_No,F4C04006!B600))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1000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MONTH)'!$H:$H,F4C04006!K600,Bom_Part_No,F4C04006!Q600)</f>
        <v>0</v>
      </c>
      <c r="Z600" s="46">
        <f>SUMIFS('BOM (THIS MONTH)'!$E:$E,'BOM (THIS MONTH)'!$H:$H,F4C04006!K600,Bom_Part_No,F4C04006!Q600)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380</v>
      </c>
      <c r="L601" s="51">
        <f>IF(D601="",99999,SUMIFS(Issue,'BOM (THIS MONTH)'!$F:$F,F4C04006!K601,Bom_Part_No,F4C04006!B601))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1000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MONTH)'!$H:$H,F4C04006!K601,Bom_Part_No,F4C04006!Q601)</f>
        <v>0</v>
      </c>
      <c r="Z601" s="46">
        <f>SUMIFS('BOM (THIS MONTH)'!$E:$E,'BOM (THIS MONTH)'!$H:$H,F4C04006!K601,Bom_Part_No,F4C04006!Q601)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380</v>
      </c>
      <c r="L602" s="51">
        <f>IF(D602="",99999,SUMIFS(Issue,'BOM (THIS MONTH)'!$F:$F,F4C04006!K602,Bom_Part_No,F4C04006!B602))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1000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MONTH)'!$H:$H,F4C04006!K602,Bom_Part_No,F4C04006!Q602)</f>
        <v>0</v>
      </c>
      <c r="Z602" s="46">
        <f>SUMIFS('BOM (THIS MONTH)'!$E:$E,'BOM (THIS MONTH)'!$H:$H,F4C04006!K602,Bom_Part_No,F4C04006!Q602)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380</v>
      </c>
      <c r="L603" s="51">
        <f>IF(D603="",99999,SUMIFS(Issue,'BOM (THIS MONTH)'!$F:$F,F4C04006!K603,Bom_Part_No,F4C04006!B603))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1000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MONTH)'!$H:$H,F4C04006!K603,Bom_Part_No,F4C04006!Q603)</f>
        <v>0</v>
      </c>
      <c r="Z603" s="46">
        <f>SUMIFS('BOM (THIS MONTH)'!$E:$E,'BOM (THIS MONTH)'!$H:$H,F4C04006!K603,Bom_Part_No,F4C04006!Q603)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380</v>
      </c>
      <c r="L604" s="51">
        <f>IF(D604="",99999,SUMIFS(Issue,'BOM (THIS MONTH)'!$F:$F,F4C04006!K604,Bom_Part_No,F4C04006!B604))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1000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MONTH)'!$H:$H,F4C04006!K604,Bom_Part_No,F4C04006!Q604)</f>
        <v>0</v>
      </c>
      <c r="Z604" s="46">
        <f>SUMIFS('BOM (THIS MONTH)'!$E:$E,'BOM (THIS MONTH)'!$H:$H,F4C04006!K604,Bom_Part_No,F4C04006!Q604)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380</v>
      </c>
      <c r="L605" s="51">
        <f>IF(D605="",99999,SUMIFS(Issue,'BOM (THIS MONTH)'!$F:$F,F4C04006!K605,Bom_Part_No,F4C04006!B605))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1000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MONTH)'!$H:$H,F4C04006!K605,Bom_Part_No,F4C04006!Q605)</f>
        <v>0</v>
      </c>
      <c r="Z605" s="46">
        <f>SUMIFS('BOM (THIS MONTH)'!$E:$E,'BOM (THIS MONTH)'!$H:$H,F4C04006!K605,Bom_Part_No,F4C04006!Q605)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380</v>
      </c>
      <c r="L606" s="51">
        <f>IF(D606="",99999,SUMIFS(Issue,'BOM (THIS MONTH)'!$F:$F,F4C04006!K606,Bom_Part_No,F4C04006!B606))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1000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MONTH)'!$H:$H,F4C04006!K606,Bom_Part_No,F4C04006!Q606)</f>
        <v>0</v>
      </c>
      <c r="Z606" s="46">
        <f>SUMIFS('BOM (THIS MONTH)'!$E:$E,'BOM (THIS MONTH)'!$H:$H,F4C04006!K606,Bom_Part_No,F4C04006!Q606)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380</v>
      </c>
      <c r="L607" s="51">
        <f>IF(D607="",99999,SUMIFS(Issue,'BOM (THIS MONTH)'!$F:$F,F4C04006!K607,Bom_Part_No,F4C04006!B607))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1000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MONTH)'!$H:$H,F4C04006!K607,Bom_Part_No,F4C04006!Q607)</f>
        <v>0</v>
      </c>
      <c r="Z607" s="46">
        <f>SUMIFS('BOM (THIS MONTH)'!$E:$E,'BOM (THIS MONTH)'!$H:$H,F4C04006!K607,Bom_Part_No,F4C04006!Q607)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380</v>
      </c>
      <c r="L608" s="51">
        <f>IF(D608="",99999,SUMIFS(Issue,'BOM (THIS MONTH)'!$F:$F,F4C04006!K608,Bom_Part_No,F4C04006!B608))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1000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MONTH)'!$H:$H,F4C04006!K608,Bom_Part_No,F4C04006!Q608)</f>
        <v>0</v>
      </c>
      <c r="Z608" s="46">
        <f>SUMIFS('BOM (THIS MONTH)'!$E:$E,'BOM (THIS MONTH)'!$H:$H,F4C04006!K608,Bom_Part_No,F4C04006!Q608)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380</v>
      </c>
      <c r="L609" s="51">
        <f>IF(D609="",99999,SUMIFS(Issue,'BOM (THIS MONTH)'!$F:$F,F4C04006!K609,Bom_Part_No,F4C04006!B609))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1000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MONTH)'!$H:$H,F4C04006!K609,Bom_Part_No,F4C04006!Q609)</f>
        <v>0</v>
      </c>
      <c r="Z609" s="46">
        <f>SUMIFS('BOM (THIS MONTH)'!$E:$E,'BOM (THIS MONTH)'!$H:$H,F4C04006!K609,Bom_Part_No,F4C04006!Q609)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380</v>
      </c>
      <c r="L610" s="51">
        <f>IF(D610="",99999,SUMIFS(Issue,'BOM (THIS MONTH)'!$F:$F,F4C04006!K610,Bom_Part_No,F4C04006!B610))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1000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MONTH)'!$H:$H,F4C04006!K610,Bom_Part_No,F4C04006!Q610)</f>
        <v>0</v>
      </c>
      <c r="Z610" s="46">
        <f>SUMIFS('BOM (THIS MONTH)'!$E:$E,'BOM (THIS MONTH)'!$H:$H,F4C04006!K610,Bom_Part_No,F4C04006!Q610)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380</v>
      </c>
      <c r="L611" s="51">
        <f>IF(D611="",99999,SUMIFS(Issue,'BOM (THIS MONTH)'!$F:$F,F4C04006!K611,Bom_Part_No,F4C04006!B611))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1000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MONTH)'!$H:$H,F4C04006!K611,Bom_Part_No,F4C04006!Q611)</f>
        <v>0</v>
      </c>
      <c r="Z611" s="46">
        <f>SUMIFS('BOM (THIS MONTH)'!$E:$E,'BOM (THIS MONTH)'!$H:$H,F4C04006!K611,Bom_Part_No,F4C04006!Q611)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380</v>
      </c>
      <c r="L612" s="51">
        <f>IF(D612="",99999,SUMIFS(Issue,'BOM (THIS MONTH)'!$F:$F,F4C04006!K612,Bom_Part_No,F4C04006!B612))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1000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MONTH)'!$H:$H,F4C04006!K612,Bom_Part_No,F4C04006!Q612)</f>
        <v>0</v>
      </c>
      <c r="Z612" s="46">
        <f>SUMIFS('BOM (THIS MONTH)'!$E:$E,'BOM (THIS MONTH)'!$H:$H,F4C04006!K612,Bom_Part_No,F4C04006!Q612)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380</v>
      </c>
      <c r="L613" s="51">
        <f>IF(D613="",99999,SUMIFS(Issue,'BOM (THIS MONTH)'!$F:$F,F4C04006!K613,Bom_Part_No,F4C04006!B613))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1000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MONTH)'!$H:$H,F4C04006!K613,Bom_Part_No,F4C04006!Q613)</f>
        <v>0</v>
      </c>
      <c r="Z613" s="46">
        <f>SUMIFS('BOM (THIS MONTH)'!$E:$E,'BOM (THIS MONTH)'!$H:$H,F4C04006!K613,Bom_Part_No,F4C04006!Q613)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380</v>
      </c>
      <c r="L614" s="51">
        <f>IF(D614="",99999,SUMIFS(Issue,'BOM (THIS MONTH)'!$F:$F,F4C04006!K614,Bom_Part_No,F4C04006!B614))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1000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MONTH)'!$H:$H,F4C04006!K614,Bom_Part_No,F4C04006!Q614)</f>
        <v>0</v>
      </c>
      <c r="Z614" s="46">
        <f>SUMIFS('BOM (THIS MONTH)'!$E:$E,'BOM (THIS MONTH)'!$H:$H,F4C04006!K614,Bom_Part_No,F4C04006!Q614)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380</v>
      </c>
      <c r="L615" s="51">
        <f>IF(D615="",99999,SUMIFS(Issue,'BOM (THIS MONTH)'!$F:$F,F4C04006!K615,Bom_Part_No,F4C04006!B615))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1000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MONTH)'!$H:$H,F4C04006!K615,Bom_Part_No,F4C04006!Q615)</f>
        <v>0</v>
      </c>
      <c r="Z615" s="46">
        <f>SUMIFS('BOM (THIS MONTH)'!$E:$E,'BOM (THIS MONTH)'!$H:$H,F4C04006!K615,Bom_Part_No,F4C04006!Q615)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380</v>
      </c>
      <c r="L616" s="51">
        <f>IF(D616="",99999,SUMIFS(Issue,'BOM (THIS MONTH)'!$F:$F,F4C04006!K616,Bom_Part_No,F4C04006!B616))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1000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MONTH)'!$H:$H,F4C04006!K616,Bom_Part_No,F4C04006!Q616)</f>
        <v>0</v>
      </c>
      <c r="Z616" s="46">
        <f>SUMIFS('BOM (THIS MONTH)'!$E:$E,'BOM (THIS MONTH)'!$H:$H,F4C04006!K616,Bom_Part_No,F4C04006!Q616)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380</v>
      </c>
      <c r="L617" s="51">
        <f>IF(D617="",99999,SUMIFS(Issue,'BOM (THIS MONTH)'!$F:$F,F4C04006!K617,Bom_Part_No,F4C04006!B617))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1000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MONTH)'!$H:$H,F4C04006!K617,Bom_Part_No,F4C04006!Q617)</f>
        <v>0</v>
      </c>
      <c r="Z617" s="46">
        <f>SUMIFS('BOM (THIS MONTH)'!$E:$E,'BOM (THIS MONTH)'!$H:$H,F4C04006!K617,Bom_Part_No,F4C04006!Q617)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380</v>
      </c>
      <c r="L618" s="51">
        <f>IF(D618="",99999,SUMIFS(Issue,'BOM (THIS MONTH)'!$F:$F,F4C04006!K618,Bom_Part_No,F4C04006!B618))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1000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MONTH)'!$H:$H,F4C04006!K618,Bom_Part_No,F4C04006!Q618)</f>
        <v>0</v>
      </c>
      <c r="Z618" s="46">
        <f>SUMIFS('BOM (THIS MONTH)'!$E:$E,'BOM (THIS MONTH)'!$H:$H,F4C04006!K618,Bom_Part_No,F4C04006!Q618)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380</v>
      </c>
      <c r="L619" s="51">
        <f>IF(D619="",99999,SUMIFS(Issue,'BOM (THIS MONTH)'!$F:$F,F4C04006!K619,Bom_Part_No,F4C04006!B619))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1000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MONTH)'!$H:$H,F4C04006!K619,Bom_Part_No,F4C04006!Q619)</f>
        <v>0</v>
      </c>
      <c r="Z619" s="46">
        <f>SUMIFS('BOM (THIS MONTH)'!$E:$E,'BOM (THIS MONTH)'!$H:$H,F4C04006!K619,Bom_Part_No,F4C04006!Q619)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380</v>
      </c>
      <c r="L620" s="51">
        <f>IF(D620="",99999,SUMIFS(Issue,'BOM (THIS MONTH)'!$F:$F,F4C04006!K620,Bom_Part_No,F4C04006!B620))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1000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MONTH)'!$H:$H,F4C04006!K620,Bom_Part_No,F4C04006!Q620)</f>
        <v>0</v>
      </c>
      <c r="Z620" s="46">
        <f>SUMIFS('BOM (THIS MONTH)'!$E:$E,'BOM (THIS MONTH)'!$H:$H,F4C04006!K620,Bom_Part_No,F4C04006!Q620)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380</v>
      </c>
      <c r="L621" s="51">
        <f>IF(D621="",99999,SUMIFS(Issue,'BOM (THIS MONTH)'!$F:$F,F4C04006!K621,Bom_Part_No,F4C04006!B621))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1000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MONTH)'!$H:$H,F4C04006!K621,Bom_Part_No,F4C04006!Q621)</f>
        <v>0</v>
      </c>
      <c r="Z621" s="46">
        <f>SUMIFS('BOM (THIS MONTH)'!$E:$E,'BOM (THIS MONTH)'!$H:$H,F4C04006!K621,Bom_Part_No,F4C04006!Q621)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380</v>
      </c>
      <c r="L622" s="51">
        <f>IF(D622="",99999,SUMIFS(Issue,'BOM (THIS MONTH)'!$F:$F,F4C04006!K622,Bom_Part_No,F4C04006!B622))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1000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MONTH)'!$H:$H,F4C04006!K622,Bom_Part_No,F4C04006!Q622)</f>
        <v>0</v>
      </c>
      <c r="Z622" s="46">
        <f>SUMIFS('BOM (THIS MONTH)'!$E:$E,'BOM (THIS MONTH)'!$H:$H,F4C04006!K622,Bom_Part_No,F4C04006!Q622)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380</v>
      </c>
      <c r="L623" s="51">
        <f>IF(D623="",99999,SUMIFS(Issue,'BOM (THIS MONTH)'!$F:$F,F4C04006!K623,Bom_Part_No,F4C04006!B623))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1000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MONTH)'!$H:$H,F4C04006!K623,Bom_Part_No,F4C04006!Q623)</f>
        <v>0</v>
      </c>
      <c r="Z623" s="46">
        <f>SUMIFS('BOM (THIS MONTH)'!$E:$E,'BOM (THIS MONTH)'!$H:$H,F4C04006!K623,Bom_Part_No,F4C04006!Q623)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380</v>
      </c>
      <c r="L624" s="51">
        <f>IF(D624="",99999,SUMIFS(Issue,'BOM (THIS MONTH)'!$F:$F,F4C04006!K624,Bom_Part_No,F4C04006!B624))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1000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MONTH)'!$H:$H,F4C04006!K624,Bom_Part_No,F4C04006!Q624)</f>
        <v>0</v>
      </c>
      <c r="Z624" s="46">
        <f>SUMIFS('BOM (THIS MONTH)'!$E:$E,'BOM (THIS MONTH)'!$H:$H,F4C04006!K624,Bom_Part_No,F4C04006!Q624)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380</v>
      </c>
      <c r="L625" s="51">
        <f>IF(D625="",99999,SUMIFS(Issue,'BOM (THIS MONTH)'!$F:$F,F4C04006!K625,Bom_Part_No,F4C04006!B625))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1000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MONTH)'!$H:$H,F4C04006!K625,Bom_Part_No,F4C04006!Q625)</f>
        <v>0</v>
      </c>
      <c r="Z625" s="46">
        <f>SUMIFS('BOM (THIS MONTH)'!$E:$E,'BOM (THIS MONTH)'!$H:$H,F4C04006!K625,Bom_Part_No,F4C04006!Q625)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380</v>
      </c>
      <c r="L626" s="51">
        <f>IF(D626="",99999,SUMIFS(Issue,'BOM (THIS MONTH)'!$F:$F,F4C04006!K626,Bom_Part_No,F4C04006!B626))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1000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MONTH)'!$H:$H,F4C04006!K626,Bom_Part_No,F4C04006!Q626)</f>
        <v>0</v>
      </c>
      <c r="Z626" s="46">
        <f>SUMIFS('BOM (THIS MONTH)'!$E:$E,'BOM (THIS MONTH)'!$H:$H,F4C04006!K626,Bom_Part_No,F4C04006!Q626)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380</v>
      </c>
      <c r="L627" s="51">
        <f>IF(D627="",99999,SUMIFS(Issue,'BOM (THIS MONTH)'!$F:$F,F4C04006!K627,Bom_Part_No,F4C04006!B627))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1000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MONTH)'!$H:$H,F4C04006!K627,Bom_Part_No,F4C04006!Q627)</f>
        <v>0</v>
      </c>
      <c r="Z627" s="46">
        <f>SUMIFS('BOM (THIS MONTH)'!$E:$E,'BOM (THIS MONTH)'!$H:$H,F4C04006!K627,Bom_Part_No,F4C04006!Q627)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380</v>
      </c>
      <c r="L628" s="51">
        <f>IF(D628="",99999,SUMIFS(Issue,'BOM (THIS MONTH)'!$F:$F,F4C04006!K628,Bom_Part_No,F4C04006!B628))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1000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MONTH)'!$H:$H,F4C04006!K628,Bom_Part_No,F4C04006!Q628)</f>
        <v>0</v>
      </c>
      <c r="Z628" s="46">
        <f>SUMIFS('BOM (THIS MONTH)'!$E:$E,'BOM (THIS MONTH)'!$H:$H,F4C04006!K628,Bom_Part_No,F4C04006!Q628)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380</v>
      </c>
      <c r="L629" s="51">
        <f>IF(D629="",99999,SUMIFS(Issue,'BOM (THIS MONTH)'!$F:$F,F4C04006!K629,Bom_Part_No,F4C04006!B629))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1000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MONTH)'!$H:$H,F4C04006!K629,Bom_Part_No,F4C04006!Q629)</f>
        <v>0</v>
      </c>
      <c r="Z629" s="46">
        <f>SUMIFS('BOM (THIS MONTH)'!$E:$E,'BOM (THIS MONTH)'!$H:$H,F4C04006!K629,Bom_Part_No,F4C04006!Q629)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380</v>
      </c>
      <c r="L630" s="51">
        <f>IF(D630="",99999,SUMIFS(Issue,'BOM (THIS MONTH)'!$F:$F,F4C04006!K630,Bom_Part_No,F4C04006!B630))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1000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MONTH)'!$H:$H,F4C04006!K630,Bom_Part_No,F4C04006!Q630)</f>
        <v>0</v>
      </c>
      <c r="Z630" s="46">
        <f>SUMIFS('BOM (THIS MONTH)'!$E:$E,'BOM (THIS MONTH)'!$H:$H,F4C04006!K630,Bom_Part_No,F4C04006!Q630)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380</v>
      </c>
      <c r="L631" s="51">
        <f>IF(D631="",99999,SUMIFS(Issue,'BOM (THIS MONTH)'!$F:$F,F4C04006!K631,Bom_Part_No,F4C04006!B631))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1000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MONTH)'!$H:$H,F4C04006!K631,Bom_Part_No,F4C04006!Q631)</f>
        <v>0</v>
      </c>
      <c r="Z631" s="46">
        <f>SUMIFS('BOM (THIS MONTH)'!$E:$E,'BOM (THIS MONTH)'!$H:$H,F4C04006!K631,Bom_Part_No,F4C04006!Q631)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380</v>
      </c>
      <c r="L632" s="51">
        <f>IF(D632="",99999,SUMIFS(Issue,'BOM (THIS MONTH)'!$F:$F,F4C04006!K632,Bom_Part_No,F4C04006!B632))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1000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MONTH)'!$H:$H,F4C04006!K632,Bom_Part_No,F4C04006!Q632)</f>
        <v>0</v>
      </c>
      <c r="Z632" s="46">
        <f>SUMIFS('BOM (THIS MONTH)'!$E:$E,'BOM (THIS MONTH)'!$H:$H,F4C04006!K632,Bom_Part_No,F4C04006!Q632)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380</v>
      </c>
      <c r="L633" s="51">
        <f>IF(D633="",99999,SUMIFS(Issue,'BOM (THIS MONTH)'!$F:$F,F4C04006!K633,Bom_Part_No,F4C04006!B633))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1000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MONTH)'!$H:$H,F4C04006!K633,Bom_Part_No,F4C04006!Q633)</f>
        <v>0</v>
      </c>
      <c r="Z633" s="46">
        <f>SUMIFS('BOM (THIS MONTH)'!$E:$E,'BOM (THIS MONTH)'!$H:$H,F4C04006!K633,Bom_Part_No,F4C04006!Q633)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380</v>
      </c>
      <c r="L634" s="51">
        <f>IF(D634="",99999,SUMIFS(Issue,'BOM (THIS MONTH)'!$F:$F,F4C04006!K634,Bom_Part_No,F4C04006!B634))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1000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MONTH)'!$H:$H,F4C04006!K634,Bom_Part_No,F4C04006!Q634)</f>
        <v>0</v>
      </c>
      <c r="Z634" s="46">
        <f>SUMIFS('BOM (THIS MONTH)'!$E:$E,'BOM (THIS MONTH)'!$H:$H,F4C04006!K634,Bom_Part_No,F4C04006!Q634)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380</v>
      </c>
      <c r="L635" s="51">
        <f>IF(D635="",99999,SUMIFS(Issue,'BOM (THIS MONTH)'!$F:$F,F4C04006!K635,Bom_Part_No,F4C04006!B635))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1000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MONTH)'!$H:$H,F4C04006!K635,Bom_Part_No,F4C04006!Q635)</f>
        <v>0</v>
      </c>
      <c r="Z635" s="46">
        <f>SUMIFS('BOM (THIS MONTH)'!$E:$E,'BOM (THIS MONTH)'!$H:$H,F4C04006!K635,Bom_Part_No,F4C04006!Q635)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380</v>
      </c>
      <c r="L636" s="51">
        <f>IF(D636="",99999,SUMIFS(Issue,'BOM (THIS MONTH)'!$F:$F,F4C04006!K636,Bom_Part_No,F4C04006!B636))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1000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MONTH)'!$H:$H,F4C04006!K636,Bom_Part_No,F4C04006!Q636)</f>
        <v>0</v>
      </c>
      <c r="Z636" s="46">
        <f>SUMIFS('BOM (THIS MONTH)'!$E:$E,'BOM (THIS MONTH)'!$H:$H,F4C04006!K636,Bom_Part_No,F4C04006!Q636)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380</v>
      </c>
      <c r="L637" s="51">
        <f>IF(D637="",99999,SUMIFS(Issue,'BOM (THIS MONTH)'!$F:$F,F4C04006!K637,Bom_Part_No,F4C04006!B637))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1000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MONTH)'!$H:$H,F4C04006!K637,Bom_Part_No,F4C04006!Q637)</f>
        <v>0</v>
      </c>
      <c r="Z637" s="46">
        <f>SUMIFS('BOM (THIS MONTH)'!$E:$E,'BOM (THIS MONTH)'!$H:$H,F4C04006!K637,Bom_Part_No,F4C04006!Q637)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380</v>
      </c>
      <c r="L638" s="51">
        <f>IF(D638="",99999,SUMIFS(Issue,'BOM (THIS MONTH)'!$F:$F,F4C04006!K638,Bom_Part_No,F4C04006!B638))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1000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MONTH)'!$H:$H,F4C04006!K638,Bom_Part_No,F4C04006!Q638)</f>
        <v>0</v>
      </c>
      <c r="Z638" s="46">
        <f>SUMIFS('BOM (THIS MONTH)'!$E:$E,'BOM (THIS MONTH)'!$H:$H,F4C04006!K638,Bom_Part_No,F4C04006!Q638)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380</v>
      </c>
      <c r="L639" s="51">
        <f>IF(D639="",99999,SUMIFS(Issue,'BOM (THIS MONTH)'!$F:$F,F4C04006!K639,Bom_Part_No,F4C04006!B639))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1000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MONTH)'!$H:$H,F4C04006!K639,Bom_Part_No,F4C04006!Q639)</f>
        <v>0</v>
      </c>
      <c r="Z639" s="46">
        <f>SUMIFS('BOM (THIS MONTH)'!$E:$E,'BOM (THIS MONTH)'!$H:$H,F4C04006!K639,Bom_Part_No,F4C04006!Q639)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380</v>
      </c>
      <c r="L640" s="51">
        <f>IF(D640="",99999,SUMIFS(Issue,'BOM (THIS MONTH)'!$F:$F,F4C04006!K640,Bom_Part_No,F4C04006!B640))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1000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MONTH)'!$H:$H,F4C04006!K640,Bom_Part_No,F4C04006!Q640)</f>
        <v>0</v>
      </c>
      <c r="Z640" s="46">
        <f>SUMIFS('BOM (THIS MONTH)'!$E:$E,'BOM (THIS MONTH)'!$H:$H,F4C04006!K640,Bom_Part_No,F4C04006!Q640)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380</v>
      </c>
      <c r="L641" s="51">
        <f>IF(D641="",99999,SUMIFS(Issue,'BOM (THIS MONTH)'!$F:$F,F4C04006!K641,Bom_Part_No,F4C04006!B641))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1000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MONTH)'!$H:$H,F4C04006!K641,Bom_Part_No,F4C04006!Q641)</f>
        <v>0</v>
      </c>
      <c r="Z641" s="46">
        <f>SUMIFS('BOM (THIS MONTH)'!$E:$E,'BOM (THIS MONTH)'!$H:$H,F4C04006!K641,Bom_Part_No,F4C04006!Q641)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380</v>
      </c>
      <c r="L642" s="51">
        <f>IF(D642="",99999,SUMIFS(Issue,'BOM (THIS MONTH)'!$F:$F,F4C04006!K642,Bom_Part_No,F4C04006!B642))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1000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MONTH)'!$H:$H,F4C04006!K642,Bom_Part_No,F4C04006!Q642)</f>
        <v>0</v>
      </c>
      <c r="Z642" s="46">
        <f>SUMIFS('BOM (THIS MONTH)'!$E:$E,'BOM (THIS MONTH)'!$H:$H,F4C04006!K642,Bom_Part_No,F4C04006!Q642)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380</v>
      </c>
      <c r="L643" s="51">
        <f>IF(D643="",99999,SUMIFS(Issue,'BOM (THIS MONTH)'!$F:$F,F4C04006!K643,Bom_Part_No,F4C04006!B643))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1000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MONTH)'!$H:$H,F4C04006!K643,Bom_Part_No,F4C04006!Q643)</f>
        <v>0</v>
      </c>
      <c r="Z643" s="46">
        <f>SUMIFS('BOM (THIS MONTH)'!$E:$E,'BOM (THIS MONTH)'!$H:$H,F4C04006!K643,Bom_Part_No,F4C04006!Q643)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380</v>
      </c>
      <c r="L644" s="51">
        <f>IF(D644="",99999,SUMIFS(Issue,'BOM (THIS MONTH)'!$F:$F,F4C04006!K644,Bom_Part_No,F4C04006!B644))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1000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MONTH)'!$H:$H,F4C04006!K644,Bom_Part_No,F4C04006!Q644)</f>
        <v>0</v>
      </c>
      <c r="Z644" s="46">
        <f>SUMIFS('BOM (THIS MONTH)'!$E:$E,'BOM (THIS MONTH)'!$H:$H,F4C04006!K644,Bom_Part_No,F4C04006!Q644)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380</v>
      </c>
      <c r="L645" s="51">
        <f>IF(D645="",99999,SUMIFS(Issue,'BOM (THIS MONTH)'!$F:$F,F4C04006!K645,Bom_Part_No,F4C04006!B645))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1000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MONTH)'!$H:$H,F4C04006!K645,Bom_Part_No,F4C04006!Q645)</f>
        <v>0</v>
      </c>
      <c r="Z645" s="46">
        <f>SUMIFS('BOM (THIS MONTH)'!$E:$E,'BOM (THIS MONTH)'!$H:$H,F4C04006!K645,Bom_Part_No,F4C04006!Q645)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380</v>
      </c>
      <c r="L646" s="51">
        <f>IF(D646="",99999,SUMIFS(Issue,'BOM (THIS MONTH)'!$F:$F,F4C04006!K646,Bom_Part_No,F4C04006!B646))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1000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MONTH)'!$H:$H,F4C04006!K646,Bom_Part_No,F4C04006!Q646)</f>
        <v>0</v>
      </c>
      <c r="Z646" s="46">
        <f>SUMIFS('BOM (THIS MONTH)'!$E:$E,'BOM (THIS MONTH)'!$H:$H,F4C04006!K646,Bom_Part_No,F4C04006!Q646)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380</v>
      </c>
      <c r="L647" s="51">
        <f>IF(D647="",99999,SUMIFS(Issue,'BOM (THIS MONTH)'!$F:$F,F4C04006!K647,Bom_Part_No,F4C04006!B647))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1000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MONTH)'!$H:$H,F4C04006!K647,Bom_Part_No,F4C04006!Q647)</f>
        <v>0</v>
      </c>
      <c r="Z647" s="46">
        <f>SUMIFS('BOM (THIS MONTH)'!$E:$E,'BOM (THIS MONTH)'!$H:$H,F4C04006!K647,Bom_Part_No,F4C04006!Q647)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380</v>
      </c>
      <c r="L648" s="51">
        <f>IF(D648="",99999,SUMIFS(Issue,'BOM (THIS MONTH)'!$F:$F,F4C04006!K648,Bom_Part_No,F4C04006!B648))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1000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MONTH)'!$H:$H,F4C04006!K648,Bom_Part_No,F4C04006!Q648)</f>
        <v>0</v>
      </c>
      <c r="Z648" s="46">
        <f>SUMIFS('BOM (THIS MONTH)'!$E:$E,'BOM (THIS MONTH)'!$H:$H,F4C04006!K648,Bom_Part_No,F4C04006!Q648)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380</v>
      </c>
      <c r="L649" s="51">
        <f>IF(D649="",99999,SUMIFS(Issue,'BOM (THIS MONTH)'!$F:$F,F4C04006!K649,Bom_Part_No,F4C04006!B649))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1000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MONTH)'!$H:$H,F4C04006!K649,Bom_Part_No,F4C04006!Q649)</f>
        <v>0</v>
      </c>
      <c r="Z649" s="46">
        <f>SUMIFS('BOM (THIS MONTH)'!$E:$E,'BOM (THIS MONTH)'!$H:$H,F4C04006!K649,Bom_Part_No,F4C04006!Q649)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380</v>
      </c>
      <c r="L650" s="51">
        <f>IF(D650="",99999,SUMIFS(Issue,'BOM (THIS MONTH)'!$F:$F,F4C04006!K650,Bom_Part_No,F4C04006!B650))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1000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MONTH)'!$H:$H,F4C04006!K650,Bom_Part_No,F4C04006!Q650)</f>
        <v>0</v>
      </c>
      <c r="Z650" s="46">
        <f>SUMIFS('BOM (THIS MONTH)'!$E:$E,'BOM (THIS MONTH)'!$H:$H,F4C04006!K650,Bom_Part_No,F4C04006!Q650)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380</v>
      </c>
      <c r="L651" s="51">
        <f>IF(D651="",99999,SUMIFS(Issue,'BOM (THIS MONTH)'!$F:$F,F4C04006!K651,Bom_Part_No,F4C04006!B651))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1000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MONTH)'!$H:$H,F4C04006!K651,Bom_Part_No,F4C04006!Q651)</f>
        <v>0</v>
      </c>
      <c r="Z651" s="46">
        <f>SUMIFS('BOM (THIS MONTH)'!$E:$E,'BOM (THIS MONTH)'!$H:$H,F4C04006!K651,Bom_Part_No,F4C04006!Q651)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380</v>
      </c>
      <c r="L652" s="51">
        <f>IF(D652="",99999,SUMIFS(Issue,'BOM (THIS MONTH)'!$F:$F,F4C04006!K652,Bom_Part_No,F4C04006!B652))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1000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MONTH)'!$H:$H,F4C04006!K652,Bom_Part_No,F4C04006!Q652)</f>
        <v>0</v>
      </c>
      <c r="Z652" s="46">
        <f>SUMIFS('BOM (THIS MONTH)'!$E:$E,'BOM (THIS MONTH)'!$H:$H,F4C04006!K652,Bom_Part_No,F4C04006!Q652)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380</v>
      </c>
      <c r="L653" s="51">
        <f>IF(D653="",99999,SUMIFS(Issue,'BOM (THIS MONTH)'!$F:$F,F4C04006!K653,Bom_Part_No,F4C04006!B653))</f>
        <v>99999</v>
      </c>
      <c r="Q653" s="49"/>
    </row>
    <row r="654" spans="11:29" ht="13.35" customHeight="1">
      <c r="K654" s="51" t="s">
        <v>380</v>
      </c>
      <c r="L654" s="51">
        <f>IF(D654="",99999,SUMIFS(Issue,'BOM (THIS MONTH)'!$F:$F,F4C04006!K654,Bom_Part_No,F4C04006!B654))</f>
        <v>99999</v>
      </c>
      <c r="Q654" s="49"/>
    </row>
    <row r="655" spans="11:29" ht="13.35" customHeight="1">
      <c r="K655" s="51" t="s">
        <v>380</v>
      </c>
      <c r="L655" s="51">
        <f>IF(D655="",99999,SUMIFS(Issue,'BOM (THIS MONTH)'!$F:$F,F4C04006!K655,Bom_Part_No,F4C04006!B655))</f>
        <v>99999</v>
      </c>
      <c r="Q655" s="49"/>
    </row>
    <row r="656" spans="11:29" ht="13.35" customHeight="1">
      <c r="K656" s="51" t="s">
        <v>380</v>
      </c>
      <c r="L656" s="51">
        <f>IF(D656="",99999,SUMIFS(Issue,'BOM (THIS MONTH)'!$F:$F,F4C04006!K656,Bom_Part_No,F4C04006!B656))</f>
        <v>99999</v>
      </c>
      <c r="Q656" s="49"/>
    </row>
    <row r="657" spans="11:17" ht="13.35" customHeight="1">
      <c r="K657" s="51" t="s">
        <v>380</v>
      </c>
      <c r="L657" s="51">
        <f>IF(D657="",99999,SUMIFS(Issue,'BOM (THIS MONTH)'!$F:$F,F4C04006!K657,Bom_Part_No,F4C04006!B657))</f>
        <v>99999</v>
      </c>
      <c r="Q657" s="49"/>
    </row>
    <row r="658" spans="11:17" ht="13.35" customHeight="1">
      <c r="K658" s="51" t="s">
        <v>380</v>
      </c>
      <c r="L658" s="51">
        <f>IF(D658="",99999,SUMIFS(Issue,'BOM (THIS MONTH)'!$F:$F,F4C04006!K658,Bom_Part_No,F4C04006!B658))</f>
        <v>99999</v>
      </c>
      <c r="Q658" s="49"/>
    </row>
    <row r="659" spans="11:17" ht="13.35" customHeight="1">
      <c r="K659" s="51" t="s">
        <v>380</v>
      </c>
      <c r="L659" s="51">
        <f>IF(D659="",99999,SUMIFS(Issue,'BOM (THIS MONTH)'!$F:$F,F4C04006!K659,Bom_Part_No,F4C04006!B659))</f>
        <v>99999</v>
      </c>
      <c r="Q659" s="49"/>
    </row>
    <row r="660" spans="11:17" ht="13.35" customHeight="1">
      <c r="K660" s="51" t="s">
        <v>380</v>
      </c>
      <c r="L660" s="51">
        <f>IF(D660="",99999,SUMIFS(Issue,'BOM (THIS MONTH)'!$F:$F,F4C04006!K660,Bom_Part_No,F4C04006!B660))</f>
        <v>99999</v>
      </c>
      <c r="Q660" s="49"/>
    </row>
    <row r="661" spans="11:17" ht="13.35" customHeight="1">
      <c r="K661" s="51" t="s">
        <v>380</v>
      </c>
      <c r="L661" s="51">
        <f>IF(D661="",99999,SUMIFS(Issue,'BOM (THIS MONTH)'!$F:$F,F4C04006!K661,Bom_Part_No,F4C04006!B661))</f>
        <v>99999</v>
      </c>
      <c r="Q661" s="49"/>
    </row>
    <row r="662" spans="11:17" ht="13.35" customHeight="1">
      <c r="K662" s="51" t="s">
        <v>380</v>
      </c>
      <c r="L662" s="51">
        <f>IF(D662="",99999,SUMIFS(Issue,'BOM (THIS MONTH)'!$F:$F,F4C04006!K662,Bom_Part_No,F4C04006!B662))</f>
        <v>99999</v>
      </c>
      <c r="Q662" s="49"/>
    </row>
    <row r="663" spans="11:17" ht="13.35" customHeight="1">
      <c r="K663" s="51" t="s">
        <v>380</v>
      </c>
      <c r="L663" s="51">
        <f>IF(D663="",99999,SUMIFS(Issue,'BOM (THIS MONTH)'!$F:$F,F4C04006!K663,Bom_Part_No,F4C04006!B663))</f>
        <v>99999</v>
      </c>
      <c r="Q663" s="49"/>
    </row>
    <row r="664" spans="11:17" ht="13.35" customHeight="1">
      <c r="K664" s="51" t="s">
        <v>380</v>
      </c>
      <c r="L664" s="51">
        <f>IF(D664="",99999,SUMIFS(Issue,'BOM (THIS MONTH)'!$F:$F,F4C04006!K664,Bom_Part_No,F4C04006!B664))</f>
        <v>99999</v>
      </c>
      <c r="Q664" s="49"/>
    </row>
    <row r="665" spans="11:17" ht="13.35" customHeight="1">
      <c r="K665" s="51" t="s">
        <v>380</v>
      </c>
      <c r="L665" s="51">
        <f>IF(D665="",99999,SUMIFS(Issue,'BOM (THIS MONTH)'!$F:$F,F4C04006!K665,Bom_Part_No,F4C04006!B665))</f>
        <v>99999</v>
      </c>
      <c r="Q665" s="49"/>
    </row>
    <row r="666" spans="11:17" ht="13.35" customHeight="1">
      <c r="K666" s="51" t="s">
        <v>380</v>
      </c>
      <c r="L666" s="51">
        <f>IF(D666="",99999,SUMIFS(Issue,'BOM (THIS MONTH)'!$F:$F,F4C04006!K666,Bom_Part_No,F4C04006!B666))</f>
        <v>99999</v>
      </c>
      <c r="Q666" s="49"/>
    </row>
    <row r="667" spans="11:17" ht="13.35" customHeight="1">
      <c r="K667" s="51" t="s">
        <v>380</v>
      </c>
      <c r="L667" s="51">
        <f>IF(D667="",99999,SUMIFS(Issue,'BOM (THIS MONTH)'!$F:$F,F4C04006!K667,Bom_Part_No,F4C04006!B667))</f>
        <v>99999</v>
      </c>
      <c r="Q667" s="49"/>
    </row>
    <row r="668" spans="11:17" ht="13.35" customHeight="1">
      <c r="K668" s="51" t="s">
        <v>380</v>
      </c>
      <c r="L668" s="51">
        <f>IF(D668="",99999,SUMIFS(Issue,'BOM (THIS MONTH)'!$F:$F,F4C04006!K668,Bom_Part_No,F4C04006!B668))</f>
        <v>99999</v>
      </c>
      <c r="Q668" s="49"/>
    </row>
    <row r="669" spans="11:17" ht="13.35" customHeight="1">
      <c r="K669" s="51" t="s">
        <v>380</v>
      </c>
      <c r="L669" s="51">
        <f>IF(D669="",99999,SUMIFS(Issue,'BOM (THIS MONTH)'!$F:$F,F4C04006!K669,Bom_Part_No,F4C04006!B669))</f>
        <v>99999</v>
      </c>
      <c r="Q669" s="49"/>
    </row>
    <row r="670" spans="11:17" ht="13.35" customHeight="1">
      <c r="K670" s="51" t="s">
        <v>380</v>
      </c>
      <c r="L670" s="51">
        <f>IF(D670="",99999,SUMIFS(Issue,'BOM (THIS MONTH)'!$F:$F,F4C04006!K670,Bom_Part_No,F4C04006!B670))</f>
        <v>99999</v>
      </c>
      <c r="Q670" s="49"/>
    </row>
    <row r="671" spans="11:17" ht="13.35" customHeight="1">
      <c r="K671" s="51" t="s">
        <v>380</v>
      </c>
      <c r="L671" s="51">
        <f>IF(D671="",99999,SUMIFS(Issue,'BOM (THIS MONTH)'!$F:$F,F4C04006!K671,Bom_Part_No,F4C04006!B671))</f>
        <v>99999</v>
      </c>
      <c r="Q671" s="49"/>
    </row>
    <row r="672" spans="11:17" ht="13.35" customHeight="1">
      <c r="K672" s="51" t="s">
        <v>380</v>
      </c>
      <c r="L672" s="51">
        <f>IF(D672="",99999,SUMIFS(Issue,'BOM (THIS MONTH)'!$F:$F,F4C04006!K672,Bom_Part_No,F4C04006!B672))</f>
        <v>99999</v>
      </c>
      <c r="Q672" s="49"/>
    </row>
    <row r="673" spans="11:17" ht="13.35" customHeight="1">
      <c r="K673" s="51" t="s">
        <v>380</v>
      </c>
      <c r="L673" s="51">
        <f>IF(D673="",99999,SUMIFS(Issue,'BOM (THIS MONTH)'!$F:$F,F4C04006!K673,Bom_Part_No,F4C04006!B673))</f>
        <v>99999</v>
      </c>
      <c r="Q673" s="49"/>
    </row>
    <row r="674" spans="11:17" ht="13.35" customHeight="1">
      <c r="K674" s="51" t="s">
        <v>380</v>
      </c>
      <c r="L674" s="51">
        <f>IF(D674="",99999,SUMIFS(Issue,'BOM (THIS MONTH)'!$F:$F,F4C04006!K674,Bom_Part_No,F4C04006!B674))</f>
        <v>99999</v>
      </c>
      <c r="Q674" s="49"/>
    </row>
    <row r="675" spans="11:17" ht="13.35" customHeight="1">
      <c r="K675" s="51" t="s">
        <v>380</v>
      </c>
      <c r="L675" s="51">
        <f>IF(D675="",99999,SUMIFS(Issue,'BOM (THIS MONTH)'!$F:$F,F4C04006!K675,Bom_Part_No,F4C04006!B675))</f>
        <v>99999</v>
      </c>
      <c r="Q675" s="49"/>
    </row>
    <row r="676" spans="11:17" ht="13.35" customHeight="1">
      <c r="K676" s="51" t="s">
        <v>380</v>
      </c>
      <c r="L676" s="51">
        <f>IF(D676="",99999,SUMIFS(Issue,'BOM (THIS MONTH)'!$F:$F,F4C04006!K676,Bom_Part_No,F4C04006!B676))</f>
        <v>99999</v>
      </c>
      <c r="Q676" s="49"/>
    </row>
    <row r="677" spans="11:17" ht="13.35" customHeight="1">
      <c r="K677" s="51" t="s">
        <v>380</v>
      </c>
      <c r="L677" s="51">
        <f>IF(D677="",99999,SUMIFS(Issue,'BOM (THIS MONTH)'!$F:$F,F4C04006!K677,Bom_Part_No,F4C04006!B677))</f>
        <v>99999</v>
      </c>
      <c r="Q677" s="49"/>
    </row>
    <row r="678" spans="11:17" ht="13.35" customHeight="1">
      <c r="K678" s="51" t="s">
        <v>380</v>
      </c>
      <c r="L678" s="51">
        <f>IF(D678="",99999,SUMIFS(Issue,'BOM (THIS MONTH)'!$F:$F,F4C04006!K678,Bom_Part_No,F4C04006!B678))</f>
        <v>99999</v>
      </c>
      <c r="Q678" s="49"/>
    </row>
    <row r="679" spans="11:17" ht="13.35" customHeight="1">
      <c r="K679" s="51" t="s">
        <v>380</v>
      </c>
      <c r="L679" s="51">
        <f>IF(D679="",99999,SUMIFS(Issue,'BOM (THIS MONTH)'!$F:$F,F4C04006!K679,Bom_Part_No,F4C04006!B679))</f>
        <v>99999</v>
      </c>
      <c r="Q679" s="49"/>
    </row>
    <row r="680" spans="11:17" ht="13.35" customHeight="1">
      <c r="K680" s="51" t="s">
        <v>380</v>
      </c>
      <c r="L680" s="51">
        <f>IF(D680="",99999,SUMIFS(Issue,'BOM (THIS MONTH)'!$F:$F,F4C04006!K680,Bom_Part_No,F4C04006!B680))</f>
        <v>99999</v>
      </c>
      <c r="Q680" s="49"/>
    </row>
    <row r="681" spans="11:17" ht="13.35" customHeight="1">
      <c r="K681" s="51" t="s">
        <v>380</v>
      </c>
      <c r="L681" s="51">
        <f>IF(D681="",99999,SUMIFS(Issue,'BOM (THIS MONTH)'!$F:$F,F4C04006!K681,Bom_Part_No,F4C04006!B681))</f>
        <v>99999</v>
      </c>
      <c r="Q681" s="49"/>
    </row>
    <row r="682" spans="11:17" ht="13.35" customHeight="1">
      <c r="K682" s="51" t="s">
        <v>380</v>
      </c>
      <c r="L682" s="51">
        <f>IF(D682="",99999,SUMIFS(Issue,'BOM (THIS MONTH)'!$F:$F,F4C04006!K682,Bom_Part_No,F4C04006!B682))</f>
        <v>99999</v>
      </c>
      <c r="Q682" s="49"/>
    </row>
    <row r="683" spans="11:17" ht="13.35" customHeight="1">
      <c r="K683" s="51" t="s">
        <v>380</v>
      </c>
      <c r="L683" s="51">
        <f>IF(D683="",99999,SUMIFS(Issue,'BOM (THIS MONTH)'!$F:$F,F4C04006!K683,Bom_Part_No,F4C04006!B683))</f>
        <v>99999</v>
      </c>
      <c r="Q683" s="49"/>
    </row>
    <row r="684" spans="11:17" ht="13.35" customHeight="1">
      <c r="K684" s="51" t="s">
        <v>380</v>
      </c>
      <c r="L684" s="51">
        <f>IF(D684="",99999,SUMIFS(Issue,'BOM (THIS MONTH)'!$F:$F,F4C04006!K684,Bom_Part_No,F4C04006!B684))</f>
        <v>99999</v>
      </c>
      <c r="Q684" s="49"/>
    </row>
    <row r="685" spans="11:17" ht="13.35" customHeight="1">
      <c r="K685" s="51" t="s">
        <v>380</v>
      </c>
      <c r="L685" s="51">
        <f>IF(D685="",99999,SUMIFS(Issue,'BOM (THIS MONTH)'!$F:$F,F4C04006!K685,Bom_Part_No,F4C04006!B685))</f>
        <v>99999</v>
      </c>
      <c r="Q685" s="49"/>
    </row>
    <row r="686" spans="11:17" ht="13.35" customHeight="1">
      <c r="K686" s="51" t="s">
        <v>380</v>
      </c>
      <c r="L686" s="51">
        <f>IF(D686="",99999,SUMIFS(Issue,'BOM (THIS MONTH)'!$F:$F,F4C04006!K686,Bom_Part_No,F4C04006!B686))</f>
        <v>99999</v>
      </c>
      <c r="Q686" s="49"/>
    </row>
    <row r="687" spans="11:17" ht="13.35" customHeight="1">
      <c r="K687" s="51" t="s">
        <v>380</v>
      </c>
      <c r="L687" s="51">
        <f>IF(D687="",99999,SUMIFS(Issue,'BOM (THIS MONTH)'!$F:$F,F4C04006!K687,Bom_Part_No,F4C04006!B687))</f>
        <v>99999</v>
      </c>
      <c r="Q687" s="49"/>
    </row>
    <row r="688" spans="11:17" ht="13.35" customHeight="1">
      <c r="K688" s="51" t="s">
        <v>380</v>
      </c>
      <c r="L688" s="51">
        <f>IF(D688="",99999,SUMIFS(Issue,'BOM (THIS MONTH)'!$F:$F,F4C04006!K688,Bom_Part_No,F4C04006!B688))</f>
        <v>99999</v>
      </c>
      <c r="Q688" s="49"/>
    </row>
    <row r="689" spans="11:17" ht="13.35" customHeight="1">
      <c r="K689" s="51" t="s">
        <v>380</v>
      </c>
      <c r="L689" s="51">
        <f>IF(D689="",99999,SUMIFS(Issue,'BOM (THIS MONTH)'!$F:$F,F4C04006!K689,Bom_Part_No,F4C04006!B689))</f>
        <v>99999</v>
      </c>
      <c r="Q689" s="49"/>
    </row>
    <row r="690" spans="11:17" ht="13.35" customHeight="1">
      <c r="K690" s="51" t="s">
        <v>380</v>
      </c>
      <c r="L690" s="51">
        <f>IF(D690="",99999,SUMIFS(Issue,'BOM (THIS MONTH)'!$F:$F,F4C04006!K690,Bom_Part_No,F4C04006!B690))</f>
        <v>99999</v>
      </c>
      <c r="Q690" s="49"/>
    </row>
    <row r="691" spans="11:17" ht="13.35" customHeight="1">
      <c r="K691" s="51" t="s">
        <v>380</v>
      </c>
      <c r="L691" s="51">
        <f>IF(D691="",99999,SUMIFS(Issue,'BOM (THIS MONTH)'!$F:$F,F4C04006!K691,Bom_Part_No,F4C04006!B691))</f>
        <v>99999</v>
      </c>
      <c r="Q691" s="49"/>
    </row>
    <row r="692" spans="11:17" ht="13.35" customHeight="1">
      <c r="K692" s="51" t="s">
        <v>380</v>
      </c>
      <c r="L692" s="51">
        <f>IF(D692="",99999,SUMIFS(Issue,'BOM (THIS MONTH)'!$F:$F,F4C04006!K692,Bom_Part_No,F4C04006!B692))</f>
        <v>99999</v>
      </c>
      <c r="Q692" s="49"/>
    </row>
    <row r="693" spans="11:17" ht="13.35" customHeight="1">
      <c r="K693" s="51" t="s">
        <v>380</v>
      </c>
      <c r="L693" s="51">
        <f>IF(D693="",99999,SUMIFS(Issue,'BOM (THIS MONTH)'!$F:$F,F4C04006!K693,Bom_Part_No,F4C04006!B693))</f>
        <v>99999</v>
      </c>
      <c r="Q693" s="49"/>
    </row>
    <row r="694" spans="11:17" ht="13.35" customHeight="1">
      <c r="K694" s="51" t="s">
        <v>380</v>
      </c>
      <c r="L694" s="51">
        <f>IF(D694="",99999,SUMIFS(Issue,'BOM (THIS MONTH)'!$F:$F,F4C04006!K694,Bom_Part_No,F4C04006!B694))</f>
        <v>99999</v>
      </c>
      <c r="Q694" s="49"/>
    </row>
    <row r="695" spans="11:17" ht="13.35" customHeight="1">
      <c r="K695" s="51" t="s">
        <v>380</v>
      </c>
      <c r="L695" s="51">
        <f>IF(D695="",99999,SUMIFS(Issue,'BOM (THIS MONTH)'!$F:$F,F4C04006!K695,Bom_Part_No,F4C04006!B695))</f>
        <v>99999</v>
      </c>
      <c r="Q695" s="49"/>
    </row>
    <row r="696" spans="11:17" ht="13.35" customHeight="1">
      <c r="K696" s="51" t="s">
        <v>380</v>
      </c>
      <c r="L696" s="51">
        <f>IF(D696="",99999,SUMIFS(Issue,'BOM (THIS MONTH)'!$F:$F,F4C04006!K696,Bom_Part_No,F4C04006!B696))</f>
        <v>99999</v>
      </c>
      <c r="Q696" s="49"/>
    </row>
    <row r="697" spans="11:17" ht="13.35" customHeight="1">
      <c r="K697" s="51" t="s">
        <v>380</v>
      </c>
      <c r="L697" s="51">
        <f>IF(D697="",99999,SUMIFS(Issue,'BOM (THIS MONTH)'!$F:$F,F4C04006!K697,Bom_Part_No,F4C04006!B697))</f>
        <v>99999</v>
      </c>
      <c r="Q697" s="49"/>
    </row>
    <row r="698" spans="11:17" ht="13.35" customHeight="1">
      <c r="K698" s="51" t="s">
        <v>380</v>
      </c>
      <c r="L698" s="51">
        <f>IF(D698="",99999,SUMIFS(Issue,'BOM (THIS MONTH)'!$F:$F,F4C04006!K698,Bom_Part_No,F4C04006!B698))</f>
        <v>99999</v>
      </c>
      <c r="Q698" s="49"/>
    </row>
    <row r="699" spans="11:17" ht="13.35" customHeight="1">
      <c r="K699" s="51" t="s">
        <v>380</v>
      </c>
      <c r="L699" s="51">
        <f>IF(D699="",99999,SUMIFS(Issue,'BOM (THIS MONTH)'!$F:$F,F4C04006!K699,Bom_Part_No,F4C04006!B699))</f>
        <v>99999</v>
      </c>
      <c r="Q699" s="49"/>
    </row>
    <row r="700" spans="11:17" ht="13.35" customHeight="1">
      <c r="K700" s="51" t="s">
        <v>380</v>
      </c>
      <c r="L700" s="51">
        <f>IF(D700="",99999,SUMIFS(Issue,'BOM (THIS MONTH)'!$F:$F,F4C04006!K700,Bom_Part_No,F4C04006!B700))</f>
        <v>99999</v>
      </c>
      <c r="Q700" s="49"/>
    </row>
    <row r="701" spans="11:17" ht="13.35" customHeight="1">
      <c r="K701" s="51" t="s">
        <v>380</v>
      </c>
      <c r="L701" s="51">
        <f>IF(D701="",99999,SUMIFS(Issue,'BOM (THIS MONTH)'!$F:$F,F4C04006!K701,Bom_Part_No,F4C04006!B701))</f>
        <v>99999</v>
      </c>
      <c r="Q701" s="49"/>
    </row>
    <row r="702" spans="11:17" ht="13.35" customHeight="1">
      <c r="K702" s="51" t="s">
        <v>380</v>
      </c>
      <c r="L702" s="51">
        <f>IF(D702="",99999,SUMIFS(Issue,'BOM (THIS MONTH)'!$F:$F,F4C04006!K702,Bom_Part_No,F4C04006!B702))</f>
        <v>99999</v>
      </c>
      <c r="Q702" s="49"/>
    </row>
    <row r="703" spans="11:17" ht="13.35" customHeight="1">
      <c r="K703" s="51" t="s">
        <v>380</v>
      </c>
      <c r="L703" s="51">
        <f>IF(D703="",99999,SUMIFS(Issue,'BOM (THIS MONTH)'!$F:$F,F4C04006!K703,Bom_Part_No,F4C04006!B703))</f>
        <v>99999</v>
      </c>
      <c r="Q703" s="49"/>
    </row>
    <row r="704" spans="11:17" ht="13.35" customHeight="1">
      <c r="K704" s="51" t="s">
        <v>380</v>
      </c>
      <c r="L704" s="51">
        <f>IF(D704="",99999,SUMIFS(Issue,'BOM (THIS MONTH)'!$F:$F,F4C04006!K704,Bom_Part_No,F4C04006!B704))</f>
        <v>99999</v>
      </c>
      <c r="Q704" s="49"/>
    </row>
    <row r="705" spans="11:17" ht="13.35" customHeight="1">
      <c r="K705" s="51" t="s">
        <v>380</v>
      </c>
      <c r="L705" s="51">
        <f>IF(D705="",99999,SUMIFS(Issue,'BOM (THIS MONTH)'!$F:$F,F4C04006!K705,Bom_Part_No,F4C04006!B705))</f>
        <v>99999</v>
      </c>
      <c r="Q705" s="49"/>
    </row>
    <row r="706" spans="11:17" ht="13.35" customHeight="1">
      <c r="K706" s="51" t="s">
        <v>380</v>
      </c>
      <c r="L706" s="51">
        <f>IF(D706="",99999,SUMIFS(Issue,'BOM (THIS MONTH)'!$F:$F,F4C04006!K706,Bom_Part_No,F4C04006!B706))</f>
        <v>99999</v>
      </c>
      <c r="Q706" s="49"/>
    </row>
    <row r="707" spans="11:17" ht="13.35" customHeight="1">
      <c r="K707" s="51" t="s">
        <v>380</v>
      </c>
      <c r="L707" s="51">
        <f>IF(D707="",99999,SUMIFS(Issue,'BOM (THIS MONTH)'!$F:$F,F4C04006!K707,Bom_Part_No,F4C04006!B707))</f>
        <v>99999</v>
      </c>
      <c r="Q707" s="49"/>
    </row>
    <row r="708" spans="11:17" ht="13.35" customHeight="1">
      <c r="K708" s="51" t="s">
        <v>380</v>
      </c>
      <c r="L708" s="51">
        <f>IF(D708="",99999,SUMIFS(Issue,'BOM (THIS MONTH)'!$F:$F,F4C04006!K708,Bom_Part_No,F4C04006!B708))</f>
        <v>99999</v>
      </c>
      <c r="Q708" s="49"/>
    </row>
    <row r="709" spans="11:17" ht="13.35" customHeight="1">
      <c r="K709" s="51" t="s">
        <v>380</v>
      </c>
      <c r="L709" s="51">
        <f>IF(D709="",99999,SUMIFS(Issue,'BOM (THIS MONTH)'!$F:$F,F4C04006!K709,Bom_Part_No,F4C04006!B709))</f>
        <v>99999</v>
      </c>
      <c r="Q709" s="49"/>
    </row>
    <row r="710" spans="11:17" ht="13.35" customHeight="1">
      <c r="K710" s="51" t="s">
        <v>380</v>
      </c>
      <c r="L710" s="51">
        <f>IF(D710="",99999,SUMIFS(Issue,'BOM (THIS MONTH)'!$F:$F,F4C04006!K710,Bom_Part_No,F4C04006!B710))</f>
        <v>99999</v>
      </c>
      <c r="Q710" s="49"/>
    </row>
    <row r="711" spans="11:17" ht="13.35" customHeight="1">
      <c r="K711" s="51" t="s">
        <v>380</v>
      </c>
      <c r="L711" s="51">
        <f>IF(D711="",99999,SUMIFS(Issue,'BOM (THIS MONTH)'!$F:$F,F4C04006!K711,Bom_Part_No,F4C04006!B711))</f>
        <v>99999</v>
      </c>
      <c r="Q711" s="49"/>
    </row>
    <row r="712" spans="11:17" ht="13.35" customHeight="1">
      <c r="K712" s="51" t="s">
        <v>380</v>
      </c>
      <c r="L712" s="51">
        <f>IF(D712="",99999,SUMIFS(Issue,'BOM (THIS MONTH)'!$F:$F,F4C04006!K712,Bom_Part_No,F4C04006!B712))</f>
        <v>99999</v>
      </c>
      <c r="Q712" s="49"/>
    </row>
    <row r="713" spans="11:17" ht="13.35" customHeight="1">
      <c r="K713" s="51" t="s">
        <v>380</v>
      </c>
      <c r="L713" s="51">
        <f>IF(D713="",99999,SUMIFS(Issue,'BOM (THIS MONTH)'!$F:$F,F4C04006!K713,Bom_Part_No,F4C04006!B713))</f>
        <v>99999</v>
      </c>
      <c r="Q713" s="49"/>
    </row>
    <row r="714" spans="11:17" ht="13.35" customHeight="1">
      <c r="K714" s="51" t="s">
        <v>380</v>
      </c>
      <c r="L714" s="51">
        <f>IF(D714="",99999,SUMIFS(Issue,'BOM (THIS MONTH)'!$F:$F,F4C04006!K714,Bom_Part_No,F4C04006!B714))</f>
        <v>99999</v>
      </c>
      <c r="Q714" s="49"/>
    </row>
    <row r="715" spans="11:17" ht="13.35" customHeight="1">
      <c r="K715" s="51" t="s">
        <v>380</v>
      </c>
      <c r="L715" s="51">
        <f>IF(D715="",99999,SUMIFS(Issue,'BOM (THIS MONTH)'!$F:$F,F4C04006!K715,Bom_Part_No,F4C04006!B715))</f>
        <v>99999</v>
      </c>
      <c r="Q715" s="49"/>
    </row>
    <row r="716" spans="11:17" ht="13.35" customHeight="1">
      <c r="K716" s="51" t="s">
        <v>380</v>
      </c>
      <c r="L716" s="51">
        <f>IF(D716="",99999,SUMIFS(Issue,'BOM (THIS MONTH)'!$F:$F,F4C04006!K716,Bom_Part_No,F4C04006!B716))</f>
        <v>99999</v>
      </c>
      <c r="Q716" s="49"/>
    </row>
    <row r="717" spans="11:17" ht="13.35" customHeight="1">
      <c r="K717" s="51" t="s">
        <v>380</v>
      </c>
      <c r="L717" s="51">
        <f>IF(D717="",99999,SUMIFS(Issue,'BOM (THIS MONTH)'!$F:$F,F4C04006!K717,Bom_Part_No,F4C04006!B717))</f>
        <v>99999</v>
      </c>
      <c r="Q717" s="49"/>
    </row>
    <row r="718" spans="11:17" ht="13.35" customHeight="1">
      <c r="K718" s="51" t="s">
        <v>380</v>
      </c>
      <c r="L718" s="51">
        <f>IF(D718="",99999,SUMIFS(Issue,'BOM (THIS MONTH)'!$F:$F,F4C04006!K718,Bom_Part_No,F4C04006!B718))</f>
        <v>99999</v>
      </c>
      <c r="Q718" s="49"/>
    </row>
    <row r="719" spans="11:17" ht="13.35" customHeight="1">
      <c r="K719" s="51" t="s">
        <v>380</v>
      </c>
      <c r="L719" s="51">
        <f>IF(D719="",99999,SUMIFS(Issue,'BOM (THIS MONTH)'!$F:$F,F4C04006!K719,Bom_Part_No,F4C04006!B719))</f>
        <v>99999</v>
      </c>
      <c r="Q719" s="49"/>
    </row>
    <row r="720" spans="11:17" ht="13.35" customHeight="1">
      <c r="K720" s="51" t="s">
        <v>380</v>
      </c>
      <c r="L720" s="51">
        <f>IF(D720="",99999,SUMIFS(Issue,'BOM (THIS MONTH)'!$F:$F,F4C04006!K720,Bom_Part_No,F4C04006!B720))</f>
        <v>99999</v>
      </c>
      <c r="Q720" s="49"/>
    </row>
    <row r="721" spans="11:17" ht="13.35" customHeight="1">
      <c r="K721" s="51" t="s">
        <v>380</v>
      </c>
      <c r="L721" s="51">
        <f>IF(D721="",99999,SUMIFS(Issue,'BOM (THIS MONTH)'!$F:$F,F4C04006!K721,Bom_Part_No,F4C04006!B721))</f>
        <v>99999</v>
      </c>
      <c r="Q721" s="49"/>
    </row>
    <row r="722" spans="11:17" ht="13.35" customHeight="1">
      <c r="K722" s="51" t="s">
        <v>380</v>
      </c>
      <c r="L722" s="51">
        <f>IF(D722="",99999,SUMIFS(Issue,'BOM (THIS MONTH)'!$F:$F,F4C04006!K722,Bom_Part_No,F4C04006!B722))</f>
        <v>99999</v>
      </c>
      <c r="Q722" s="49"/>
    </row>
    <row r="723" spans="11:17" ht="13.35" customHeight="1">
      <c r="K723" s="51" t="s">
        <v>380</v>
      </c>
      <c r="L723" s="51">
        <f>IF(D723="",99999,SUMIFS(Issue,'BOM (THIS MONTH)'!$F:$F,F4C04006!K723,Bom_Part_No,F4C04006!B723))</f>
        <v>99999</v>
      </c>
      <c r="Q723" s="49"/>
    </row>
    <row r="724" spans="11:17" ht="13.35" customHeight="1">
      <c r="K724" s="51" t="s">
        <v>380</v>
      </c>
      <c r="L724" s="51">
        <f>IF(D724="",99999,SUMIFS(Issue,'BOM (THIS MONTH)'!$F:$F,F4C04006!K724,Bom_Part_No,F4C04006!B724))</f>
        <v>99999</v>
      </c>
      <c r="Q724" s="49"/>
    </row>
    <row r="725" spans="11:17" ht="13.35" customHeight="1">
      <c r="K725" s="51" t="s">
        <v>380</v>
      </c>
      <c r="L725" s="51">
        <f>IF(D725="",99999,SUMIFS(Issue,'BOM (THIS MONTH)'!$F:$F,F4C04006!K725,Bom_Part_No,F4C04006!B725))</f>
        <v>99999</v>
      </c>
      <c r="Q725" s="49"/>
    </row>
    <row r="726" spans="11:17" ht="13.35" customHeight="1">
      <c r="K726" s="51" t="s">
        <v>380</v>
      </c>
      <c r="L726" s="51">
        <f>IF(D726="",99999,SUMIFS(Issue,'BOM (THIS MONTH)'!$F:$F,F4C04006!K726,Bom_Part_No,F4C04006!B726))</f>
        <v>99999</v>
      </c>
      <c r="Q726" s="49"/>
    </row>
    <row r="727" spans="11:17" ht="13.35" customHeight="1">
      <c r="K727" s="51" t="s">
        <v>380</v>
      </c>
      <c r="L727" s="51">
        <f>IF(D727="",99999,SUMIFS(Issue,'BOM (THIS MONTH)'!$F:$F,F4C04006!K727,Bom_Part_No,F4C04006!B727))</f>
        <v>99999</v>
      </c>
      <c r="Q727" s="49"/>
    </row>
    <row r="728" spans="11:17" ht="13.35" customHeight="1">
      <c r="K728" s="51" t="s">
        <v>380</v>
      </c>
      <c r="L728" s="51">
        <f>IF(D728="",99999,SUMIFS(Issue,'BOM (THIS MONTH)'!$F:$F,F4C04006!K728,Bom_Part_No,F4C04006!B728))</f>
        <v>99999</v>
      </c>
      <c r="Q728" s="49"/>
    </row>
    <row r="729" spans="11:17" ht="13.35" customHeight="1">
      <c r="K729" s="51" t="s">
        <v>380</v>
      </c>
      <c r="L729" s="51">
        <f>IF(D729="",99999,SUMIFS(Issue,'BOM (THIS MONTH)'!$F:$F,F4C04006!K729,Bom_Part_No,F4C04006!B729))</f>
        <v>99999</v>
      </c>
      <c r="Q729" s="49"/>
    </row>
    <row r="730" spans="11:17" ht="13.35" customHeight="1">
      <c r="K730" s="51" t="s">
        <v>380</v>
      </c>
      <c r="L730" s="51">
        <f>IF(D730="",99999,SUMIFS(Issue,'BOM (THIS MONTH)'!$F:$F,F4C04006!K730,Bom_Part_No,F4C04006!B730))</f>
        <v>99999</v>
      </c>
      <c r="Q730" s="49"/>
    </row>
    <row r="731" spans="11:17" ht="13.35" customHeight="1">
      <c r="K731" s="51" t="s">
        <v>380</v>
      </c>
      <c r="L731" s="51">
        <f>IF(D731="",99999,SUMIFS(Issue,'BOM (THIS MONTH)'!$F:$F,F4C04006!K731,Bom_Part_No,F4C04006!B731))</f>
        <v>99999</v>
      </c>
      <c r="Q731" s="49"/>
    </row>
    <row r="732" spans="11:17" ht="13.35" customHeight="1">
      <c r="K732" s="51" t="s">
        <v>380</v>
      </c>
      <c r="L732" s="51">
        <f>IF(D732="",99999,SUMIFS(Issue,'BOM (THIS MONTH)'!$F:$F,F4C04006!K732,Bom_Part_No,F4C04006!B732))</f>
        <v>99999</v>
      </c>
      <c r="Q732" s="49"/>
    </row>
    <row r="733" spans="11:17" ht="13.35" customHeight="1">
      <c r="K733" s="51" t="s">
        <v>380</v>
      </c>
      <c r="L733" s="51">
        <f>IF(D733="",99999,SUMIFS(Issue,'BOM (THIS MONTH)'!$F:$F,F4C04006!K733,Bom_Part_No,F4C04006!B733))</f>
        <v>99999</v>
      </c>
      <c r="Q733" s="49"/>
    </row>
    <row r="734" spans="11:17" ht="13.35" customHeight="1">
      <c r="K734" s="51" t="s">
        <v>380</v>
      </c>
      <c r="L734" s="51">
        <f>IF(D734="",99999,SUMIFS(Issue,'BOM (THIS MONTH)'!$F:$F,F4C04006!K734,Bom_Part_No,F4C04006!B734))</f>
        <v>99999</v>
      </c>
      <c r="Q734" s="49"/>
    </row>
    <row r="735" spans="11:17" ht="13.35" customHeight="1">
      <c r="K735" s="51" t="s">
        <v>380</v>
      </c>
      <c r="L735" s="51">
        <f>IF(D735="",99999,SUMIFS(Issue,'BOM (THIS MONTH)'!$F:$F,F4C04006!K735,Bom_Part_No,F4C04006!B735))</f>
        <v>99999</v>
      </c>
      <c r="Q735" s="49"/>
    </row>
    <row r="736" spans="11:17" ht="13.35" customHeight="1">
      <c r="K736" s="51" t="s">
        <v>380</v>
      </c>
      <c r="L736" s="51">
        <f>IF(D736="",99999,SUMIFS(Issue,'BOM (THIS MONTH)'!$F:$F,F4C04006!K736,Bom_Part_No,F4C04006!B736))</f>
        <v>99999</v>
      </c>
      <c r="Q736" s="49"/>
    </row>
    <row r="737" spans="11:17" ht="13.35" customHeight="1">
      <c r="K737" s="51" t="s">
        <v>380</v>
      </c>
      <c r="L737" s="51">
        <f>IF(D737="",99999,SUMIFS(Issue,'BOM (THIS MONTH)'!$F:$F,F4C04006!K737,Bom_Part_No,F4C04006!B737))</f>
        <v>99999</v>
      </c>
      <c r="Q737" s="49"/>
    </row>
    <row r="738" spans="11:17" ht="13.35" customHeight="1">
      <c r="K738" s="51" t="s">
        <v>380</v>
      </c>
      <c r="L738" s="51">
        <f>IF(D738="",99999,SUMIFS(Issue,'BOM (THIS MONTH)'!$F:$F,F4C04006!K738,Bom_Part_No,F4C04006!B738))</f>
        <v>99999</v>
      </c>
      <c r="Q738" s="49"/>
    </row>
    <row r="739" spans="11:17" ht="13.35" customHeight="1">
      <c r="K739" s="51" t="s">
        <v>380</v>
      </c>
      <c r="L739" s="51">
        <f>IF(D739="",99999,SUMIFS(Issue,'BOM (THIS MONTH)'!$F:$F,F4C04006!K739,Bom_Part_No,F4C04006!B739))</f>
        <v>99999</v>
      </c>
      <c r="Q739" s="49"/>
    </row>
    <row r="740" spans="11:17" ht="13.35" customHeight="1">
      <c r="K740" s="51" t="s">
        <v>380</v>
      </c>
      <c r="L740" s="51">
        <f>IF(D740="",99999,SUMIFS(Issue,'BOM (THIS MONTH)'!$F:$F,F4C04006!K740,Bom_Part_No,F4C04006!B740))</f>
        <v>99999</v>
      </c>
      <c r="Q740" s="49"/>
    </row>
    <row r="741" spans="11:17" ht="13.35" customHeight="1">
      <c r="K741" s="51" t="s">
        <v>380</v>
      </c>
      <c r="L741" s="51">
        <f>IF(D741="",99999,SUMIFS(Issue,'BOM (THIS MONTH)'!$F:$F,F4C04006!K741,Bom_Part_No,F4C04006!B741))</f>
        <v>99999</v>
      </c>
      <c r="Q741" s="49"/>
    </row>
    <row r="742" spans="11:17" ht="13.35" customHeight="1">
      <c r="K742" s="51" t="s">
        <v>380</v>
      </c>
      <c r="L742" s="51">
        <f>IF(D742="",99999,SUMIFS(Issue,'BOM (THIS MONTH)'!$F:$F,F4C04006!K742,Bom_Part_No,F4C04006!B742))</f>
        <v>99999</v>
      </c>
      <c r="Q742" s="49"/>
    </row>
    <row r="743" spans="11:17" ht="13.35" customHeight="1">
      <c r="K743" s="51" t="s">
        <v>380</v>
      </c>
      <c r="L743" s="51">
        <f>IF(D743="",99999,SUMIFS(Issue,'BOM (THIS MONTH)'!$F:$F,F4C04006!K743,Bom_Part_No,F4C04006!B743))</f>
        <v>99999</v>
      </c>
      <c r="Q743" s="49"/>
    </row>
    <row r="744" spans="11:17" ht="13.35" customHeight="1">
      <c r="K744" s="51" t="s">
        <v>380</v>
      </c>
      <c r="L744" s="51">
        <f>IF(D744="",99999,SUMIFS(Issue,'BOM (THIS MONTH)'!$F:$F,F4C04006!K744,Bom_Part_No,F4C04006!B744))</f>
        <v>99999</v>
      </c>
      <c r="Q744" s="49"/>
    </row>
    <row r="745" spans="11:17" ht="13.35" customHeight="1">
      <c r="K745" s="51" t="s">
        <v>380</v>
      </c>
      <c r="L745" s="51">
        <f>IF(D745="",99999,SUMIFS(Issue,'BOM (THIS MONTH)'!$F:$F,F4C04006!K745,Bom_Part_No,F4C04006!B745))</f>
        <v>99999</v>
      </c>
      <c r="Q745" s="49"/>
    </row>
    <row r="746" spans="11:17" ht="13.35" customHeight="1">
      <c r="K746" s="51" t="s">
        <v>380</v>
      </c>
      <c r="L746" s="51">
        <f>IF(D746="",99999,SUMIFS(Issue,'BOM (THIS MONTH)'!$F:$F,F4C04006!K746,Bom_Part_No,F4C04006!B746))</f>
        <v>99999</v>
      </c>
      <c r="Q746" s="49"/>
    </row>
    <row r="747" spans="11:17" ht="13.35" customHeight="1">
      <c r="K747" s="51" t="s">
        <v>380</v>
      </c>
      <c r="L747" s="51">
        <f>IF(D747="",99999,SUMIFS(Issue,'BOM (THIS MONTH)'!$F:$F,F4C04006!K747,Bom_Part_No,F4C04006!B747))</f>
        <v>99999</v>
      </c>
      <c r="Q747" s="49"/>
    </row>
    <row r="748" spans="11:17" ht="13.35" customHeight="1">
      <c r="K748" s="51" t="s">
        <v>380</v>
      </c>
      <c r="L748" s="51">
        <f>IF(D748="",99999,SUMIFS(Issue,'BOM (THIS MONTH)'!$F:$F,F4C04006!K748,Bom_Part_No,F4C04006!B748))</f>
        <v>99999</v>
      </c>
      <c r="Q748" s="49"/>
    </row>
    <row r="749" spans="11:17" ht="13.35" customHeight="1">
      <c r="K749" s="51" t="s">
        <v>380</v>
      </c>
      <c r="L749" s="51">
        <f>IF(D749="",99999,SUMIFS(Issue,'BOM (THIS MONTH)'!$F:$F,F4C04006!K749,Bom_Part_No,F4C04006!B749))</f>
        <v>99999</v>
      </c>
      <c r="Q749" s="49"/>
    </row>
    <row r="750" spans="11:17" ht="13.35" customHeight="1">
      <c r="K750" s="51" t="s">
        <v>380</v>
      </c>
      <c r="L750" s="51">
        <f>IF(D750="",99999,SUMIFS(Issue,'BOM (THIS MONTH)'!$F:$F,F4C04006!K750,Bom_Part_No,F4C04006!B750))</f>
        <v>99999</v>
      </c>
      <c r="Q750" s="49"/>
    </row>
    <row r="751" spans="11:17" ht="13.35" customHeight="1">
      <c r="K751" s="51" t="s">
        <v>380</v>
      </c>
      <c r="L751" s="51">
        <f>IF(D751="",99999,SUMIFS(Issue,'BOM (THIS MONTH)'!$F:$F,F4C04006!K751,Bom_Part_No,F4C04006!B751))</f>
        <v>99999</v>
      </c>
      <c r="Q751" s="49"/>
    </row>
    <row r="752" spans="11:17" ht="13.35" customHeight="1">
      <c r="K752" s="51" t="s">
        <v>380</v>
      </c>
      <c r="L752" s="51">
        <f>IF(D752="",99999,SUMIFS(Issue,'BOM (THIS MONTH)'!$F:$F,F4C04006!K752,Bom_Part_No,F4C04006!B752))</f>
        <v>99999</v>
      </c>
      <c r="Q752" s="49"/>
    </row>
    <row r="753" spans="11:17" ht="13.35" customHeight="1">
      <c r="K753" s="51" t="s">
        <v>380</v>
      </c>
      <c r="L753" s="51">
        <f>IF(D753="",99999,SUMIFS(Issue,'BOM (THIS MONTH)'!$F:$F,F4C04006!K753,Bom_Part_No,F4C04006!B753))</f>
        <v>99999</v>
      </c>
      <c r="Q753" s="49"/>
    </row>
    <row r="754" spans="11:17" ht="13.35" customHeight="1">
      <c r="K754" s="51" t="s">
        <v>380</v>
      </c>
      <c r="L754" s="51">
        <f>IF(D754="",99999,SUMIFS(Issue,'BOM (THIS MONTH)'!$F:$F,F4C04006!K754,Bom_Part_No,F4C04006!B754))</f>
        <v>99999</v>
      </c>
      <c r="Q754" s="49"/>
    </row>
    <row r="755" spans="11:17" ht="13.35" customHeight="1">
      <c r="K755" s="51" t="s">
        <v>380</v>
      </c>
      <c r="L755" s="51">
        <f>IF(D755="",99999,SUMIFS(Issue,'BOM (THIS MONTH)'!$F:$F,F4C04006!K755,Bom_Part_No,F4C04006!B755))</f>
        <v>99999</v>
      </c>
      <c r="Q755" s="49"/>
    </row>
    <row r="756" spans="11:17" ht="13.35" customHeight="1">
      <c r="K756" s="51" t="s">
        <v>380</v>
      </c>
      <c r="L756" s="51">
        <f>IF(D756="",99999,SUMIFS(Issue,'BOM (THIS MONTH)'!$F:$F,F4C04006!K756,Bom_Part_No,F4C04006!B756))</f>
        <v>99999</v>
      </c>
      <c r="Q756" s="49"/>
    </row>
    <row r="757" spans="11:17" ht="13.35" customHeight="1">
      <c r="K757" s="51" t="s">
        <v>380</v>
      </c>
      <c r="L757" s="51">
        <f>IF(D757="",99999,SUMIFS(Issue,'BOM (THIS MONTH)'!$F:$F,F4C04006!K757,Bom_Part_No,F4C04006!B757))</f>
        <v>99999</v>
      </c>
      <c r="Q757" s="49"/>
    </row>
    <row r="758" spans="11:17" ht="13.35" customHeight="1">
      <c r="K758" s="51" t="s">
        <v>380</v>
      </c>
      <c r="L758" s="51">
        <f>IF(D758="",99999,SUMIFS(Issue,'BOM (THIS MONTH)'!$F:$F,F4C04006!K758,Bom_Part_No,F4C04006!B758))</f>
        <v>99999</v>
      </c>
      <c r="Q758" s="49"/>
    </row>
    <row r="759" spans="11:17" ht="13.35" customHeight="1">
      <c r="K759" s="51" t="s">
        <v>380</v>
      </c>
      <c r="L759" s="51">
        <f>IF(D759="",99999,SUMIFS(Issue,'BOM (THIS MONTH)'!$F:$F,F4C04006!K759,Bom_Part_No,F4C04006!B759))</f>
        <v>99999</v>
      </c>
      <c r="Q759" s="49"/>
    </row>
    <row r="760" spans="11:17" ht="13.35" customHeight="1">
      <c r="K760" s="51" t="s">
        <v>380</v>
      </c>
      <c r="L760" s="51">
        <f>IF(D760="",99999,SUMIFS(Issue,'BOM (THIS MONTH)'!$F:$F,F4C04006!K760,Bom_Part_No,F4C04006!B760))</f>
        <v>99999</v>
      </c>
      <c r="Q760" s="49"/>
    </row>
    <row r="761" spans="11:17" ht="13.35" customHeight="1">
      <c r="K761" s="51" t="s">
        <v>380</v>
      </c>
      <c r="L761" s="51">
        <f>IF(D761="",99999,SUMIFS(Issue,'BOM (THIS MONTH)'!$F:$F,F4C04006!K761,Bom_Part_No,F4C04006!B761))</f>
        <v>99999</v>
      </c>
      <c r="Q761" s="49"/>
    </row>
    <row r="762" spans="11:17" ht="13.35" customHeight="1">
      <c r="K762" s="51" t="s">
        <v>380</v>
      </c>
      <c r="L762" s="51">
        <f>IF(D762="",99999,SUMIFS(Issue,'BOM (THIS MONTH)'!$F:$F,F4C04006!K762,Bom_Part_No,F4C04006!B762))</f>
        <v>99999</v>
      </c>
      <c r="Q762" s="49"/>
    </row>
    <row r="763" spans="11:17" ht="13.35" customHeight="1">
      <c r="K763" s="51" t="s">
        <v>380</v>
      </c>
      <c r="L763" s="51">
        <f>IF(D763="",99999,SUMIFS(Issue,'BOM (THIS MONTH)'!$F:$F,F4C04006!K763,Bom_Part_No,F4C04006!B763))</f>
        <v>99999</v>
      </c>
      <c r="Q763" s="49"/>
    </row>
    <row r="764" spans="11:17" ht="13.35" customHeight="1">
      <c r="K764" s="51" t="s">
        <v>380</v>
      </c>
      <c r="L764" s="51">
        <f>IF(D764="",99999,SUMIFS(Issue,'BOM (THIS MONTH)'!$F:$F,F4C04006!K764,Bom_Part_No,F4C04006!B764))</f>
        <v>99999</v>
      </c>
      <c r="Q764" s="49"/>
    </row>
    <row r="765" spans="11:17" ht="13.35" customHeight="1">
      <c r="K765" s="51" t="s">
        <v>380</v>
      </c>
      <c r="L765" s="51">
        <f>IF(D765="",99999,SUMIFS(Issue,'BOM (THIS MONTH)'!$F:$F,F4C04006!K765,Bom_Part_No,F4C04006!B765))</f>
        <v>99999</v>
      </c>
      <c r="Q765" s="49"/>
    </row>
    <row r="766" spans="11:17" ht="13.35" customHeight="1">
      <c r="K766" s="51" t="s">
        <v>380</v>
      </c>
      <c r="L766" s="51">
        <f>IF(D766="",99999,SUMIFS(Issue,'BOM (THIS MONTH)'!$F:$F,F4C04006!K766,Bom_Part_No,F4C04006!B766))</f>
        <v>99999</v>
      </c>
      <c r="Q766" s="49"/>
    </row>
    <row r="767" spans="11:17" ht="13.35" customHeight="1">
      <c r="K767" s="51" t="s">
        <v>380</v>
      </c>
      <c r="L767" s="51">
        <f>IF(D767="",99999,SUMIFS(Issue,'BOM (THIS MONTH)'!$F:$F,F4C04006!K767,Bom_Part_No,F4C04006!B767))</f>
        <v>99999</v>
      </c>
      <c r="Q767" s="49"/>
    </row>
    <row r="768" spans="11:17" ht="13.35" customHeight="1">
      <c r="K768" s="51" t="s">
        <v>380</v>
      </c>
      <c r="L768" s="51">
        <f>IF(D768="",99999,SUMIFS(Issue,'BOM (THIS MONTH)'!$F:$F,F4C04006!K768,Bom_Part_No,F4C04006!B768))</f>
        <v>99999</v>
      </c>
      <c r="Q768" s="49"/>
    </row>
    <row r="769" spans="11:17" ht="13.35" customHeight="1">
      <c r="K769" s="51" t="s">
        <v>380</v>
      </c>
      <c r="L769" s="51">
        <f>IF(D769="",99999,SUMIFS(Issue,'BOM (THIS MONTH)'!$F:$F,F4C04006!K769,Bom_Part_No,F4C04006!B769))</f>
        <v>99999</v>
      </c>
      <c r="Q769" s="49"/>
    </row>
    <row r="770" spans="11:17" ht="13.35" customHeight="1">
      <c r="K770" s="51" t="s">
        <v>380</v>
      </c>
      <c r="L770" s="51">
        <f>IF(D770="",99999,SUMIFS(Issue,'BOM (THIS MONTH)'!$F:$F,F4C04006!K770,Bom_Part_No,F4C04006!B770))</f>
        <v>99999</v>
      </c>
      <c r="Q770" s="49"/>
    </row>
    <row r="771" spans="11:17" ht="13.35" customHeight="1">
      <c r="K771" s="51" t="s">
        <v>380</v>
      </c>
      <c r="L771" s="51">
        <f>IF(D771="",99999,SUMIFS(Issue,'BOM (THIS MONTH)'!$F:$F,F4C04006!K771,Bom_Part_No,F4C04006!B771))</f>
        <v>99999</v>
      </c>
      <c r="Q771" s="49"/>
    </row>
    <row r="772" spans="11:17" ht="13.35" customHeight="1">
      <c r="K772" s="51" t="s">
        <v>380</v>
      </c>
      <c r="L772" s="51">
        <f>IF(D772="",99999,SUMIFS(Issue,'BOM (THIS MONTH)'!$F:$F,F4C04006!K772,Bom_Part_No,F4C04006!B772))</f>
        <v>99999</v>
      </c>
      <c r="Q772" s="49"/>
    </row>
    <row r="773" spans="11:17" ht="13.35" customHeight="1">
      <c r="K773" s="51" t="s">
        <v>380</v>
      </c>
      <c r="L773" s="51">
        <f>IF(D773="",99999,SUMIFS(Issue,'BOM (THIS MONTH)'!$F:$F,F4C04006!K773,Bom_Part_No,F4C04006!B773))</f>
        <v>99999</v>
      </c>
      <c r="Q773" s="49"/>
    </row>
    <row r="774" spans="11:17" ht="13.35" customHeight="1">
      <c r="K774" s="51" t="s">
        <v>380</v>
      </c>
      <c r="L774" s="51">
        <f>IF(D774="",99999,SUMIFS(Issue,'BOM (THIS MONTH)'!$F:$F,F4C04006!K774,Bom_Part_No,F4C04006!B774))</f>
        <v>99999</v>
      </c>
      <c r="Q774" s="49"/>
    </row>
    <row r="775" spans="11:17" ht="13.35" customHeight="1">
      <c r="K775" s="51" t="s">
        <v>380</v>
      </c>
      <c r="L775" s="51">
        <f>IF(D775="",99999,SUMIFS(Issue,'BOM (THIS MONTH)'!$F:$F,F4C04006!K775,Bom_Part_No,F4C04006!B775))</f>
        <v>99999</v>
      </c>
      <c r="Q775" s="49"/>
    </row>
    <row r="776" spans="11:17" ht="13.35" customHeight="1">
      <c r="K776" s="51" t="s">
        <v>380</v>
      </c>
      <c r="L776" s="51">
        <f>IF(D776="",99999,SUMIFS(Issue,'BOM (THIS MONTH)'!$F:$F,F4C04006!K776,Bom_Part_No,F4C04006!B776))</f>
        <v>99999</v>
      </c>
      <c r="Q776" s="49"/>
    </row>
    <row r="777" spans="11:17" ht="13.35" customHeight="1">
      <c r="K777" s="51" t="s">
        <v>380</v>
      </c>
      <c r="L777" s="51">
        <f>IF(D777="",99999,SUMIFS(Issue,'BOM (THIS MONTH)'!$F:$F,F4C04006!K777,Bom_Part_No,F4C04006!B777))</f>
        <v>99999</v>
      </c>
      <c r="Q777" s="49"/>
    </row>
    <row r="778" spans="11:17" ht="13.35" customHeight="1">
      <c r="K778" s="51" t="s">
        <v>380</v>
      </c>
      <c r="L778" s="51">
        <f>IF(D778="",99999,SUMIFS(Issue,'BOM (THIS MONTH)'!$F:$F,F4C04006!K778,Bom_Part_No,F4C04006!B778))</f>
        <v>99999</v>
      </c>
      <c r="Q778" s="49"/>
    </row>
    <row r="779" spans="11:17" ht="13.35" customHeight="1">
      <c r="K779" s="51" t="s">
        <v>380</v>
      </c>
      <c r="L779" s="51">
        <f>IF(D779="",99999,SUMIFS(Issue,'BOM (THIS MONTH)'!$F:$F,F4C04006!K779,Bom_Part_No,F4C04006!B779))</f>
        <v>99999</v>
      </c>
      <c r="Q779" s="49"/>
    </row>
    <row r="780" spans="11:17" ht="13.35" customHeight="1">
      <c r="K780" s="51" t="s">
        <v>380</v>
      </c>
      <c r="L780" s="51">
        <f>IF(D780="",99999,SUMIFS(Issue,'BOM (THIS MONTH)'!$F:$F,F4C04006!K780,Bom_Part_No,F4C04006!B780))</f>
        <v>99999</v>
      </c>
      <c r="Q780" s="49"/>
    </row>
    <row r="781" spans="11:17" ht="13.35" customHeight="1">
      <c r="K781" s="51" t="s">
        <v>380</v>
      </c>
      <c r="L781" s="51">
        <f>IF(D781="",99999,SUMIFS(Issue,'BOM (THIS MONTH)'!$F:$F,F4C04006!K781,Bom_Part_No,F4C04006!B781))</f>
        <v>99999</v>
      </c>
      <c r="Q781" s="49"/>
    </row>
    <row r="782" spans="11:17" ht="13.35" customHeight="1">
      <c r="K782" s="51" t="s">
        <v>380</v>
      </c>
      <c r="L782" s="51">
        <f>IF(D782="",99999,SUMIFS(Issue,'BOM (THIS MONTH)'!$F:$F,F4C04006!K782,Bom_Part_No,F4C04006!B782))</f>
        <v>99999</v>
      </c>
      <c r="Q782" s="49"/>
    </row>
    <row r="783" spans="11:17" ht="13.35" customHeight="1">
      <c r="K783" s="51" t="s">
        <v>380</v>
      </c>
      <c r="L783" s="51">
        <f>IF(D783="",99999,SUMIFS(Issue,'BOM (THIS MONTH)'!$F:$F,F4C04006!K783,Bom_Part_No,F4C04006!B783))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5" priority="3" operator="equal">
      <formula>0</formula>
    </cfRule>
  </conditionalFormatting>
  <conditionalFormatting sqref="P9:P652">
    <cfRule type="cellIs" dxfId="4" priority="2" operator="notEqual">
      <formula>1</formula>
    </cfRule>
  </conditionalFormatting>
  <conditionalFormatting sqref="AB9:AC652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A1:AC901"/>
  <sheetViews>
    <sheetView showGridLines="0" tabSelected="1" zoomScale="77" zoomScaleNormal="77" workbookViewId="0">
      <selection sqref="A1:I1"/>
    </sheetView>
  </sheetViews>
  <sheetFormatPr defaultRowHeight="13.35" customHeight="1"/>
  <cols>
    <col min="1" max="1" width="7.7109375" style="54" customWidth="1"/>
    <col min="2" max="2" width="18.7109375" style="51" customWidth="1"/>
    <col min="3" max="3" width="3.7109375" style="51" customWidth="1"/>
    <col min="4" max="4" width="9.140625" style="54" customWidth="1"/>
    <col min="5" max="5" width="25.7109375" style="51" customWidth="1"/>
    <col min="6" max="6" width="8.7109375" style="51" customWidth="1"/>
    <col min="7" max="8" width="9.7109375" style="55" customWidth="1"/>
    <col min="9" max="9" width="8.7109375" style="51" customWidth="1"/>
    <col min="10" max="10" width="9.140625" style="56"/>
    <col min="11" max="13" width="9.140625" style="51"/>
    <col min="14" max="14" width="4.85546875" style="51" customWidth="1"/>
    <col min="15" max="15" width="9.140625" style="51"/>
    <col min="16" max="16" width="4.42578125" style="51" customWidth="1"/>
    <col min="17" max="17" width="15.7109375" style="51" customWidth="1"/>
    <col min="18" max="18" width="9.140625" style="51"/>
    <col min="19" max="20" width="10.28515625" style="51" customWidth="1"/>
    <col min="21" max="21" width="9.140625" style="51"/>
    <col min="22" max="22" width="11" style="51" bestFit="1" customWidth="1"/>
    <col min="23" max="23" width="1.7109375" style="51" customWidth="1"/>
    <col min="24" max="24" width="7.28515625" style="51" customWidth="1"/>
    <col min="25" max="25" width="10.140625" style="51" bestFit="1" customWidth="1"/>
    <col min="26" max="26" width="7.28515625" style="51" customWidth="1"/>
    <col min="27" max="27" width="1.7109375" style="51" customWidth="1"/>
    <col min="28" max="16384" width="9.140625" style="51"/>
  </cols>
  <sheetData>
    <row r="1" spans="1:29" s="50" customFormat="1" ht="25.5">
      <c r="A1" s="126" t="s">
        <v>17</v>
      </c>
      <c r="B1" s="126"/>
      <c r="C1" s="126"/>
      <c r="D1" s="126"/>
      <c r="E1" s="126"/>
      <c r="F1" s="126"/>
      <c r="G1" s="126"/>
      <c r="H1" s="126"/>
      <c r="I1" s="126"/>
    </row>
    <row r="2" spans="1:29" ht="14.1" customHeight="1" thickBot="1">
      <c r="A2" s="51"/>
      <c r="B2" s="49"/>
      <c r="C2" s="49"/>
      <c r="D2" s="51"/>
      <c r="E2" s="49"/>
      <c r="F2" s="49"/>
      <c r="G2" s="51"/>
      <c r="H2" s="51"/>
      <c r="I2" s="57" t="s">
        <v>35</v>
      </c>
      <c r="J2" s="51"/>
    </row>
    <row r="3" spans="1:29" ht="14.1" customHeight="1">
      <c r="A3" s="58" t="s">
        <v>387</v>
      </c>
      <c r="B3" s="49"/>
      <c r="C3" s="58"/>
      <c r="D3" s="51"/>
      <c r="E3" s="49"/>
      <c r="F3" s="64" t="s">
        <v>18</v>
      </c>
      <c r="G3" s="65" t="s">
        <v>19</v>
      </c>
      <c r="H3" s="65" t="s">
        <v>20</v>
      </c>
      <c r="I3" s="66" t="s">
        <v>21</v>
      </c>
      <c r="J3" s="51"/>
    </row>
    <row r="4" spans="1:29" ht="14.1" customHeight="1">
      <c r="A4" s="58" t="s">
        <v>374</v>
      </c>
      <c r="B4" s="58"/>
      <c r="C4" s="58"/>
      <c r="D4" s="59"/>
      <c r="E4" s="49"/>
      <c r="F4" s="60"/>
      <c r="G4" s="61"/>
      <c r="H4" s="62"/>
      <c r="I4" s="63"/>
      <c r="J4" s="51"/>
    </row>
    <row r="5" spans="1:29" ht="14.1" customHeight="1">
      <c r="A5" s="58" t="s">
        <v>344</v>
      </c>
      <c r="B5" s="58"/>
      <c r="C5" s="58"/>
      <c r="D5" s="59"/>
      <c r="E5" s="49"/>
      <c r="F5" s="60"/>
      <c r="G5" s="61"/>
      <c r="H5" s="62"/>
      <c r="I5" s="63"/>
      <c r="J5" s="51"/>
    </row>
    <row r="6" spans="1:29" ht="14.1" customHeight="1">
      <c r="A6" s="58" t="s">
        <v>375</v>
      </c>
      <c r="B6" s="58"/>
      <c r="C6" s="58"/>
      <c r="D6" s="59"/>
      <c r="E6" s="56"/>
      <c r="F6" s="60"/>
      <c r="G6" s="61"/>
      <c r="H6" s="62"/>
      <c r="I6" s="63"/>
      <c r="J6" s="51"/>
      <c r="P6" s="51" t="s">
        <v>59</v>
      </c>
      <c r="S6" s="10" t="s">
        <v>58</v>
      </c>
      <c r="Y6" s="9" t="s">
        <v>57</v>
      </c>
    </row>
    <row r="7" spans="1:29" ht="14.1" customHeight="1" thickBot="1">
      <c r="A7" s="58" t="s">
        <v>390</v>
      </c>
      <c r="B7" s="49"/>
      <c r="C7" s="49"/>
      <c r="D7" s="79"/>
      <c r="E7" s="49"/>
      <c r="F7" s="80" t="s">
        <v>34</v>
      </c>
      <c r="G7" s="61"/>
      <c r="H7" s="62"/>
      <c r="I7" s="63"/>
      <c r="J7" s="51"/>
      <c r="S7" s="8" t="s">
        <v>50</v>
      </c>
      <c r="Y7" s="51" t="s">
        <v>51</v>
      </c>
      <c r="AB7" s="51" t="s">
        <v>56</v>
      </c>
    </row>
    <row r="8" spans="1:29" s="52" customFormat="1" ht="20.100000000000001" customHeight="1" thickBot="1">
      <c r="A8" s="67" t="s">
        <v>22</v>
      </c>
      <c r="B8" s="68" t="s">
        <v>23</v>
      </c>
      <c r="C8" s="68" t="s">
        <v>24</v>
      </c>
      <c r="D8" s="68" t="s">
        <v>25</v>
      </c>
      <c r="E8" s="120" t="s">
        <v>26</v>
      </c>
      <c r="F8" s="121"/>
      <c r="G8" s="127" t="s">
        <v>27</v>
      </c>
      <c r="H8" s="128"/>
      <c r="I8" s="69" t="s">
        <v>28</v>
      </c>
      <c r="Q8" s="52" t="s">
        <v>23</v>
      </c>
      <c r="S8" s="52" t="s">
        <v>49</v>
      </c>
      <c r="T8" s="52" t="s">
        <v>53</v>
      </c>
      <c r="U8" s="52" t="s">
        <v>54</v>
      </c>
      <c r="V8" s="52" t="s">
        <v>55</v>
      </c>
      <c r="X8" s="52" t="s">
        <v>25</v>
      </c>
      <c r="Y8" s="51"/>
      <c r="Z8" s="51"/>
      <c r="AB8" s="52" t="s">
        <v>52</v>
      </c>
      <c r="AC8" s="52" t="s">
        <v>53</v>
      </c>
    </row>
    <row r="9" spans="1:29" s="53" customFormat="1" ht="13.35" customHeight="1" thickTop="1">
      <c r="A9" s="90">
        <v>111</v>
      </c>
      <c r="B9" s="91" t="s">
        <v>349</v>
      </c>
      <c r="C9" s="92" t="s">
        <v>29</v>
      </c>
      <c r="D9" s="93">
        <v>6</v>
      </c>
      <c r="E9" s="94" t="s">
        <v>350</v>
      </c>
      <c r="F9" s="95"/>
      <c r="G9" s="96" t="s">
        <v>351</v>
      </c>
      <c r="H9" s="97"/>
      <c r="I9" s="98" t="s">
        <v>30</v>
      </c>
      <c r="K9" s="51" t="s">
        <v>386</v>
      </c>
      <c r="L9" s="51">
        <f>IF(D9="",99999,SUMIFS(Issue,'BOM (THIS MONTH)'!$F:$F,F5102002!K9,Bom_Part_No,F5102002!B9))</f>
        <v>0</v>
      </c>
      <c r="P9" s="45">
        <f t="shared" ref="P9:P72" si="0">COUNTIF($Q:$Q,Q9)</f>
        <v>1</v>
      </c>
      <c r="Q9" s="5" t="s">
        <v>349</v>
      </c>
      <c r="R9" s="46">
        <f>SUMIF(B:B,Q9,D:D)</f>
        <v>6</v>
      </c>
      <c r="S9" s="46">
        <v>1</v>
      </c>
      <c r="T9" s="46">
        <f>R9/S9</f>
        <v>6</v>
      </c>
      <c r="U9" s="46">
        <v>3000</v>
      </c>
      <c r="V9" s="46">
        <f>T9*U9</f>
        <v>18000</v>
      </c>
      <c r="X9" s="44">
        <f>(Y9/V9)*U9</f>
        <v>3000</v>
      </c>
      <c r="Y9" s="46">
        <f>SUMIFS('BOM (THIS MONTH)'!$F:$F,'BOM (THIS MONTH)'!$H:$H,F5102002!K9,Bom_Part_No,F5102002!Q9)</f>
        <v>18000</v>
      </c>
      <c r="Z9" s="46">
        <f>SUMIFS('BOM (THIS MONTH)'!$E:$E,'BOM (THIS MONTH)'!$H:$H,F5102002!K9,Bom_Part_No,F5102002!Q9)</f>
        <v>6</v>
      </c>
      <c r="AB9" s="47">
        <f>Y9-V9</f>
        <v>0</v>
      </c>
      <c r="AC9" s="47">
        <f>Z9-T9</f>
        <v>0</v>
      </c>
    </row>
    <row r="10" spans="1:29" ht="13.35" customHeight="1">
      <c r="A10" s="81">
        <v>210</v>
      </c>
      <c r="B10" s="103" t="s">
        <v>388</v>
      </c>
      <c r="C10" s="89" t="s">
        <v>29</v>
      </c>
      <c r="D10" s="82">
        <v>2</v>
      </c>
      <c r="E10" s="83" t="s">
        <v>347</v>
      </c>
      <c r="F10" s="84"/>
      <c r="G10" s="85" t="s">
        <v>334</v>
      </c>
      <c r="H10" s="86"/>
      <c r="I10" s="87" t="s">
        <v>30</v>
      </c>
      <c r="J10" s="51"/>
      <c r="K10" s="51" t="s">
        <v>386</v>
      </c>
      <c r="L10" s="51">
        <f>IF(D10="",99999,SUMIFS(Issue,'BOM (THIS MONTH)'!$F:$F,F5102002!K10,Bom_Part_No,F5102002!B10))</f>
        <v>0</v>
      </c>
      <c r="P10" s="45">
        <f t="shared" si="0"/>
        <v>1</v>
      </c>
      <c r="Q10" s="49" t="s">
        <v>388</v>
      </c>
      <c r="R10" s="46">
        <f t="shared" ref="R10:R73" si="1">SUMIF(B:B,Q10,D:D)</f>
        <v>2</v>
      </c>
      <c r="S10" s="46">
        <v>1</v>
      </c>
      <c r="T10" s="46">
        <f t="shared" ref="T10:T73" si="2">R10/S10</f>
        <v>2</v>
      </c>
      <c r="U10" s="46">
        <v>3000</v>
      </c>
      <c r="V10" s="46">
        <f t="shared" ref="V10:V73" si="3">T10*U10</f>
        <v>6000</v>
      </c>
      <c r="W10" s="53"/>
      <c r="X10" s="44">
        <f t="shared" ref="X10:X73" si="4">(Y10/V10)*U10</f>
        <v>3000</v>
      </c>
      <c r="Y10" s="46">
        <f>SUMIFS('BOM (THIS MONTH)'!$F:$F,'BOM (THIS MONTH)'!$H:$H,F5102002!K10,Bom_Part_No,F5102002!Q10)</f>
        <v>6000</v>
      </c>
      <c r="Z10" s="46">
        <f>SUMIFS('BOM (THIS MONTH)'!$E:$E,'BOM (THIS MONTH)'!$H:$H,F5102002!K10,Bom_Part_No,F5102002!Q10)</f>
        <v>2</v>
      </c>
      <c r="AA10" s="53"/>
      <c r="AB10" s="47">
        <f t="shared" ref="AB10:AB73" si="5">Y10-V10</f>
        <v>0</v>
      </c>
      <c r="AC10" s="47">
        <f t="shared" ref="AC10:AC73" si="6">Z10-T10</f>
        <v>0</v>
      </c>
    </row>
    <row r="11" spans="1:29" ht="13.35" customHeight="1">
      <c r="A11" s="106">
        <v>211</v>
      </c>
      <c r="B11" s="107" t="s">
        <v>353</v>
      </c>
      <c r="C11" s="108" t="s">
        <v>29</v>
      </c>
      <c r="D11" s="109">
        <v>1</v>
      </c>
      <c r="E11" s="110" t="s">
        <v>354</v>
      </c>
      <c r="F11" s="111"/>
      <c r="G11" s="112" t="s">
        <v>355</v>
      </c>
      <c r="H11" s="113"/>
      <c r="I11" s="114" t="s">
        <v>30</v>
      </c>
      <c r="J11" s="51"/>
      <c r="K11" s="51" t="s">
        <v>386</v>
      </c>
      <c r="L11" s="51">
        <f>IF(D11="",99999,SUMIFS(Issue,'BOM (THIS MONTH)'!$F:$F,F5102002!K11,Bom_Part_No,F5102002!B11))</f>
        <v>0</v>
      </c>
      <c r="P11" s="45">
        <f t="shared" si="0"/>
        <v>1</v>
      </c>
      <c r="Q11" s="49" t="s">
        <v>353</v>
      </c>
      <c r="R11" s="46">
        <f t="shared" si="1"/>
        <v>1</v>
      </c>
      <c r="S11" s="46">
        <v>1</v>
      </c>
      <c r="T11" s="46">
        <f t="shared" si="2"/>
        <v>1</v>
      </c>
      <c r="U11" s="46">
        <v>3000</v>
      </c>
      <c r="V11" s="46">
        <f t="shared" si="3"/>
        <v>3000</v>
      </c>
      <c r="W11" s="53"/>
      <c r="X11" s="44">
        <f t="shared" si="4"/>
        <v>3000</v>
      </c>
      <c r="Y11" s="46">
        <f>SUMIFS('BOM (THIS MONTH)'!$F:$F,'BOM (THIS MONTH)'!$H:$H,F5102002!K11,Bom_Part_No,F5102002!Q11)</f>
        <v>3000</v>
      </c>
      <c r="Z11" s="46">
        <f>SUMIFS('BOM (THIS MONTH)'!$E:$E,'BOM (THIS MONTH)'!$H:$H,F5102002!K11,Bom_Part_No,F5102002!Q11)</f>
        <v>1</v>
      </c>
      <c r="AA11" s="53"/>
      <c r="AB11" s="47">
        <f t="shared" si="5"/>
        <v>0</v>
      </c>
      <c r="AC11" s="47">
        <f t="shared" si="6"/>
        <v>0</v>
      </c>
    </row>
    <row r="12" spans="1:29" ht="13.35" customHeight="1">
      <c r="A12" s="106">
        <v>310</v>
      </c>
      <c r="B12" s="115" t="s">
        <v>371</v>
      </c>
      <c r="C12" s="108" t="s">
        <v>29</v>
      </c>
      <c r="D12" s="109">
        <v>2</v>
      </c>
      <c r="E12" s="110" t="s">
        <v>352</v>
      </c>
      <c r="F12" s="111"/>
      <c r="G12" s="112" t="s">
        <v>335</v>
      </c>
      <c r="H12" s="113"/>
      <c r="I12" s="114" t="s">
        <v>30</v>
      </c>
      <c r="J12" s="51"/>
      <c r="K12" s="51" t="s">
        <v>386</v>
      </c>
      <c r="L12" s="51">
        <f>IF(D12="",99999,SUMIFS(Issue,'BOM (THIS MONTH)'!$F:$F,F5102002!K12,Bom_Part_No,F5102002!B12))</f>
        <v>0</v>
      </c>
      <c r="P12" s="45">
        <f t="shared" si="0"/>
        <v>1</v>
      </c>
      <c r="Q12" s="49" t="s">
        <v>371</v>
      </c>
      <c r="R12" s="46">
        <f t="shared" si="1"/>
        <v>2</v>
      </c>
      <c r="S12" s="46">
        <v>1</v>
      </c>
      <c r="T12" s="46">
        <f t="shared" si="2"/>
        <v>2</v>
      </c>
      <c r="U12" s="46">
        <v>3000</v>
      </c>
      <c r="V12" s="46">
        <f t="shared" si="3"/>
        <v>6000</v>
      </c>
      <c r="W12" s="53"/>
      <c r="X12" s="44">
        <f t="shared" si="4"/>
        <v>3000</v>
      </c>
      <c r="Y12" s="46">
        <f>SUMIFS('BOM (THIS MONTH)'!$F:$F,'BOM (THIS MONTH)'!$H:$H,F5102002!K12,Bom_Part_No,F5102002!Q12)</f>
        <v>6000</v>
      </c>
      <c r="Z12" s="46">
        <f>SUMIFS('BOM (THIS MONTH)'!$E:$E,'BOM (THIS MONTH)'!$H:$H,F5102002!K12,Bom_Part_No,F5102002!Q12)</f>
        <v>2</v>
      </c>
      <c r="AA12" s="53"/>
      <c r="AB12" s="47">
        <f t="shared" si="5"/>
        <v>0</v>
      </c>
      <c r="AC12" s="47">
        <f t="shared" si="6"/>
        <v>0</v>
      </c>
    </row>
    <row r="13" spans="1:29" ht="13.35" customHeight="1">
      <c r="A13" s="106">
        <v>311</v>
      </c>
      <c r="B13" s="103" t="s">
        <v>338</v>
      </c>
      <c r="C13" s="108" t="s">
        <v>29</v>
      </c>
      <c r="D13" s="109">
        <v>2</v>
      </c>
      <c r="E13" s="110" t="s">
        <v>345</v>
      </c>
      <c r="F13" s="111"/>
      <c r="G13" s="112" t="s">
        <v>339</v>
      </c>
      <c r="H13" s="113"/>
      <c r="I13" s="114" t="s">
        <v>30</v>
      </c>
      <c r="J13" s="51"/>
      <c r="K13" s="51" t="s">
        <v>386</v>
      </c>
      <c r="L13" s="51">
        <f>IF(D13="",99999,SUMIFS(Issue,'BOM (THIS MONTH)'!$F:$F,F5102002!K13,Bom_Part_No,F5102002!B13))</f>
        <v>0</v>
      </c>
      <c r="P13" s="45">
        <f t="shared" si="0"/>
        <v>1</v>
      </c>
      <c r="Q13" s="49" t="s">
        <v>338</v>
      </c>
      <c r="R13" s="46">
        <f t="shared" si="1"/>
        <v>2</v>
      </c>
      <c r="S13" s="46">
        <v>1</v>
      </c>
      <c r="T13" s="46">
        <f t="shared" si="2"/>
        <v>2</v>
      </c>
      <c r="U13" s="46">
        <v>3000</v>
      </c>
      <c r="V13" s="46">
        <f t="shared" si="3"/>
        <v>6000</v>
      </c>
      <c r="W13" s="53"/>
      <c r="X13" s="44">
        <f t="shared" si="4"/>
        <v>3000</v>
      </c>
      <c r="Y13" s="46">
        <f>SUMIFS('BOM (THIS MONTH)'!$F:$F,'BOM (THIS MONTH)'!$H:$H,F5102002!K13,Bom_Part_No,F5102002!Q13)</f>
        <v>6000</v>
      </c>
      <c r="Z13" s="46">
        <f>SUMIFS('BOM (THIS MONTH)'!$E:$E,'BOM (THIS MONTH)'!$H:$H,F5102002!K13,Bom_Part_No,F5102002!Q13)</f>
        <v>2</v>
      </c>
      <c r="AA13" s="53"/>
      <c r="AB13" s="47">
        <f t="shared" si="5"/>
        <v>0</v>
      </c>
      <c r="AC13" s="47">
        <f t="shared" si="6"/>
        <v>0</v>
      </c>
    </row>
    <row r="14" spans="1:29" ht="13.35" customHeight="1">
      <c r="A14" s="106">
        <v>410</v>
      </c>
      <c r="B14" s="107" t="s">
        <v>6</v>
      </c>
      <c r="C14" s="108" t="s">
        <v>29</v>
      </c>
      <c r="D14" s="109">
        <v>3</v>
      </c>
      <c r="E14" s="110" t="s">
        <v>348</v>
      </c>
      <c r="F14" s="111"/>
      <c r="G14" s="112" t="s">
        <v>31</v>
      </c>
      <c r="H14" s="113"/>
      <c r="I14" s="114" t="s">
        <v>30</v>
      </c>
      <c r="J14" s="51"/>
      <c r="K14" s="51" t="s">
        <v>386</v>
      </c>
      <c r="L14" s="51">
        <f>IF(D14="",99999,SUMIFS(Issue,'BOM (THIS MONTH)'!$F:$F,F5102002!K14,Bom_Part_No,F5102002!B14))</f>
        <v>0</v>
      </c>
      <c r="P14" s="45">
        <f t="shared" si="0"/>
        <v>1</v>
      </c>
      <c r="Q14" s="49" t="s">
        <v>6</v>
      </c>
      <c r="R14" s="46">
        <f t="shared" si="1"/>
        <v>3</v>
      </c>
      <c r="S14" s="46">
        <v>1</v>
      </c>
      <c r="T14" s="46">
        <f t="shared" si="2"/>
        <v>3</v>
      </c>
      <c r="U14" s="46">
        <v>3000</v>
      </c>
      <c r="V14" s="46">
        <f t="shared" si="3"/>
        <v>9000</v>
      </c>
      <c r="W14" s="53"/>
      <c r="X14" s="44">
        <f t="shared" si="4"/>
        <v>3000</v>
      </c>
      <c r="Y14" s="46">
        <f>SUMIFS('BOM (THIS MONTH)'!$F:$F,'BOM (THIS MONTH)'!$H:$H,F5102002!K14,Bom_Part_No,F5102002!Q14)</f>
        <v>9000</v>
      </c>
      <c r="Z14" s="46">
        <f>SUMIFS('BOM (THIS MONTH)'!$E:$E,'BOM (THIS MONTH)'!$H:$H,F5102002!K14,Bom_Part_No,F5102002!Q14)</f>
        <v>3</v>
      </c>
      <c r="AA14" s="53"/>
      <c r="AB14" s="47">
        <f t="shared" si="5"/>
        <v>0</v>
      </c>
      <c r="AC14" s="47">
        <f t="shared" si="6"/>
        <v>0</v>
      </c>
    </row>
    <row r="15" spans="1:29" ht="13.35" customHeight="1">
      <c r="A15" s="81">
        <v>523</v>
      </c>
      <c r="B15" s="88" t="s">
        <v>356</v>
      </c>
      <c r="C15" s="89" t="s">
        <v>29</v>
      </c>
      <c r="D15" s="82">
        <v>1</v>
      </c>
      <c r="E15" s="83" t="s">
        <v>357</v>
      </c>
      <c r="F15" s="84"/>
      <c r="G15" s="85" t="s">
        <v>358</v>
      </c>
      <c r="H15" s="86"/>
      <c r="I15" s="87" t="s">
        <v>32</v>
      </c>
      <c r="J15" s="51"/>
      <c r="K15" s="51" t="s">
        <v>386</v>
      </c>
      <c r="L15" s="51">
        <f>IF(D15="",99999,SUMIFS(Issue,'BOM (THIS MONTH)'!$F:$F,F5102002!K15,Bom_Part_No,F5102002!B15))</f>
        <v>0</v>
      </c>
      <c r="P15" s="45">
        <f t="shared" si="0"/>
        <v>1</v>
      </c>
      <c r="Q15" s="49" t="s">
        <v>356</v>
      </c>
      <c r="R15" s="46">
        <f t="shared" si="1"/>
        <v>1</v>
      </c>
      <c r="S15" s="46">
        <v>1</v>
      </c>
      <c r="T15" s="46">
        <f t="shared" si="2"/>
        <v>1</v>
      </c>
      <c r="U15" s="46">
        <v>3000</v>
      </c>
      <c r="V15" s="46">
        <f t="shared" si="3"/>
        <v>3000</v>
      </c>
      <c r="W15" s="53"/>
      <c r="X15" s="44">
        <f t="shared" si="4"/>
        <v>3000</v>
      </c>
      <c r="Y15" s="46">
        <f>SUMIFS('BOM (THIS MONTH)'!$F:$F,'BOM (THIS MONTH)'!$H:$H,F5102002!K15,Bom_Part_No,F5102002!Q15)</f>
        <v>3000</v>
      </c>
      <c r="Z15" s="46">
        <f>SUMIFS('BOM (THIS MONTH)'!$E:$E,'BOM (THIS MONTH)'!$H:$H,F5102002!K15,Bom_Part_No,F5102002!Q15)</f>
        <v>1</v>
      </c>
      <c r="AA15" s="53"/>
      <c r="AB15" s="47">
        <f t="shared" si="5"/>
        <v>0</v>
      </c>
      <c r="AC15" s="47">
        <f t="shared" si="6"/>
        <v>0</v>
      </c>
    </row>
    <row r="16" spans="1:29" ht="13.35" customHeight="1" thickBot="1">
      <c r="A16" s="81">
        <v>526</v>
      </c>
      <c r="B16" s="88" t="s">
        <v>359</v>
      </c>
      <c r="C16" s="89" t="s">
        <v>29</v>
      </c>
      <c r="D16" s="82">
        <v>1</v>
      </c>
      <c r="E16" s="83" t="s">
        <v>360</v>
      </c>
      <c r="F16" s="84"/>
      <c r="G16" s="85" t="s">
        <v>361</v>
      </c>
      <c r="H16" s="86"/>
      <c r="I16" s="87" t="s">
        <v>362</v>
      </c>
      <c r="J16" s="51"/>
      <c r="K16" s="51" t="s">
        <v>386</v>
      </c>
      <c r="L16" s="51">
        <f>IF(D16="",99999,SUMIFS(Issue,'BOM (THIS MONTH)'!$F:$F,F5102002!K16,Bom_Part_No,F5102002!B16))</f>
        <v>0</v>
      </c>
      <c r="P16" s="45">
        <f t="shared" si="0"/>
        <v>1</v>
      </c>
      <c r="Q16" s="49" t="s">
        <v>359</v>
      </c>
      <c r="R16" s="46">
        <f t="shared" si="1"/>
        <v>1</v>
      </c>
      <c r="S16" s="46">
        <v>1</v>
      </c>
      <c r="T16" s="46">
        <f t="shared" si="2"/>
        <v>1</v>
      </c>
      <c r="U16" s="46">
        <v>3000</v>
      </c>
      <c r="V16" s="46">
        <f t="shared" si="3"/>
        <v>3000</v>
      </c>
      <c r="W16" s="53"/>
      <c r="X16" s="44">
        <f t="shared" si="4"/>
        <v>3000</v>
      </c>
      <c r="Y16" s="46">
        <f>SUMIFS('BOM (THIS MONTH)'!$F:$F,'BOM (THIS MONTH)'!$H:$H,F5102002!K16,Bom_Part_No,F5102002!Q16)</f>
        <v>3000</v>
      </c>
      <c r="Z16" s="46">
        <f>SUMIFS('BOM (THIS MONTH)'!$E:$E,'BOM (THIS MONTH)'!$H:$H,F5102002!K16,Bom_Part_No,F5102002!Q16)</f>
        <v>1</v>
      </c>
      <c r="AA16" s="53"/>
      <c r="AB16" s="47">
        <f t="shared" si="5"/>
        <v>0</v>
      </c>
      <c r="AC16" s="47">
        <f t="shared" si="6"/>
        <v>0</v>
      </c>
    </row>
    <row r="17" spans="1:29" ht="13.35" customHeight="1" thickBot="1">
      <c r="A17" s="70" t="s">
        <v>33</v>
      </c>
      <c r="B17" s="77"/>
      <c r="C17" s="71"/>
      <c r="D17" s="72">
        <f>SUM(D9:D16)</f>
        <v>18</v>
      </c>
      <c r="E17" s="99" t="s">
        <v>363</v>
      </c>
      <c r="F17" s="73"/>
      <c r="G17" s="74" t="s">
        <v>333</v>
      </c>
      <c r="H17" s="75"/>
      <c r="I17" s="76"/>
      <c r="J17" s="51"/>
      <c r="K17" s="51" t="s">
        <v>386</v>
      </c>
      <c r="L17" s="51">
        <f>IF(D17="",99999,SUMIFS(Issue,'BOM (THIS MONTH)'!$F:$F,F5102002!K17,Bom_Part_No,F5102002!B17))</f>
        <v>0</v>
      </c>
      <c r="P17" s="45">
        <f t="shared" si="0"/>
        <v>1</v>
      </c>
      <c r="Q17" s="49" t="s">
        <v>364</v>
      </c>
      <c r="R17" s="46">
        <f t="shared" si="1"/>
        <v>1</v>
      </c>
      <c r="S17" s="46">
        <v>1</v>
      </c>
      <c r="T17" s="46">
        <f t="shared" si="2"/>
        <v>1</v>
      </c>
      <c r="U17" s="46">
        <v>3000</v>
      </c>
      <c r="V17" s="46">
        <f t="shared" si="3"/>
        <v>3000</v>
      </c>
      <c r="W17" s="53"/>
      <c r="X17" s="44">
        <f t="shared" si="4"/>
        <v>3000</v>
      </c>
      <c r="Y17" s="46">
        <f>SUMIFS('BOM (THIS MONTH)'!$F:$F,'BOM (THIS MONTH)'!$H:$H,F5102002!K17,Bom_Part_No,F5102002!Q17)</f>
        <v>3000</v>
      </c>
      <c r="Z17" s="46">
        <f>SUMIFS('BOM (THIS MONTH)'!$E:$E,'BOM (THIS MONTH)'!$H:$H,F5102002!K17,Bom_Part_No,F5102002!Q17)</f>
        <v>1</v>
      </c>
      <c r="AA17" s="53"/>
      <c r="AB17" s="47">
        <f t="shared" si="5"/>
        <v>0</v>
      </c>
      <c r="AC17" s="47">
        <f t="shared" si="6"/>
        <v>0</v>
      </c>
    </row>
    <row r="18" spans="1:29" ht="13.35" customHeight="1">
      <c r="A18" s="78"/>
      <c r="B18" s="78"/>
      <c r="C18" s="49"/>
      <c r="D18" s="49"/>
      <c r="E18" s="49"/>
      <c r="F18" s="49"/>
      <c r="G18" s="49"/>
      <c r="H18" s="49"/>
      <c r="I18" s="49"/>
      <c r="J18" s="51"/>
      <c r="K18" s="51" t="s">
        <v>386</v>
      </c>
      <c r="L18" s="51">
        <f>IF(D18="",99999,SUMIFS(Issue,'BOM (THIS MONTH)'!$F:$F,F5102002!K18,Bom_Part_No,F5102002!B18))</f>
        <v>99999</v>
      </c>
      <c r="P18" s="45">
        <f t="shared" si="0"/>
        <v>0</v>
      </c>
      <c r="Q18"/>
      <c r="R18" s="46">
        <f t="shared" si="1"/>
        <v>0</v>
      </c>
      <c r="S18" s="46">
        <v>1</v>
      </c>
      <c r="T18" s="46">
        <f t="shared" si="2"/>
        <v>0</v>
      </c>
      <c r="U18" s="46">
        <v>3000</v>
      </c>
      <c r="V18" s="46">
        <f t="shared" si="3"/>
        <v>0</v>
      </c>
      <c r="W18" s="53"/>
      <c r="X18" s="44" t="e">
        <f t="shared" si="4"/>
        <v>#DIV/0!</v>
      </c>
      <c r="Y18" s="46">
        <f>SUMIFS('BOM (THIS MONTH)'!$F:$F,'BOM (THIS MONTH)'!$H:$H,F5102002!K18,Bom_Part_No,F5102002!Q18)</f>
        <v>0</v>
      </c>
      <c r="Z18" s="46">
        <f>SUMIFS('BOM (THIS MONTH)'!$E:$E,'BOM (THIS MONTH)'!$H:$H,F5102002!K18,Bom_Part_No,F5102002!Q18)</f>
        <v>0</v>
      </c>
      <c r="AA18" s="53"/>
      <c r="AB18" s="47">
        <f t="shared" si="5"/>
        <v>0</v>
      </c>
      <c r="AC18" s="47">
        <f t="shared" si="6"/>
        <v>0</v>
      </c>
    </row>
    <row r="19" spans="1:29" ht="13.35" customHeight="1" thickBot="1">
      <c r="J19" s="51"/>
      <c r="K19" s="51" t="s">
        <v>386</v>
      </c>
      <c r="L19" s="51">
        <f>IF(D19="",99999,SUMIFS(Issue,'BOM (THIS MONTH)'!$F:$F,F5102002!K19,Bom_Part_No,F5102002!B19))</f>
        <v>99999</v>
      </c>
      <c r="P19" s="45">
        <f t="shared" si="0"/>
        <v>0</v>
      </c>
      <c r="Q19"/>
      <c r="R19" s="46">
        <f t="shared" si="1"/>
        <v>0</v>
      </c>
      <c r="S19" s="46">
        <v>1</v>
      </c>
      <c r="T19" s="46">
        <f t="shared" si="2"/>
        <v>0</v>
      </c>
      <c r="U19" s="46">
        <v>3000</v>
      </c>
      <c r="V19" s="46">
        <f t="shared" si="3"/>
        <v>0</v>
      </c>
      <c r="W19" s="53"/>
      <c r="X19" s="44" t="e">
        <f t="shared" si="4"/>
        <v>#DIV/0!</v>
      </c>
      <c r="Y19" s="46">
        <f>SUMIFS('BOM (THIS MONTH)'!$F:$F,'BOM (THIS MONTH)'!$H:$H,F5102002!K19,Bom_Part_No,F5102002!Q19)</f>
        <v>0</v>
      </c>
      <c r="Z19" s="46">
        <f>SUMIFS('BOM (THIS MONTH)'!$E:$E,'BOM (THIS MONTH)'!$H:$H,F5102002!K19,Bom_Part_No,F5102002!Q19)</f>
        <v>0</v>
      </c>
      <c r="AA19" s="53"/>
      <c r="AB19" s="47">
        <f t="shared" si="5"/>
        <v>0</v>
      </c>
      <c r="AC19" s="47">
        <f t="shared" si="6"/>
        <v>0</v>
      </c>
    </row>
    <row r="20" spans="1:29" ht="13.35" customHeight="1" thickBot="1">
      <c r="B20" s="99" t="s">
        <v>364</v>
      </c>
      <c r="D20" s="54">
        <v>1</v>
      </c>
      <c r="J20" s="51"/>
      <c r="K20" s="51" t="s">
        <v>386</v>
      </c>
      <c r="L20" s="51">
        <f>IF(D20="",99999,SUMIFS(Issue,'BOM (THIS MONTH)'!$F:$F,F5102002!K20,Bom_Part_No,F5102002!B20))</f>
        <v>0</v>
      </c>
      <c r="P20" s="45">
        <f t="shared" si="0"/>
        <v>0</v>
      </c>
      <c r="Q20"/>
      <c r="R20" s="46">
        <f t="shared" si="1"/>
        <v>0</v>
      </c>
      <c r="S20" s="46">
        <v>1</v>
      </c>
      <c r="T20" s="46">
        <f t="shared" si="2"/>
        <v>0</v>
      </c>
      <c r="U20" s="46">
        <v>3000</v>
      </c>
      <c r="V20" s="46">
        <f t="shared" si="3"/>
        <v>0</v>
      </c>
      <c r="W20" s="53"/>
      <c r="X20" s="44" t="e">
        <f t="shared" si="4"/>
        <v>#DIV/0!</v>
      </c>
      <c r="Y20" s="46">
        <f>SUMIFS('BOM (THIS MONTH)'!$F:$F,'BOM (THIS MONTH)'!$H:$H,F5102002!K20,Bom_Part_No,F5102002!Q20)</f>
        <v>0</v>
      </c>
      <c r="Z20" s="46">
        <f>SUMIFS('BOM (THIS MONTH)'!$E:$E,'BOM (THIS MONTH)'!$H:$H,F5102002!K20,Bom_Part_No,F5102002!Q20)</f>
        <v>0</v>
      </c>
      <c r="AA20" s="53"/>
      <c r="AB20" s="47">
        <f t="shared" si="5"/>
        <v>0</v>
      </c>
      <c r="AC20" s="47">
        <f t="shared" si="6"/>
        <v>0</v>
      </c>
    </row>
    <row r="21" spans="1:29" ht="13.35" customHeight="1">
      <c r="J21" s="51"/>
      <c r="K21" s="51" t="s">
        <v>386</v>
      </c>
      <c r="L21" s="51">
        <f>IF(D21="",99999,SUMIFS(Issue,'BOM (THIS MONTH)'!$F:$F,F5102002!K21,Bom_Part_No,F5102002!B21))</f>
        <v>99999</v>
      </c>
      <c r="P21" s="45">
        <f t="shared" si="0"/>
        <v>0</v>
      </c>
      <c r="Q21"/>
      <c r="R21" s="46">
        <f t="shared" si="1"/>
        <v>0</v>
      </c>
      <c r="S21" s="46">
        <v>1</v>
      </c>
      <c r="T21" s="46">
        <f t="shared" si="2"/>
        <v>0</v>
      </c>
      <c r="U21" s="46">
        <v>3000</v>
      </c>
      <c r="V21" s="46">
        <f t="shared" si="3"/>
        <v>0</v>
      </c>
      <c r="W21" s="53"/>
      <c r="X21" s="44" t="e">
        <f t="shared" si="4"/>
        <v>#DIV/0!</v>
      </c>
      <c r="Y21" s="46">
        <f>SUMIFS('BOM (THIS MONTH)'!$F:$F,'BOM (THIS MONTH)'!$H:$H,F5102002!K21,Bom_Part_No,F5102002!Q21)</f>
        <v>0</v>
      </c>
      <c r="Z21" s="46">
        <f>SUMIFS('BOM (THIS MONTH)'!$E:$E,'BOM (THIS MONTH)'!$H:$H,F5102002!K21,Bom_Part_No,F5102002!Q21)</f>
        <v>0</v>
      </c>
      <c r="AA21" s="53"/>
      <c r="AB21" s="47">
        <f t="shared" si="5"/>
        <v>0</v>
      </c>
      <c r="AC21" s="47">
        <f t="shared" si="6"/>
        <v>0</v>
      </c>
    </row>
    <row r="22" spans="1:29" ht="13.35" customHeight="1">
      <c r="J22" s="51"/>
      <c r="K22" s="51" t="s">
        <v>386</v>
      </c>
      <c r="L22" s="51">
        <f>IF(D22="",99999,SUMIFS(Issue,'BOM (THIS MONTH)'!$F:$F,F5102002!K22,Bom_Part_No,F5102002!B22))</f>
        <v>99999</v>
      </c>
      <c r="P22" s="45">
        <f t="shared" si="0"/>
        <v>0</v>
      </c>
      <c r="Q22"/>
      <c r="R22" s="46">
        <f t="shared" si="1"/>
        <v>0</v>
      </c>
      <c r="S22" s="46">
        <v>1</v>
      </c>
      <c r="T22" s="46">
        <f t="shared" si="2"/>
        <v>0</v>
      </c>
      <c r="U22" s="46">
        <v>3000</v>
      </c>
      <c r="V22" s="46">
        <f t="shared" si="3"/>
        <v>0</v>
      </c>
      <c r="W22" s="53"/>
      <c r="X22" s="44" t="e">
        <f t="shared" si="4"/>
        <v>#DIV/0!</v>
      </c>
      <c r="Y22" s="46">
        <f>SUMIFS('BOM (THIS MONTH)'!$F:$F,'BOM (THIS MONTH)'!$H:$H,F5102002!K22,Bom_Part_No,F5102002!Q22)</f>
        <v>0</v>
      </c>
      <c r="Z22" s="46">
        <f>SUMIFS('BOM (THIS MONTH)'!$E:$E,'BOM (THIS MONTH)'!$H:$H,F5102002!K22,Bom_Part_No,F5102002!Q22)</f>
        <v>0</v>
      </c>
      <c r="AA22" s="53"/>
      <c r="AB22" s="47">
        <f t="shared" si="5"/>
        <v>0</v>
      </c>
      <c r="AC22" s="47">
        <f t="shared" si="6"/>
        <v>0</v>
      </c>
    </row>
    <row r="23" spans="1:29" ht="13.35" customHeight="1">
      <c r="J23" s="51"/>
      <c r="K23" s="51" t="s">
        <v>386</v>
      </c>
      <c r="L23" s="51">
        <f>IF(D23="",99999,SUMIFS(Issue,'BOM (THIS MONTH)'!$F:$F,F5102002!K23,Bom_Part_No,F5102002!B23))</f>
        <v>99999</v>
      </c>
      <c r="P23" s="45">
        <f t="shared" si="0"/>
        <v>0</v>
      </c>
      <c r="Q23"/>
      <c r="R23" s="46">
        <f t="shared" si="1"/>
        <v>0</v>
      </c>
      <c r="S23" s="46">
        <v>1</v>
      </c>
      <c r="T23" s="46">
        <f t="shared" si="2"/>
        <v>0</v>
      </c>
      <c r="U23" s="46">
        <v>3000</v>
      </c>
      <c r="V23" s="46">
        <f t="shared" si="3"/>
        <v>0</v>
      </c>
      <c r="W23" s="53"/>
      <c r="X23" s="44" t="e">
        <f t="shared" si="4"/>
        <v>#DIV/0!</v>
      </c>
      <c r="Y23" s="46">
        <f>SUMIFS('BOM (THIS MONTH)'!$F:$F,'BOM (THIS MONTH)'!$H:$H,F5102002!K23,Bom_Part_No,F5102002!Q23)</f>
        <v>0</v>
      </c>
      <c r="Z23" s="46">
        <f>SUMIFS('BOM (THIS MONTH)'!$E:$E,'BOM (THIS MONTH)'!$H:$H,F5102002!K23,Bom_Part_No,F5102002!Q23)</f>
        <v>0</v>
      </c>
      <c r="AA23" s="53"/>
      <c r="AB23" s="47">
        <f t="shared" si="5"/>
        <v>0</v>
      </c>
      <c r="AC23" s="47">
        <f t="shared" si="6"/>
        <v>0</v>
      </c>
    </row>
    <row r="24" spans="1:29" ht="13.35" customHeight="1">
      <c r="J24" s="51"/>
      <c r="K24" s="51" t="s">
        <v>386</v>
      </c>
      <c r="L24" s="51">
        <f>IF(D24="",99999,SUMIFS(Issue,'BOM (THIS MONTH)'!$F:$F,F5102002!K24,Bom_Part_No,F5102002!B24))</f>
        <v>99999</v>
      </c>
      <c r="P24" s="45">
        <f t="shared" si="0"/>
        <v>0</v>
      </c>
      <c r="Q24"/>
      <c r="R24" s="46">
        <f t="shared" si="1"/>
        <v>0</v>
      </c>
      <c r="S24" s="46">
        <v>1</v>
      </c>
      <c r="T24" s="46">
        <f t="shared" si="2"/>
        <v>0</v>
      </c>
      <c r="U24" s="46">
        <v>3000</v>
      </c>
      <c r="V24" s="46">
        <f t="shared" si="3"/>
        <v>0</v>
      </c>
      <c r="W24" s="53"/>
      <c r="X24" s="44" t="e">
        <f t="shared" si="4"/>
        <v>#DIV/0!</v>
      </c>
      <c r="Y24" s="46">
        <f>SUMIFS('BOM (THIS MONTH)'!$F:$F,'BOM (THIS MONTH)'!$H:$H,F5102002!K24,Bom_Part_No,F5102002!Q24)</f>
        <v>0</v>
      </c>
      <c r="Z24" s="46">
        <f>SUMIFS('BOM (THIS MONTH)'!$E:$E,'BOM (THIS MONTH)'!$H:$H,F5102002!K24,Bom_Part_No,F5102002!Q24)</f>
        <v>0</v>
      </c>
      <c r="AA24" s="53"/>
      <c r="AB24" s="47">
        <f t="shared" si="5"/>
        <v>0</v>
      </c>
      <c r="AC24" s="47">
        <f t="shared" si="6"/>
        <v>0</v>
      </c>
    </row>
    <row r="25" spans="1:29" ht="13.35" customHeight="1">
      <c r="J25" s="51"/>
      <c r="K25" s="51" t="s">
        <v>386</v>
      </c>
      <c r="L25" s="51">
        <f>IF(D25="",99999,SUMIFS(Issue,'BOM (THIS MONTH)'!$F:$F,F5102002!K25,Bom_Part_No,F5102002!B25))</f>
        <v>99999</v>
      </c>
      <c r="P25" s="45">
        <f t="shared" si="0"/>
        <v>0</v>
      </c>
      <c r="Q25"/>
      <c r="R25" s="46">
        <f t="shared" si="1"/>
        <v>0</v>
      </c>
      <c r="S25" s="46">
        <v>1</v>
      </c>
      <c r="T25" s="46">
        <f t="shared" si="2"/>
        <v>0</v>
      </c>
      <c r="U25" s="46">
        <v>3000</v>
      </c>
      <c r="V25" s="46">
        <f t="shared" si="3"/>
        <v>0</v>
      </c>
      <c r="W25" s="53"/>
      <c r="X25" s="44" t="e">
        <f t="shared" si="4"/>
        <v>#DIV/0!</v>
      </c>
      <c r="Y25" s="46">
        <f>SUMIFS('BOM (THIS MONTH)'!$F:$F,'BOM (THIS MONTH)'!$H:$H,F5102002!K25,Bom_Part_No,F5102002!Q25)</f>
        <v>0</v>
      </c>
      <c r="Z25" s="46">
        <f>SUMIFS('BOM (THIS MONTH)'!$E:$E,'BOM (THIS MONTH)'!$H:$H,F5102002!K25,Bom_Part_No,F5102002!Q25)</f>
        <v>0</v>
      </c>
      <c r="AA25" s="53"/>
      <c r="AB25" s="47">
        <f t="shared" si="5"/>
        <v>0</v>
      </c>
      <c r="AC25" s="47">
        <f t="shared" si="6"/>
        <v>0</v>
      </c>
    </row>
    <row r="26" spans="1:29" ht="13.35" customHeight="1">
      <c r="J26" s="51"/>
      <c r="K26" s="51" t="s">
        <v>386</v>
      </c>
      <c r="L26" s="51">
        <f>IF(D26="",99999,SUMIFS(Issue,'BOM (THIS MONTH)'!$F:$F,F5102002!K26,Bom_Part_No,F5102002!B26))</f>
        <v>99999</v>
      </c>
      <c r="P26" s="45">
        <f t="shared" si="0"/>
        <v>0</v>
      </c>
      <c r="Q26"/>
      <c r="R26" s="46">
        <f t="shared" si="1"/>
        <v>0</v>
      </c>
      <c r="S26" s="46">
        <v>1</v>
      </c>
      <c r="T26" s="46">
        <f t="shared" si="2"/>
        <v>0</v>
      </c>
      <c r="U26" s="46">
        <v>3000</v>
      </c>
      <c r="V26" s="46">
        <f t="shared" si="3"/>
        <v>0</v>
      </c>
      <c r="W26" s="53"/>
      <c r="X26" s="44" t="e">
        <f t="shared" si="4"/>
        <v>#DIV/0!</v>
      </c>
      <c r="Y26" s="46">
        <f>SUMIFS('BOM (THIS MONTH)'!$F:$F,'BOM (THIS MONTH)'!$H:$H,F5102002!K26,Bom_Part_No,F5102002!Q26)</f>
        <v>0</v>
      </c>
      <c r="Z26" s="46">
        <f>SUMIFS('BOM (THIS MONTH)'!$E:$E,'BOM (THIS MONTH)'!$H:$H,F5102002!K26,Bom_Part_No,F5102002!Q26)</f>
        <v>0</v>
      </c>
      <c r="AA26" s="53"/>
      <c r="AB26" s="47">
        <f t="shared" si="5"/>
        <v>0</v>
      </c>
      <c r="AC26" s="47">
        <f t="shared" si="6"/>
        <v>0</v>
      </c>
    </row>
    <row r="27" spans="1:29" ht="13.35" customHeight="1">
      <c r="J27" s="51"/>
      <c r="K27" s="51" t="s">
        <v>386</v>
      </c>
      <c r="L27" s="51">
        <f>IF(D27="",99999,SUMIFS(Issue,'BOM (THIS MONTH)'!$F:$F,F5102002!K27,Bom_Part_No,F5102002!B27))</f>
        <v>99999</v>
      </c>
      <c r="P27" s="45">
        <f t="shared" si="0"/>
        <v>0</v>
      </c>
      <c r="Q27"/>
      <c r="R27" s="46">
        <f t="shared" si="1"/>
        <v>0</v>
      </c>
      <c r="S27" s="46">
        <v>1</v>
      </c>
      <c r="T27" s="46">
        <f t="shared" si="2"/>
        <v>0</v>
      </c>
      <c r="U27" s="46">
        <v>3000</v>
      </c>
      <c r="V27" s="46">
        <f t="shared" si="3"/>
        <v>0</v>
      </c>
      <c r="W27" s="53"/>
      <c r="X27" s="44" t="e">
        <f t="shared" si="4"/>
        <v>#DIV/0!</v>
      </c>
      <c r="Y27" s="46">
        <f>SUMIFS('BOM (THIS MONTH)'!$F:$F,'BOM (THIS MONTH)'!$H:$H,F5102002!K27,Bom_Part_No,F5102002!Q27)</f>
        <v>0</v>
      </c>
      <c r="Z27" s="46">
        <f>SUMIFS('BOM (THIS MONTH)'!$E:$E,'BOM (THIS MONTH)'!$H:$H,F5102002!K27,Bom_Part_No,F5102002!Q27)</f>
        <v>0</v>
      </c>
      <c r="AA27" s="53"/>
      <c r="AB27" s="47">
        <f t="shared" si="5"/>
        <v>0</v>
      </c>
      <c r="AC27" s="47">
        <f t="shared" si="6"/>
        <v>0</v>
      </c>
    </row>
    <row r="28" spans="1:29" ht="13.35" customHeight="1">
      <c r="J28" s="51"/>
      <c r="K28" s="51" t="s">
        <v>386</v>
      </c>
      <c r="L28" s="51">
        <f>IF(D28="",99999,SUMIFS(Issue,'BOM (THIS MONTH)'!$F:$F,F5102002!K28,Bom_Part_No,F5102002!B28))</f>
        <v>99999</v>
      </c>
      <c r="P28" s="45">
        <f t="shared" si="0"/>
        <v>0</v>
      </c>
      <c r="Q28"/>
      <c r="R28" s="46">
        <f t="shared" si="1"/>
        <v>0</v>
      </c>
      <c r="S28" s="46">
        <v>1</v>
      </c>
      <c r="T28" s="46">
        <f t="shared" si="2"/>
        <v>0</v>
      </c>
      <c r="U28" s="46">
        <v>3000</v>
      </c>
      <c r="V28" s="46">
        <f t="shared" si="3"/>
        <v>0</v>
      </c>
      <c r="W28" s="53"/>
      <c r="X28" s="44" t="e">
        <f t="shared" si="4"/>
        <v>#DIV/0!</v>
      </c>
      <c r="Y28" s="46">
        <f>SUMIFS('BOM (THIS MONTH)'!$F:$F,'BOM (THIS MONTH)'!$H:$H,F5102002!K28,Bom_Part_No,F5102002!Q28)</f>
        <v>0</v>
      </c>
      <c r="Z28" s="46">
        <f>SUMIFS('BOM (THIS MONTH)'!$E:$E,'BOM (THIS MONTH)'!$H:$H,F5102002!K28,Bom_Part_No,F5102002!Q28)</f>
        <v>0</v>
      </c>
      <c r="AA28" s="53"/>
      <c r="AB28" s="47">
        <f t="shared" si="5"/>
        <v>0</v>
      </c>
      <c r="AC28" s="47">
        <f t="shared" si="6"/>
        <v>0</v>
      </c>
    </row>
    <row r="29" spans="1:29" ht="13.35" customHeight="1">
      <c r="J29" s="51"/>
      <c r="K29" s="51" t="s">
        <v>386</v>
      </c>
      <c r="L29" s="51">
        <f>IF(D29="",99999,SUMIFS(Issue,'BOM (THIS MONTH)'!$F:$F,F5102002!K29,Bom_Part_No,F5102002!B29))</f>
        <v>99999</v>
      </c>
      <c r="P29" s="45">
        <f t="shared" si="0"/>
        <v>0</v>
      </c>
      <c r="Q29"/>
      <c r="R29" s="46">
        <f t="shared" si="1"/>
        <v>0</v>
      </c>
      <c r="S29" s="46">
        <v>1</v>
      </c>
      <c r="T29" s="46">
        <f t="shared" si="2"/>
        <v>0</v>
      </c>
      <c r="U29" s="46">
        <v>3000</v>
      </c>
      <c r="V29" s="46">
        <f t="shared" si="3"/>
        <v>0</v>
      </c>
      <c r="W29" s="53"/>
      <c r="X29" s="44" t="e">
        <f t="shared" si="4"/>
        <v>#DIV/0!</v>
      </c>
      <c r="Y29" s="46">
        <f>SUMIFS('BOM (THIS MONTH)'!$F:$F,'BOM (THIS MONTH)'!$H:$H,F5102002!K29,Bom_Part_No,F5102002!Q29)</f>
        <v>0</v>
      </c>
      <c r="Z29" s="46">
        <f>SUMIFS('BOM (THIS MONTH)'!$E:$E,'BOM (THIS MONTH)'!$H:$H,F5102002!K29,Bom_Part_No,F5102002!Q29)</f>
        <v>0</v>
      </c>
      <c r="AA29" s="53"/>
      <c r="AB29" s="47">
        <f t="shared" si="5"/>
        <v>0</v>
      </c>
      <c r="AC29" s="47">
        <f t="shared" si="6"/>
        <v>0</v>
      </c>
    </row>
    <row r="30" spans="1:29" ht="13.35" customHeight="1">
      <c r="J30" s="51"/>
      <c r="K30" s="51" t="s">
        <v>386</v>
      </c>
      <c r="L30" s="51">
        <f>IF(D30="",99999,SUMIFS(Issue,'BOM (THIS MONTH)'!$F:$F,F5102002!K30,Bom_Part_No,F5102002!B30))</f>
        <v>99999</v>
      </c>
      <c r="P30" s="45">
        <f t="shared" si="0"/>
        <v>0</v>
      </c>
      <c r="Q30"/>
      <c r="R30" s="46">
        <f t="shared" si="1"/>
        <v>0</v>
      </c>
      <c r="S30" s="46">
        <v>1</v>
      </c>
      <c r="T30" s="46">
        <f t="shared" si="2"/>
        <v>0</v>
      </c>
      <c r="U30" s="46">
        <v>3000</v>
      </c>
      <c r="V30" s="46">
        <f t="shared" si="3"/>
        <v>0</v>
      </c>
      <c r="W30" s="53"/>
      <c r="X30" s="44" t="e">
        <f t="shared" si="4"/>
        <v>#DIV/0!</v>
      </c>
      <c r="Y30" s="46">
        <f>SUMIFS('BOM (THIS MONTH)'!$F:$F,'BOM (THIS MONTH)'!$H:$H,F5102002!K30,Bom_Part_No,F5102002!Q30)</f>
        <v>0</v>
      </c>
      <c r="Z30" s="46">
        <f>SUMIFS('BOM (THIS MONTH)'!$E:$E,'BOM (THIS MONTH)'!$H:$H,F5102002!K30,Bom_Part_No,F5102002!Q30)</f>
        <v>0</v>
      </c>
      <c r="AA30" s="53"/>
      <c r="AB30" s="47">
        <f t="shared" si="5"/>
        <v>0</v>
      </c>
      <c r="AC30" s="47">
        <f t="shared" si="6"/>
        <v>0</v>
      </c>
    </row>
    <row r="31" spans="1:29" ht="13.35" customHeight="1">
      <c r="J31" s="51"/>
      <c r="K31" s="51" t="s">
        <v>386</v>
      </c>
      <c r="L31" s="51">
        <f>IF(D31="",99999,SUMIFS(Issue,'BOM (THIS MONTH)'!$F:$F,F5102002!K31,Bom_Part_No,F5102002!B31))</f>
        <v>99999</v>
      </c>
      <c r="P31" s="45">
        <f t="shared" si="0"/>
        <v>0</v>
      </c>
      <c r="Q31" s="49"/>
      <c r="R31" s="46">
        <f t="shared" si="1"/>
        <v>0</v>
      </c>
      <c r="S31" s="46">
        <v>1</v>
      </c>
      <c r="T31" s="46">
        <f t="shared" si="2"/>
        <v>0</v>
      </c>
      <c r="U31" s="46">
        <v>3000</v>
      </c>
      <c r="V31" s="46">
        <f t="shared" si="3"/>
        <v>0</v>
      </c>
      <c r="W31" s="53"/>
      <c r="X31" s="44" t="e">
        <f t="shared" si="4"/>
        <v>#DIV/0!</v>
      </c>
      <c r="Y31" s="46">
        <f>SUMIFS('BOM (THIS MONTH)'!$F:$F,'BOM (THIS MONTH)'!$H:$H,F5102002!K31,Bom_Part_No,F5102002!Q31)</f>
        <v>0</v>
      </c>
      <c r="Z31" s="46">
        <f>SUMIFS('BOM (THIS MONTH)'!$E:$E,'BOM (THIS MONTH)'!$H:$H,F5102002!K31,Bom_Part_No,F5102002!Q31)</f>
        <v>0</v>
      </c>
      <c r="AA31" s="53"/>
      <c r="AB31" s="47">
        <f t="shared" si="5"/>
        <v>0</v>
      </c>
      <c r="AC31" s="47">
        <f t="shared" si="6"/>
        <v>0</v>
      </c>
    </row>
    <row r="32" spans="1:29" ht="13.35" customHeight="1">
      <c r="J32" s="51"/>
      <c r="K32" s="51" t="s">
        <v>386</v>
      </c>
      <c r="L32" s="51">
        <f>IF(D32="",99999,SUMIFS(Issue,'BOM (THIS MONTH)'!$F:$F,F5102002!K32,Bom_Part_No,F5102002!B32))</f>
        <v>99999</v>
      </c>
      <c r="P32" s="45">
        <f t="shared" si="0"/>
        <v>0</v>
      </c>
      <c r="Q32" s="49"/>
      <c r="R32" s="46">
        <f t="shared" si="1"/>
        <v>0</v>
      </c>
      <c r="S32" s="46">
        <v>1</v>
      </c>
      <c r="T32" s="46">
        <f t="shared" si="2"/>
        <v>0</v>
      </c>
      <c r="U32" s="46">
        <v>3000</v>
      </c>
      <c r="V32" s="46">
        <f t="shared" si="3"/>
        <v>0</v>
      </c>
      <c r="W32" s="53"/>
      <c r="X32" s="44" t="e">
        <f t="shared" si="4"/>
        <v>#DIV/0!</v>
      </c>
      <c r="Y32" s="46">
        <f>SUMIFS('BOM (THIS MONTH)'!$F:$F,'BOM (THIS MONTH)'!$H:$H,F5102002!K32,Bom_Part_No,F5102002!Q32)</f>
        <v>0</v>
      </c>
      <c r="Z32" s="46">
        <f>SUMIFS('BOM (THIS MONTH)'!$E:$E,'BOM (THIS MONTH)'!$H:$H,F5102002!K32,Bom_Part_No,F5102002!Q32)</f>
        <v>0</v>
      </c>
      <c r="AA32" s="53"/>
      <c r="AB32" s="47">
        <f t="shared" si="5"/>
        <v>0</v>
      </c>
      <c r="AC32" s="47">
        <f t="shared" si="6"/>
        <v>0</v>
      </c>
    </row>
    <row r="33" spans="10:29" ht="13.35" customHeight="1">
      <c r="J33" s="51"/>
      <c r="K33" s="51" t="s">
        <v>386</v>
      </c>
      <c r="L33" s="51">
        <f>IF(D33="",99999,SUMIFS(Issue,'BOM (THIS MONTH)'!$F:$F,F5102002!K33,Bom_Part_No,F5102002!B33))</f>
        <v>99999</v>
      </c>
      <c r="P33" s="45">
        <f t="shared" si="0"/>
        <v>0</v>
      </c>
      <c r="Q33" s="49"/>
      <c r="R33" s="46">
        <f t="shared" si="1"/>
        <v>0</v>
      </c>
      <c r="S33" s="46">
        <v>1</v>
      </c>
      <c r="T33" s="46">
        <f t="shared" si="2"/>
        <v>0</v>
      </c>
      <c r="U33" s="46">
        <v>3000</v>
      </c>
      <c r="V33" s="46">
        <f t="shared" si="3"/>
        <v>0</v>
      </c>
      <c r="W33" s="53"/>
      <c r="X33" s="44" t="e">
        <f t="shared" si="4"/>
        <v>#DIV/0!</v>
      </c>
      <c r="Y33" s="46">
        <f>SUMIFS('BOM (THIS MONTH)'!$F:$F,'BOM (THIS MONTH)'!$H:$H,F5102002!K33,Bom_Part_No,F5102002!Q33)</f>
        <v>0</v>
      </c>
      <c r="Z33" s="46">
        <f>SUMIFS('BOM (THIS MONTH)'!$E:$E,'BOM (THIS MONTH)'!$H:$H,F5102002!K33,Bom_Part_No,F5102002!Q33)</f>
        <v>0</v>
      </c>
      <c r="AA33" s="53"/>
      <c r="AB33" s="47">
        <f t="shared" si="5"/>
        <v>0</v>
      </c>
      <c r="AC33" s="47">
        <f t="shared" si="6"/>
        <v>0</v>
      </c>
    </row>
    <row r="34" spans="10:29" ht="13.35" customHeight="1">
      <c r="J34" s="51"/>
      <c r="K34" s="51" t="s">
        <v>386</v>
      </c>
      <c r="L34" s="51">
        <f>IF(D34="",99999,SUMIFS(Issue,'BOM (THIS MONTH)'!$F:$F,F5102002!K34,Bom_Part_No,F5102002!B34))</f>
        <v>99999</v>
      </c>
      <c r="P34" s="45">
        <f t="shared" si="0"/>
        <v>0</v>
      </c>
      <c r="Q34" s="49"/>
      <c r="R34" s="46">
        <f t="shared" si="1"/>
        <v>0</v>
      </c>
      <c r="S34" s="46">
        <v>1</v>
      </c>
      <c r="T34" s="46">
        <f t="shared" si="2"/>
        <v>0</v>
      </c>
      <c r="U34" s="46">
        <v>3000</v>
      </c>
      <c r="V34" s="46">
        <f t="shared" si="3"/>
        <v>0</v>
      </c>
      <c r="W34" s="53"/>
      <c r="X34" s="44" t="e">
        <f t="shared" si="4"/>
        <v>#DIV/0!</v>
      </c>
      <c r="Y34" s="46">
        <f>SUMIFS('BOM (THIS MONTH)'!$F:$F,'BOM (THIS MONTH)'!$H:$H,F5102002!K34,Bom_Part_No,F5102002!Q34)</f>
        <v>0</v>
      </c>
      <c r="Z34" s="46">
        <f>SUMIFS('BOM (THIS MONTH)'!$E:$E,'BOM (THIS MONTH)'!$H:$H,F5102002!K34,Bom_Part_No,F5102002!Q34)</f>
        <v>0</v>
      </c>
      <c r="AA34" s="53"/>
      <c r="AB34" s="47">
        <f t="shared" si="5"/>
        <v>0</v>
      </c>
      <c r="AC34" s="47">
        <f t="shared" si="6"/>
        <v>0</v>
      </c>
    </row>
    <row r="35" spans="10:29" ht="13.35" customHeight="1">
      <c r="J35" s="51"/>
      <c r="K35" s="51" t="s">
        <v>386</v>
      </c>
      <c r="L35" s="51">
        <f>IF(D35="",99999,SUMIFS(Issue,'BOM (THIS MONTH)'!$F:$F,F5102002!K35,Bom_Part_No,F5102002!B35))</f>
        <v>99999</v>
      </c>
      <c r="P35" s="45">
        <f t="shared" si="0"/>
        <v>0</v>
      </c>
      <c r="Q35" s="49"/>
      <c r="R35" s="46">
        <f t="shared" si="1"/>
        <v>0</v>
      </c>
      <c r="S35" s="46">
        <v>1</v>
      </c>
      <c r="T35" s="46">
        <f t="shared" si="2"/>
        <v>0</v>
      </c>
      <c r="U35" s="46">
        <v>3000</v>
      </c>
      <c r="V35" s="46">
        <f t="shared" si="3"/>
        <v>0</v>
      </c>
      <c r="W35" s="53"/>
      <c r="X35" s="44" t="e">
        <f t="shared" si="4"/>
        <v>#DIV/0!</v>
      </c>
      <c r="Y35" s="46">
        <f>SUMIFS('BOM (THIS MONTH)'!$F:$F,'BOM (THIS MONTH)'!$H:$H,F5102002!K35,Bom_Part_No,F5102002!Q35)</f>
        <v>0</v>
      </c>
      <c r="Z35" s="46">
        <f>SUMIFS('BOM (THIS MONTH)'!$E:$E,'BOM (THIS MONTH)'!$H:$H,F5102002!K35,Bom_Part_No,F5102002!Q35)</f>
        <v>0</v>
      </c>
      <c r="AA35" s="53"/>
      <c r="AB35" s="47">
        <f t="shared" si="5"/>
        <v>0</v>
      </c>
      <c r="AC35" s="47">
        <f t="shared" si="6"/>
        <v>0</v>
      </c>
    </row>
    <row r="36" spans="10:29" ht="13.35" customHeight="1">
      <c r="J36" s="51"/>
      <c r="K36" s="51" t="s">
        <v>386</v>
      </c>
      <c r="L36" s="51">
        <f>IF(D36="",99999,SUMIFS(Issue,'BOM (THIS MONTH)'!$F:$F,F5102002!K36,Bom_Part_No,F5102002!B36))</f>
        <v>99999</v>
      </c>
      <c r="P36" s="45">
        <f t="shared" si="0"/>
        <v>0</v>
      </c>
      <c r="Q36" s="49"/>
      <c r="R36" s="46">
        <f t="shared" si="1"/>
        <v>0</v>
      </c>
      <c r="S36" s="46">
        <v>1</v>
      </c>
      <c r="T36" s="46">
        <f t="shared" si="2"/>
        <v>0</v>
      </c>
      <c r="U36" s="46">
        <v>3000</v>
      </c>
      <c r="V36" s="46">
        <f t="shared" si="3"/>
        <v>0</v>
      </c>
      <c r="W36" s="53"/>
      <c r="X36" s="44" t="e">
        <f t="shared" si="4"/>
        <v>#DIV/0!</v>
      </c>
      <c r="Y36" s="46">
        <f>SUMIFS('BOM (THIS MONTH)'!$F:$F,'BOM (THIS MONTH)'!$H:$H,F5102002!K36,Bom_Part_No,F5102002!Q36)</f>
        <v>0</v>
      </c>
      <c r="Z36" s="46">
        <f>SUMIFS('BOM (THIS MONTH)'!$E:$E,'BOM (THIS MONTH)'!$H:$H,F5102002!K36,Bom_Part_No,F5102002!Q36)</f>
        <v>0</v>
      </c>
      <c r="AA36" s="53"/>
      <c r="AB36" s="47">
        <f t="shared" si="5"/>
        <v>0</v>
      </c>
      <c r="AC36" s="47">
        <f t="shared" si="6"/>
        <v>0</v>
      </c>
    </row>
    <row r="37" spans="10:29" ht="13.35" customHeight="1">
      <c r="J37" s="51"/>
      <c r="K37" s="51" t="s">
        <v>386</v>
      </c>
      <c r="L37" s="51">
        <f>IF(D37="",99999,SUMIFS(Issue,'BOM (THIS MONTH)'!$F:$F,F5102002!K37,Bom_Part_No,F5102002!B37))</f>
        <v>99999</v>
      </c>
      <c r="P37" s="45">
        <f t="shared" si="0"/>
        <v>0</v>
      </c>
      <c r="Q37" s="49"/>
      <c r="R37" s="46">
        <f t="shared" si="1"/>
        <v>0</v>
      </c>
      <c r="S37" s="46">
        <v>1</v>
      </c>
      <c r="T37" s="46">
        <f t="shared" si="2"/>
        <v>0</v>
      </c>
      <c r="U37" s="46">
        <v>3000</v>
      </c>
      <c r="V37" s="46">
        <f t="shared" si="3"/>
        <v>0</v>
      </c>
      <c r="W37" s="53"/>
      <c r="X37" s="44" t="e">
        <f t="shared" si="4"/>
        <v>#DIV/0!</v>
      </c>
      <c r="Y37" s="46">
        <f>SUMIFS('BOM (THIS MONTH)'!$F:$F,'BOM (THIS MONTH)'!$H:$H,F5102002!K37,Bom_Part_No,F5102002!Q37)</f>
        <v>0</v>
      </c>
      <c r="Z37" s="46">
        <f>SUMIFS('BOM (THIS MONTH)'!$E:$E,'BOM (THIS MONTH)'!$H:$H,F5102002!K37,Bom_Part_No,F5102002!Q37)</f>
        <v>0</v>
      </c>
      <c r="AA37" s="53"/>
      <c r="AB37" s="47">
        <f t="shared" si="5"/>
        <v>0</v>
      </c>
      <c r="AC37" s="47">
        <f t="shared" si="6"/>
        <v>0</v>
      </c>
    </row>
    <row r="38" spans="10:29" ht="13.35" customHeight="1">
      <c r="J38" s="51"/>
      <c r="K38" s="51" t="s">
        <v>386</v>
      </c>
      <c r="L38" s="51">
        <f>IF(D38="",99999,SUMIFS(Issue,'BOM (THIS MONTH)'!$F:$F,F5102002!K38,Bom_Part_No,F5102002!B38))</f>
        <v>99999</v>
      </c>
      <c r="P38" s="45">
        <f t="shared" si="0"/>
        <v>0</v>
      </c>
      <c r="Q38" s="49"/>
      <c r="R38" s="46">
        <f t="shared" si="1"/>
        <v>0</v>
      </c>
      <c r="S38" s="46">
        <v>1</v>
      </c>
      <c r="T38" s="46">
        <f t="shared" si="2"/>
        <v>0</v>
      </c>
      <c r="U38" s="46">
        <v>3000</v>
      </c>
      <c r="V38" s="46">
        <f t="shared" si="3"/>
        <v>0</v>
      </c>
      <c r="W38" s="53"/>
      <c r="X38" s="44" t="e">
        <f t="shared" si="4"/>
        <v>#DIV/0!</v>
      </c>
      <c r="Y38" s="46">
        <f>SUMIFS('BOM (THIS MONTH)'!$F:$F,'BOM (THIS MONTH)'!$H:$H,F5102002!K38,Bom_Part_No,F5102002!Q38)</f>
        <v>0</v>
      </c>
      <c r="Z38" s="46">
        <f>SUMIFS('BOM (THIS MONTH)'!$E:$E,'BOM (THIS MONTH)'!$H:$H,F5102002!K38,Bom_Part_No,F5102002!Q38)</f>
        <v>0</v>
      </c>
      <c r="AA38" s="53"/>
      <c r="AB38" s="47">
        <f t="shared" si="5"/>
        <v>0</v>
      </c>
      <c r="AC38" s="47">
        <f t="shared" si="6"/>
        <v>0</v>
      </c>
    </row>
    <row r="39" spans="10:29" ht="13.35" customHeight="1">
      <c r="J39" s="51"/>
      <c r="K39" s="51" t="s">
        <v>386</v>
      </c>
      <c r="L39" s="51">
        <f>IF(D39="",99999,SUMIFS(Issue,'BOM (THIS MONTH)'!$F:$F,F5102002!K39,Bom_Part_No,F5102002!B39))</f>
        <v>99999</v>
      </c>
      <c r="P39" s="45">
        <f t="shared" si="0"/>
        <v>0</v>
      </c>
      <c r="Q39" s="49"/>
      <c r="R39" s="46">
        <f t="shared" si="1"/>
        <v>0</v>
      </c>
      <c r="S39" s="46">
        <v>1</v>
      </c>
      <c r="T39" s="46">
        <f t="shared" si="2"/>
        <v>0</v>
      </c>
      <c r="U39" s="46">
        <v>3000</v>
      </c>
      <c r="V39" s="46">
        <f t="shared" si="3"/>
        <v>0</v>
      </c>
      <c r="W39" s="53"/>
      <c r="X39" s="44" t="e">
        <f t="shared" si="4"/>
        <v>#DIV/0!</v>
      </c>
      <c r="Y39" s="46">
        <f>SUMIFS('BOM (THIS MONTH)'!$F:$F,'BOM (THIS MONTH)'!$H:$H,F5102002!K39,Bom_Part_No,F5102002!Q39)</f>
        <v>0</v>
      </c>
      <c r="Z39" s="46">
        <f>SUMIFS('BOM (THIS MONTH)'!$E:$E,'BOM (THIS MONTH)'!$H:$H,F5102002!K39,Bom_Part_No,F5102002!Q39)</f>
        <v>0</v>
      </c>
      <c r="AA39" s="53"/>
      <c r="AB39" s="47">
        <f t="shared" si="5"/>
        <v>0</v>
      </c>
      <c r="AC39" s="47">
        <f t="shared" si="6"/>
        <v>0</v>
      </c>
    </row>
    <row r="40" spans="10:29" ht="13.35" customHeight="1">
      <c r="J40" s="51"/>
      <c r="K40" s="51" t="s">
        <v>386</v>
      </c>
      <c r="L40" s="51">
        <f>IF(D40="",99999,SUMIFS(Issue,'BOM (THIS MONTH)'!$F:$F,F5102002!K40,Bom_Part_No,F5102002!B40))</f>
        <v>99999</v>
      </c>
      <c r="P40" s="45">
        <f t="shared" si="0"/>
        <v>0</v>
      </c>
      <c r="Q40" s="49"/>
      <c r="R40" s="46">
        <f t="shared" si="1"/>
        <v>0</v>
      </c>
      <c r="S40" s="46">
        <v>1</v>
      </c>
      <c r="T40" s="46">
        <f t="shared" si="2"/>
        <v>0</v>
      </c>
      <c r="U40" s="46">
        <v>3000</v>
      </c>
      <c r="V40" s="46">
        <f t="shared" si="3"/>
        <v>0</v>
      </c>
      <c r="W40" s="53"/>
      <c r="X40" s="44" t="e">
        <f t="shared" si="4"/>
        <v>#DIV/0!</v>
      </c>
      <c r="Y40" s="46">
        <f>SUMIFS('BOM (THIS MONTH)'!$F:$F,'BOM (THIS MONTH)'!$H:$H,F5102002!K40,Bom_Part_No,F5102002!Q40)</f>
        <v>0</v>
      </c>
      <c r="Z40" s="46">
        <f>SUMIFS('BOM (THIS MONTH)'!$E:$E,'BOM (THIS MONTH)'!$H:$H,F5102002!K40,Bom_Part_No,F5102002!Q40)</f>
        <v>0</v>
      </c>
      <c r="AA40" s="53"/>
      <c r="AB40" s="47">
        <f t="shared" si="5"/>
        <v>0</v>
      </c>
      <c r="AC40" s="47">
        <f t="shared" si="6"/>
        <v>0</v>
      </c>
    </row>
    <row r="41" spans="10:29" ht="13.35" customHeight="1">
      <c r="J41" s="51"/>
      <c r="K41" s="51" t="s">
        <v>386</v>
      </c>
      <c r="L41" s="51">
        <f>IF(D41="",99999,SUMIFS(Issue,'BOM (THIS MONTH)'!$F:$F,F5102002!K41,Bom_Part_No,F5102002!B41))</f>
        <v>99999</v>
      </c>
      <c r="P41" s="45">
        <f t="shared" si="0"/>
        <v>0</v>
      </c>
      <c r="Q41" s="49"/>
      <c r="R41" s="46">
        <f t="shared" si="1"/>
        <v>0</v>
      </c>
      <c r="S41" s="46">
        <v>1</v>
      </c>
      <c r="T41" s="46">
        <f t="shared" si="2"/>
        <v>0</v>
      </c>
      <c r="U41" s="46">
        <v>3000</v>
      </c>
      <c r="V41" s="46">
        <f t="shared" si="3"/>
        <v>0</v>
      </c>
      <c r="W41" s="53"/>
      <c r="X41" s="44" t="e">
        <f t="shared" si="4"/>
        <v>#DIV/0!</v>
      </c>
      <c r="Y41" s="46">
        <f>SUMIFS('BOM (THIS MONTH)'!$F:$F,'BOM (THIS MONTH)'!$H:$H,F5102002!K41,Bom_Part_No,F5102002!Q41)</f>
        <v>0</v>
      </c>
      <c r="Z41" s="46">
        <f>SUMIFS('BOM (THIS MONTH)'!$E:$E,'BOM (THIS MONTH)'!$H:$H,F5102002!K41,Bom_Part_No,F5102002!Q41)</f>
        <v>0</v>
      </c>
      <c r="AA41" s="53"/>
      <c r="AB41" s="47">
        <f t="shared" si="5"/>
        <v>0</v>
      </c>
      <c r="AC41" s="47">
        <f t="shared" si="6"/>
        <v>0</v>
      </c>
    </row>
    <row r="42" spans="10:29" ht="13.35" customHeight="1">
      <c r="J42" s="51"/>
      <c r="K42" s="51" t="s">
        <v>386</v>
      </c>
      <c r="L42" s="51">
        <f>IF(D42="",99999,SUMIFS(Issue,'BOM (THIS MONTH)'!$F:$F,F5102002!K42,Bom_Part_No,F5102002!B42))</f>
        <v>99999</v>
      </c>
      <c r="P42" s="45">
        <f t="shared" si="0"/>
        <v>0</v>
      </c>
      <c r="Q42" s="49"/>
      <c r="R42" s="46">
        <f t="shared" si="1"/>
        <v>0</v>
      </c>
      <c r="S42" s="46">
        <v>1</v>
      </c>
      <c r="T42" s="46">
        <f t="shared" si="2"/>
        <v>0</v>
      </c>
      <c r="U42" s="46">
        <v>3000</v>
      </c>
      <c r="V42" s="46">
        <f t="shared" si="3"/>
        <v>0</v>
      </c>
      <c r="W42" s="53"/>
      <c r="X42" s="44" t="e">
        <f t="shared" si="4"/>
        <v>#DIV/0!</v>
      </c>
      <c r="Y42" s="46">
        <f>SUMIFS('BOM (THIS MONTH)'!$F:$F,'BOM (THIS MONTH)'!$H:$H,F5102002!K42,Bom_Part_No,F5102002!Q42)</f>
        <v>0</v>
      </c>
      <c r="Z42" s="46">
        <f>SUMIFS('BOM (THIS MONTH)'!$E:$E,'BOM (THIS MONTH)'!$H:$H,F5102002!K42,Bom_Part_No,F5102002!Q42)</f>
        <v>0</v>
      </c>
      <c r="AA42" s="53"/>
      <c r="AB42" s="47">
        <f t="shared" si="5"/>
        <v>0</v>
      </c>
      <c r="AC42" s="47">
        <f t="shared" si="6"/>
        <v>0</v>
      </c>
    </row>
    <row r="43" spans="10:29" ht="13.35" customHeight="1">
      <c r="J43" s="51"/>
      <c r="K43" s="51" t="s">
        <v>386</v>
      </c>
      <c r="L43" s="51">
        <f>IF(D43="",99999,SUMIFS(Issue,'BOM (THIS MONTH)'!$F:$F,F5102002!K43,Bom_Part_No,F5102002!B43))</f>
        <v>99999</v>
      </c>
      <c r="P43" s="45">
        <f t="shared" si="0"/>
        <v>0</v>
      </c>
      <c r="Q43" s="49"/>
      <c r="R43" s="46">
        <f t="shared" si="1"/>
        <v>0</v>
      </c>
      <c r="S43" s="46">
        <v>1</v>
      </c>
      <c r="T43" s="46">
        <f t="shared" si="2"/>
        <v>0</v>
      </c>
      <c r="U43" s="46">
        <v>3000</v>
      </c>
      <c r="V43" s="46">
        <f t="shared" si="3"/>
        <v>0</v>
      </c>
      <c r="W43" s="53"/>
      <c r="X43" s="44" t="e">
        <f t="shared" si="4"/>
        <v>#DIV/0!</v>
      </c>
      <c r="Y43" s="46">
        <f>SUMIFS('BOM (THIS MONTH)'!$F:$F,'BOM (THIS MONTH)'!$H:$H,F5102002!K43,Bom_Part_No,F5102002!Q43)</f>
        <v>0</v>
      </c>
      <c r="Z43" s="46">
        <f>SUMIFS('BOM (THIS MONTH)'!$E:$E,'BOM (THIS MONTH)'!$H:$H,F5102002!K43,Bom_Part_No,F5102002!Q43)</f>
        <v>0</v>
      </c>
      <c r="AA43" s="53"/>
      <c r="AB43" s="47">
        <f t="shared" si="5"/>
        <v>0</v>
      </c>
      <c r="AC43" s="47">
        <f t="shared" si="6"/>
        <v>0</v>
      </c>
    </row>
    <row r="44" spans="10:29" ht="13.35" customHeight="1">
      <c r="J44" s="51"/>
      <c r="K44" s="51" t="s">
        <v>386</v>
      </c>
      <c r="L44" s="51">
        <f>IF(D44="",99999,SUMIFS(Issue,'BOM (THIS MONTH)'!$F:$F,F5102002!K44,Bom_Part_No,F5102002!B44))</f>
        <v>99999</v>
      </c>
      <c r="P44" s="45">
        <f t="shared" si="0"/>
        <v>0</v>
      </c>
      <c r="Q44" s="49"/>
      <c r="R44" s="46">
        <f t="shared" si="1"/>
        <v>0</v>
      </c>
      <c r="S44" s="46">
        <v>1</v>
      </c>
      <c r="T44" s="46">
        <f t="shared" si="2"/>
        <v>0</v>
      </c>
      <c r="U44" s="46">
        <v>3000</v>
      </c>
      <c r="V44" s="46">
        <f t="shared" si="3"/>
        <v>0</v>
      </c>
      <c r="W44" s="53"/>
      <c r="X44" s="44" t="e">
        <f t="shared" si="4"/>
        <v>#DIV/0!</v>
      </c>
      <c r="Y44" s="46">
        <f>SUMIFS('BOM (THIS MONTH)'!$F:$F,'BOM (THIS MONTH)'!$H:$H,F5102002!K44,Bom_Part_No,F5102002!Q44)</f>
        <v>0</v>
      </c>
      <c r="Z44" s="46">
        <f>SUMIFS('BOM (THIS MONTH)'!$E:$E,'BOM (THIS MONTH)'!$H:$H,F5102002!K44,Bom_Part_No,F5102002!Q44)</f>
        <v>0</v>
      </c>
      <c r="AA44" s="53"/>
      <c r="AB44" s="47">
        <f t="shared" si="5"/>
        <v>0</v>
      </c>
      <c r="AC44" s="47">
        <f t="shared" si="6"/>
        <v>0</v>
      </c>
    </row>
    <row r="45" spans="10:29" ht="13.35" customHeight="1">
      <c r="J45" s="51"/>
      <c r="K45" s="51" t="s">
        <v>386</v>
      </c>
      <c r="L45" s="51">
        <f>IF(D45="",99999,SUMIFS(Issue,'BOM (THIS MONTH)'!$F:$F,F5102002!K45,Bom_Part_No,F5102002!B45))</f>
        <v>99999</v>
      </c>
      <c r="P45" s="45">
        <f t="shared" si="0"/>
        <v>0</v>
      </c>
      <c r="Q45" s="49"/>
      <c r="R45" s="46">
        <f t="shared" si="1"/>
        <v>0</v>
      </c>
      <c r="S45" s="46">
        <v>1</v>
      </c>
      <c r="T45" s="46">
        <f t="shared" si="2"/>
        <v>0</v>
      </c>
      <c r="U45" s="46">
        <v>3000</v>
      </c>
      <c r="V45" s="46">
        <f t="shared" si="3"/>
        <v>0</v>
      </c>
      <c r="W45" s="53"/>
      <c r="X45" s="44" t="e">
        <f t="shared" si="4"/>
        <v>#DIV/0!</v>
      </c>
      <c r="Y45" s="46">
        <f>SUMIFS('BOM (THIS MONTH)'!$F:$F,'BOM (THIS MONTH)'!$H:$H,F5102002!K45,Bom_Part_No,F5102002!Q45)</f>
        <v>0</v>
      </c>
      <c r="Z45" s="46">
        <f>SUMIFS('BOM (THIS MONTH)'!$E:$E,'BOM (THIS MONTH)'!$H:$H,F5102002!K45,Bom_Part_No,F5102002!Q45)</f>
        <v>0</v>
      </c>
      <c r="AA45" s="53"/>
      <c r="AB45" s="47">
        <f t="shared" si="5"/>
        <v>0</v>
      </c>
      <c r="AC45" s="47">
        <f t="shared" si="6"/>
        <v>0</v>
      </c>
    </row>
    <row r="46" spans="10:29" ht="13.35" customHeight="1">
      <c r="J46" s="51"/>
      <c r="K46" s="51" t="s">
        <v>386</v>
      </c>
      <c r="L46" s="51">
        <f>IF(D46="",99999,SUMIFS(Issue,'BOM (THIS MONTH)'!$F:$F,F5102002!K46,Bom_Part_No,F5102002!B46))</f>
        <v>99999</v>
      </c>
      <c r="P46" s="45">
        <f t="shared" si="0"/>
        <v>0</v>
      </c>
      <c r="Q46" s="49"/>
      <c r="R46" s="46">
        <f t="shared" si="1"/>
        <v>0</v>
      </c>
      <c r="S46" s="46">
        <v>1</v>
      </c>
      <c r="T46" s="46">
        <f t="shared" si="2"/>
        <v>0</v>
      </c>
      <c r="U46" s="46">
        <v>3000</v>
      </c>
      <c r="V46" s="46">
        <f t="shared" si="3"/>
        <v>0</v>
      </c>
      <c r="W46" s="53"/>
      <c r="X46" s="44" t="e">
        <f t="shared" si="4"/>
        <v>#DIV/0!</v>
      </c>
      <c r="Y46" s="46">
        <f>SUMIFS('BOM (THIS MONTH)'!$F:$F,'BOM (THIS MONTH)'!$H:$H,F5102002!K46,Bom_Part_No,F5102002!Q46)</f>
        <v>0</v>
      </c>
      <c r="Z46" s="46">
        <f>SUMIFS('BOM (THIS MONTH)'!$E:$E,'BOM (THIS MONTH)'!$H:$H,F5102002!K46,Bom_Part_No,F5102002!Q46)</f>
        <v>0</v>
      </c>
      <c r="AA46" s="53"/>
      <c r="AB46" s="47">
        <f t="shared" si="5"/>
        <v>0</v>
      </c>
      <c r="AC46" s="47">
        <f t="shared" si="6"/>
        <v>0</v>
      </c>
    </row>
    <row r="47" spans="10:29" ht="13.35" customHeight="1">
      <c r="J47" s="51"/>
      <c r="K47" s="51" t="s">
        <v>386</v>
      </c>
      <c r="L47" s="51">
        <f>IF(D47="",99999,SUMIFS(Issue,'BOM (THIS MONTH)'!$F:$F,F5102002!K47,Bom_Part_No,F5102002!B47))</f>
        <v>99999</v>
      </c>
      <c r="P47" s="45">
        <f t="shared" si="0"/>
        <v>0</v>
      </c>
      <c r="Q47" s="49"/>
      <c r="R47" s="46">
        <f t="shared" si="1"/>
        <v>0</v>
      </c>
      <c r="S47" s="46">
        <v>1</v>
      </c>
      <c r="T47" s="46">
        <f t="shared" si="2"/>
        <v>0</v>
      </c>
      <c r="U47" s="46">
        <v>3000</v>
      </c>
      <c r="V47" s="46">
        <f t="shared" si="3"/>
        <v>0</v>
      </c>
      <c r="W47" s="53"/>
      <c r="X47" s="44" t="e">
        <f t="shared" si="4"/>
        <v>#DIV/0!</v>
      </c>
      <c r="Y47" s="46">
        <f>SUMIFS('BOM (THIS MONTH)'!$F:$F,'BOM (THIS MONTH)'!$H:$H,F5102002!K47,Bom_Part_No,F5102002!Q47)</f>
        <v>0</v>
      </c>
      <c r="Z47" s="46">
        <f>SUMIFS('BOM (THIS MONTH)'!$E:$E,'BOM (THIS MONTH)'!$H:$H,F5102002!K47,Bom_Part_No,F5102002!Q47)</f>
        <v>0</v>
      </c>
      <c r="AA47" s="53"/>
      <c r="AB47" s="47">
        <f t="shared" si="5"/>
        <v>0</v>
      </c>
      <c r="AC47" s="47">
        <f t="shared" si="6"/>
        <v>0</v>
      </c>
    </row>
    <row r="48" spans="10:29" ht="13.35" customHeight="1">
      <c r="J48" s="51"/>
      <c r="K48" s="51" t="s">
        <v>386</v>
      </c>
      <c r="L48" s="51">
        <f>IF(D48="",99999,SUMIFS(Issue,'BOM (THIS MONTH)'!$F:$F,F5102002!K48,Bom_Part_No,F5102002!B48))</f>
        <v>99999</v>
      </c>
      <c r="P48" s="45">
        <f t="shared" si="0"/>
        <v>0</v>
      </c>
      <c r="Q48" s="49"/>
      <c r="R48" s="46">
        <f t="shared" si="1"/>
        <v>0</v>
      </c>
      <c r="S48" s="46">
        <v>1</v>
      </c>
      <c r="T48" s="46">
        <f t="shared" si="2"/>
        <v>0</v>
      </c>
      <c r="U48" s="46">
        <v>3000</v>
      </c>
      <c r="V48" s="46">
        <f t="shared" si="3"/>
        <v>0</v>
      </c>
      <c r="W48" s="53"/>
      <c r="X48" s="44" t="e">
        <f t="shared" si="4"/>
        <v>#DIV/0!</v>
      </c>
      <c r="Y48" s="46">
        <f>SUMIFS('BOM (THIS MONTH)'!$F:$F,'BOM (THIS MONTH)'!$H:$H,F5102002!K48,Bom_Part_No,F5102002!Q48)</f>
        <v>0</v>
      </c>
      <c r="Z48" s="46">
        <f>SUMIFS('BOM (THIS MONTH)'!$E:$E,'BOM (THIS MONTH)'!$H:$H,F5102002!K48,Bom_Part_No,F5102002!Q48)</f>
        <v>0</v>
      </c>
      <c r="AA48" s="53"/>
      <c r="AB48" s="47">
        <f t="shared" si="5"/>
        <v>0</v>
      </c>
      <c r="AC48" s="47">
        <f t="shared" si="6"/>
        <v>0</v>
      </c>
    </row>
    <row r="49" spans="1:29" ht="13.35" customHeight="1">
      <c r="J49" s="51"/>
      <c r="K49" s="51" t="s">
        <v>386</v>
      </c>
      <c r="L49" s="51">
        <f>IF(D49="",99999,SUMIFS(Issue,'BOM (THIS MONTH)'!$F:$F,F5102002!K49,Bom_Part_No,F5102002!B49))</f>
        <v>99999</v>
      </c>
      <c r="P49" s="45">
        <f t="shared" si="0"/>
        <v>0</v>
      </c>
      <c r="Q49" s="49"/>
      <c r="R49" s="46">
        <f t="shared" si="1"/>
        <v>0</v>
      </c>
      <c r="S49" s="46">
        <v>1</v>
      </c>
      <c r="T49" s="46">
        <f t="shared" si="2"/>
        <v>0</v>
      </c>
      <c r="U49" s="46">
        <v>3000</v>
      </c>
      <c r="V49" s="46">
        <f t="shared" si="3"/>
        <v>0</v>
      </c>
      <c r="W49" s="53"/>
      <c r="X49" s="44" t="e">
        <f t="shared" si="4"/>
        <v>#DIV/0!</v>
      </c>
      <c r="Y49" s="46">
        <f>SUMIFS('BOM (THIS MONTH)'!$F:$F,'BOM (THIS MONTH)'!$H:$H,F5102002!K49,Bom_Part_No,F5102002!Q49)</f>
        <v>0</v>
      </c>
      <c r="Z49" s="46">
        <f>SUMIFS('BOM (THIS MONTH)'!$E:$E,'BOM (THIS MONTH)'!$H:$H,F5102002!K49,Bom_Part_No,F5102002!Q49)</f>
        <v>0</v>
      </c>
      <c r="AA49" s="53"/>
      <c r="AB49" s="47">
        <f t="shared" si="5"/>
        <v>0</v>
      </c>
      <c r="AC49" s="47">
        <f t="shared" si="6"/>
        <v>0</v>
      </c>
    </row>
    <row r="50" spans="1:29" ht="13.35" customHeight="1">
      <c r="J50" s="51"/>
      <c r="K50" s="51" t="s">
        <v>386</v>
      </c>
      <c r="L50" s="51">
        <f>IF(D50="",99999,SUMIFS(Issue,'BOM (THIS MONTH)'!$F:$F,F5102002!K50,Bom_Part_No,F5102002!B50))</f>
        <v>99999</v>
      </c>
      <c r="P50" s="45">
        <f t="shared" si="0"/>
        <v>0</v>
      </c>
      <c r="Q50" s="49"/>
      <c r="R50" s="46">
        <f t="shared" si="1"/>
        <v>0</v>
      </c>
      <c r="S50" s="46">
        <v>1</v>
      </c>
      <c r="T50" s="46">
        <f t="shared" si="2"/>
        <v>0</v>
      </c>
      <c r="U50" s="46">
        <v>3000</v>
      </c>
      <c r="V50" s="46">
        <f t="shared" si="3"/>
        <v>0</v>
      </c>
      <c r="W50" s="53"/>
      <c r="X50" s="44" t="e">
        <f t="shared" si="4"/>
        <v>#DIV/0!</v>
      </c>
      <c r="Y50" s="46">
        <f>SUMIFS('BOM (THIS MONTH)'!$F:$F,'BOM (THIS MONTH)'!$H:$H,F5102002!K50,Bom_Part_No,F5102002!Q50)</f>
        <v>0</v>
      </c>
      <c r="Z50" s="46">
        <f>SUMIFS('BOM (THIS MONTH)'!$E:$E,'BOM (THIS MONTH)'!$H:$H,F5102002!K50,Bom_Part_No,F5102002!Q50)</f>
        <v>0</v>
      </c>
      <c r="AA50" s="53"/>
      <c r="AB50" s="47">
        <f t="shared" si="5"/>
        <v>0</v>
      </c>
      <c r="AC50" s="47">
        <f t="shared" si="6"/>
        <v>0</v>
      </c>
    </row>
    <row r="51" spans="1:29" ht="13.35" customHeight="1">
      <c r="J51" s="51"/>
      <c r="K51" s="51" t="s">
        <v>386</v>
      </c>
      <c r="L51" s="51">
        <f>IF(D51="",99999,SUMIFS(Issue,'BOM (THIS MONTH)'!$F:$F,F5102002!K51,Bom_Part_No,F5102002!B51))</f>
        <v>99999</v>
      </c>
      <c r="P51" s="45">
        <f t="shared" si="0"/>
        <v>0</v>
      </c>
      <c r="Q51" s="49"/>
      <c r="R51" s="46">
        <f t="shared" si="1"/>
        <v>0</v>
      </c>
      <c r="S51" s="46">
        <v>1</v>
      </c>
      <c r="T51" s="46">
        <f t="shared" si="2"/>
        <v>0</v>
      </c>
      <c r="U51" s="46">
        <v>3000</v>
      </c>
      <c r="V51" s="46">
        <f t="shared" si="3"/>
        <v>0</v>
      </c>
      <c r="W51" s="53"/>
      <c r="X51" s="44" t="e">
        <f t="shared" si="4"/>
        <v>#DIV/0!</v>
      </c>
      <c r="Y51" s="46">
        <f>SUMIFS('BOM (THIS MONTH)'!$F:$F,'BOM (THIS MONTH)'!$H:$H,F5102002!K51,Bom_Part_No,F5102002!Q51)</f>
        <v>0</v>
      </c>
      <c r="Z51" s="46">
        <f>SUMIFS('BOM (THIS MONTH)'!$E:$E,'BOM (THIS MONTH)'!$H:$H,F5102002!K51,Bom_Part_No,F5102002!Q51)</f>
        <v>0</v>
      </c>
      <c r="AA51" s="53"/>
      <c r="AB51" s="47">
        <f t="shared" si="5"/>
        <v>0</v>
      </c>
      <c r="AC51" s="47">
        <f t="shared" si="6"/>
        <v>0</v>
      </c>
    </row>
    <row r="52" spans="1:29" ht="13.35" customHeight="1">
      <c r="J52" s="51"/>
      <c r="K52" s="51" t="s">
        <v>386</v>
      </c>
      <c r="L52" s="51">
        <f>IF(D52="",99999,SUMIFS(Issue,'BOM (THIS MONTH)'!$F:$F,F5102002!K52,Bom_Part_No,F5102002!B52))</f>
        <v>99999</v>
      </c>
      <c r="P52" s="45">
        <f t="shared" si="0"/>
        <v>0</v>
      </c>
      <c r="Q52" s="49"/>
      <c r="R52" s="46">
        <f t="shared" si="1"/>
        <v>0</v>
      </c>
      <c r="S52" s="46">
        <v>1</v>
      </c>
      <c r="T52" s="46">
        <f t="shared" si="2"/>
        <v>0</v>
      </c>
      <c r="U52" s="46">
        <v>3000</v>
      </c>
      <c r="V52" s="46">
        <f t="shared" si="3"/>
        <v>0</v>
      </c>
      <c r="W52" s="53"/>
      <c r="X52" s="44" t="e">
        <f t="shared" si="4"/>
        <v>#DIV/0!</v>
      </c>
      <c r="Y52" s="46">
        <f>SUMIFS('BOM (THIS MONTH)'!$F:$F,'BOM (THIS MONTH)'!$H:$H,F5102002!K52,Bom_Part_No,F5102002!Q52)</f>
        <v>0</v>
      </c>
      <c r="Z52" s="46">
        <f>SUMIFS('BOM (THIS MONTH)'!$E:$E,'BOM (THIS MONTH)'!$H:$H,F5102002!K52,Bom_Part_No,F5102002!Q52)</f>
        <v>0</v>
      </c>
      <c r="AA52" s="53"/>
      <c r="AB52" s="47">
        <f t="shared" si="5"/>
        <v>0</v>
      </c>
      <c r="AC52" s="47">
        <f t="shared" si="6"/>
        <v>0</v>
      </c>
    </row>
    <row r="53" spans="1:29" ht="13.35" customHeight="1">
      <c r="J53" s="51"/>
      <c r="K53" s="51" t="s">
        <v>386</v>
      </c>
      <c r="L53" s="51">
        <f>IF(D53="",99999,SUMIFS(Issue,'BOM (THIS MONTH)'!$F:$F,F5102002!K53,Bom_Part_No,F5102002!B53))</f>
        <v>99999</v>
      </c>
      <c r="P53" s="45">
        <f t="shared" si="0"/>
        <v>0</v>
      </c>
      <c r="Q53" s="49"/>
      <c r="R53" s="46">
        <f t="shared" si="1"/>
        <v>0</v>
      </c>
      <c r="S53" s="46">
        <v>1</v>
      </c>
      <c r="T53" s="46">
        <f t="shared" si="2"/>
        <v>0</v>
      </c>
      <c r="U53" s="46">
        <v>3000</v>
      </c>
      <c r="V53" s="46">
        <f t="shared" si="3"/>
        <v>0</v>
      </c>
      <c r="W53" s="53"/>
      <c r="X53" s="44" t="e">
        <f t="shared" si="4"/>
        <v>#DIV/0!</v>
      </c>
      <c r="Y53" s="46">
        <f>SUMIFS('BOM (THIS MONTH)'!$F:$F,'BOM (THIS MONTH)'!$H:$H,F5102002!K53,Bom_Part_No,F5102002!Q53)</f>
        <v>0</v>
      </c>
      <c r="Z53" s="46">
        <f>SUMIFS('BOM (THIS MONTH)'!$E:$E,'BOM (THIS MONTH)'!$H:$H,F5102002!K53,Bom_Part_No,F5102002!Q53)</f>
        <v>0</v>
      </c>
      <c r="AA53" s="53"/>
      <c r="AB53" s="47">
        <f t="shared" si="5"/>
        <v>0</v>
      </c>
      <c r="AC53" s="47">
        <f t="shared" si="6"/>
        <v>0</v>
      </c>
    </row>
    <row r="54" spans="1:29" ht="13.35" customHeight="1">
      <c r="J54" s="51"/>
      <c r="K54" s="51" t="s">
        <v>386</v>
      </c>
      <c r="L54" s="51">
        <f>IF(D54="",99999,SUMIFS(Issue,'BOM (THIS MONTH)'!$F:$F,F5102002!K54,Bom_Part_No,F5102002!B54))</f>
        <v>99999</v>
      </c>
      <c r="P54" s="45">
        <f t="shared" si="0"/>
        <v>0</v>
      </c>
      <c r="Q54" s="49"/>
      <c r="R54" s="46">
        <f t="shared" si="1"/>
        <v>0</v>
      </c>
      <c r="S54" s="46">
        <v>1</v>
      </c>
      <c r="T54" s="46">
        <f t="shared" si="2"/>
        <v>0</v>
      </c>
      <c r="U54" s="46">
        <v>3000</v>
      </c>
      <c r="V54" s="46">
        <f t="shared" si="3"/>
        <v>0</v>
      </c>
      <c r="W54" s="53"/>
      <c r="X54" s="44" t="e">
        <f t="shared" si="4"/>
        <v>#DIV/0!</v>
      </c>
      <c r="Y54" s="46">
        <f>SUMIFS('BOM (THIS MONTH)'!$F:$F,'BOM (THIS MONTH)'!$H:$H,F5102002!K54,Bom_Part_No,F5102002!Q54)</f>
        <v>0</v>
      </c>
      <c r="Z54" s="46">
        <f>SUMIFS('BOM (THIS MONTH)'!$E:$E,'BOM (THIS MONTH)'!$H:$H,F5102002!K54,Bom_Part_No,F5102002!Q54)</f>
        <v>0</v>
      </c>
      <c r="AA54" s="53"/>
      <c r="AB54" s="47">
        <f t="shared" si="5"/>
        <v>0</v>
      </c>
      <c r="AC54" s="47">
        <f t="shared" si="6"/>
        <v>0</v>
      </c>
    </row>
    <row r="55" spans="1:29" ht="13.35" customHeight="1">
      <c r="J55" s="51"/>
      <c r="K55" s="51" t="s">
        <v>386</v>
      </c>
      <c r="L55" s="51">
        <f>IF(D55="",99999,SUMIFS(Issue,'BOM (THIS MONTH)'!$F:$F,F5102002!K55,Bom_Part_No,F5102002!B55))</f>
        <v>99999</v>
      </c>
      <c r="P55" s="45">
        <f t="shared" si="0"/>
        <v>0</v>
      </c>
      <c r="Q55" s="49"/>
      <c r="R55" s="46">
        <f t="shared" si="1"/>
        <v>0</v>
      </c>
      <c r="S55" s="46">
        <v>1</v>
      </c>
      <c r="T55" s="46">
        <f t="shared" si="2"/>
        <v>0</v>
      </c>
      <c r="U55" s="46">
        <v>3000</v>
      </c>
      <c r="V55" s="46">
        <f t="shared" si="3"/>
        <v>0</v>
      </c>
      <c r="W55" s="53"/>
      <c r="X55" s="44" t="e">
        <f t="shared" si="4"/>
        <v>#DIV/0!</v>
      </c>
      <c r="Y55" s="46">
        <f>SUMIFS('BOM (THIS MONTH)'!$F:$F,'BOM (THIS MONTH)'!$H:$H,F5102002!K55,Bom_Part_No,F5102002!Q55)</f>
        <v>0</v>
      </c>
      <c r="Z55" s="46">
        <f>SUMIFS('BOM (THIS MONTH)'!$E:$E,'BOM (THIS MONTH)'!$H:$H,F5102002!K55,Bom_Part_No,F5102002!Q55)</f>
        <v>0</v>
      </c>
      <c r="AA55" s="53"/>
      <c r="AB55" s="47">
        <f t="shared" si="5"/>
        <v>0</v>
      </c>
      <c r="AC55" s="47">
        <f t="shared" si="6"/>
        <v>0</v>
      </c>
    </row>
    <row r="56" spans="1:29" s="53" customFormat="1" ht="13.35" customHeight="1">
      <c r="A56" s="54"/>
      <c r="B56" s="51"/>
      <c r="C56" s="51"/>
      <c r="D56" s="54"/>
      <c r="E56" s="51"/>
      <c r="F56" s="51"/>
      <c r="G56" s="55"/>
      <c r="H56" s="55"/>
      <c r="I56" s="51"/>
      <c r="K56" s="51" t="s">
        <v>386</v>
      </c>
      <c r="L56" s="51">
        <f>IF(D56="",99999,SUMIFS(Issue,'BOM (THIS MONTH)'!$F:$F,F5102002!K56,Bom_Part_No,F5102002!B56))</f>
        <v>99999</v>
      </c>
      <c r="P56" s="45">
        <f t="shared" si="0"/>
        <v>0</v>
      </c>
      <c r="Q56" s="49"/>
      <c r="R56" s="46">
        <f t="shared" si="1"/>
        <v>0</v>
      </c>
      <c r="S56" s="46">
        <v>1</v>
      </c>
      <c r="T56" s="46">
        <f t="shared" si="2"/>
        <v>0</v>
      </c>
      <c r="U56" s="46">
        <v>3000</v>
      </c>
      <c r="V56" s="46">
        <f t="shared" si="3"/>
        <v>0</v>
      </c>
      <c r="X56" s="44" t="e">
        <f t="shared" si="4"/>
        <v>#DIV/0!</v>
      </c>
      <c r="Y56" s="46">
        <f>SUMIFS('BOM (THIS MONTH)'!$F:$F,'BOM (THIS MONTH)'!$H:$H,F5102002!K56,Bom_Part_No,F5102002!Q56)</f>
        <v>0</v>
      </c>
      <c r="Z56" s="46">
        <f>SUMIFS('BOM (THIS MONTH)'!$E:$E,'BOM (THIS MONTH)'!$H:$H,F5102002!K56,Bom_Part_No,F5102002!Q56)</f>
        <v>0</v>
      </c>
      <c r="AB56" s="47">
        <f t="shared" si="5"/>
        <v>0</v>
      </c>
      <c r="AC56" s="47">
        <f t="shared" si="6"/>
        <v>0</v>
      </c>
    </row>
    <row r="57" spans="1:29" ht="13.35" customHeight="1">
      <c r="J57" s="51"/>
      <c r="K57" s="51" t="s">
        <v>386</v>
      </c>
      <c r="L57" s="51">
        <f>IF(D57="",99999,SUMIFS(Issue,'BOM (THIS MONTH)'!$F:$F,F5102002!K57,Bom_Part_No,F5102002!B57))</f>
        <v>99999</v>
      </c>
      <c r="P57" s="45">
        <f t="shared" si="0"/>
        <v>0</v>
      </c>
      <c r="Q57" s="49"/>
      <c r="R57" s="46">
        <f t="shared" si="1"/>
        <v>0</v>
      </c>
      <c r="S57" s="46">
        <v>1</v>
      </c>
      <c r="T57" s="46">
        <f t="shared" si="2"/>
        <v>0</v>
      </c>
      <c r="U57" s="46">
        <v>3000</v>
      </c>
      <c r="V57" s="46">
        <f t="shared" si="3"/>
        <v>0</v>
      </c>
      <c r="W57" s="53"/>
      <c r="X57" s="44" t="e">
        <f t="shared" si="4"/>
        <v>#DIV/0!</v>
      </c>
      <c r="Y57" s="46">
        <f>SUMIFS('BOM (THIS MONTH)'!$F:$F,'BOM (THIS MONTH)'!$H:$H,F5102002!K57,Bom_Part_No,F5102002!Q57)</f>
        <v>0</v>
      </c>
      <c r="Z57" s="46">
        <f>SUMIFS('BOM (THIS MONTH)'!$E:$E,'BOM (THIS MONTH)'!$H:$H,F5102002!K57,Bom_Part_No,F5102002!Q57)</f>
        <v>0</v>
      </c>
      <c r="AA57" s="53"/>
      <c r="AB57" s="47">
        <f t="shared" si="5"/>
        <v>0</v>
      </c>
      <c r="AC57" s="47">
        <f t="shared" si="6"/>
        <v>0</v>
      </c>
    </row>
    <row r="58" spans="1:29" ht="13.35" customHeight="1">
      <c r="J58" s="51"/>
      <c r="K58" s="51" t="s">
        <v>386</v>
      </c>
      <c r="L58" s="51">
        <f>IF(D58="",99999,SUMIFS(Issue,'BOM (THIS MONTH)'!$F:$F,F5102002!K58,Bom_Part_No,F5102002!B58))</f>
        <v>99999</v>
      </c>
      <c r="P58" s="45">
        <f t="shared" si="0"/>
        <v>0</v>
      </c>
      <c r="Q58" s="49"/>
      <c r="R58" s="46">
        <f t="shared" si="1"/>
        <v>0</v>
      </c>
      <c r="S58" s="46">
        <v>1</v>
      </c>
      <c r="T58" s="46">
        <f t="shared" si="2"/>
        <v>0</v>
      </c>
      <c r="U58" s="46">
        <v>3000</v>
      </c>
      <c r="V58" s="46">
        <f t="shared" si="3"/>
        <v>0</v>
      </c>
      <c r="W58" s="53"/>
      <c r="X58" s="44" t="e">
        <f t="shared" si="4"/>
        <v>#DIV/0!</v>
      </c>
      <c r="Y58" s="46">
        <f>SUMIFS('BOM (THIS MONTH)'!$F:$F,'BOM (THIS MONTH)'!$H:$H,F5102002!K58,Bom_Part_No,F5102002!Q58)</f>
        <v>0</v>
      </c>
      <c r="Z58" s="46">
        <f>SUMIFS('BOM (THIS MONTH)'!$E:$E,'BOM (THIS MONTH)'!$H:$H,F5102002!K58,Bom_Part_No,F5102002!Q58)</f>
        <v>0</v>
      </c>
      <c r="AA58" s="53"/>
      <c r="AB58" s="47">
        <f t="shared" si="5"/>
        <v>0</v>
      </c>
      <c r="AC58" s="47">
        <f t="shared" si="6"/>
        <v>0</v>
      </c>
    </row>
    <row r="59" spans="1:29" ht="13.35" customHeight="1">
      <c r="J59" s="51"/>
      <c r="K59" s="51" t="s">
        <v>386</v>
      </c>
      <c r="L59" s="51">
        <f>IF(D59="",99999,SUMIFS(Issue,'BOM (THIS MONTH)'!$F:$F,F5102002!K59,Bom_Part_No,F5102002!B59))</f>
        <v>99999</v>
      </c>
      <c r="P59" s="45">
        <f t="shared" si="0"/>
        <v>0</v>
      </c>
      <c r="Q59" s="49"/>
      <c r="R59" s="46">
        <f t="shared" si="1"/>
        <v>0</v>
      </c>
      <c r="S59" s="46">
        <v>1</v>
      </c>
      <c r="T59" s="46">
        <f t="shared" si="2"/>
        <v>0</v>
      </c>
      <c r="U59" s="46">
        <v>3000</v>
      </c>
      <c r="V59" s="46">
        <f t="shared" si="3"/>
        <v>0</v>
      </c>
      <c r="W59" s="53"/>
      <c r="X59" s="44" t="e">
        <f t="shared" si="4"/>
        <v>#DIV/0!</v>
      </c>
      <c r="Y59" s="46">
        <f>SUMIFS('BOM (THIS MONTH)'!$F:$F,'BOM (THIS MONTH)'!$H:$H,F5102002!K59,Bom_Part_No,F5102002!Q59)</f>
        <v>0</v>
      </c>
      <c r="Z59" s="46">
        <f>SUMIFS('BOM (THIS MONTH)'!$E:$E,'BOM (THIS MONTH)'!$H:$H,F5102002!K59,Bom_Part_No,F5102002!Q59)</f>
        <v>0</v>
      </c>
      <c r="AA59" s="53"/>
      <c r="AB59" s="47">
        <f t="shared" si="5"/>
        <v>0</v>
      </c>
      <c r="AC59" s="47">
        <f t="shared" si="6"/>
        <v>0</v>
      </c>
    </row>
    <row r="60" spans="1:29" ht="13.35" customHeight="1">
      <c r="J60" s="51"/>
      <c r="K60" s="51" t="s">
        <v>386</v>
      </c>
      <c r="L60" s="51">
        <f>IF(D60="",99999,SUMIFS(Issue,'BOM (THIS MONTH)'!$F:$F,F5102002!K60,Bom_Part_No,F5102002!B60))</f>
        <v>99999</v>
      </c>
      <c r="P60" s="45">
        <f t="shared" si="0"/>
        <v>0</v>
      </c>
      <c r="Q60" s="49"/>
      <c r="R60" s="46">
        <f t="shared" si="1"/>
        <v>0</v>
      </c>
      <c r="S60" s="46">
        <v>1</v>
      </c>
      <c r="T60" s="46">
        <f t="shared" si="2"/>
        <v>0</v>
      </c>
      <c r="U60" s="46">
        <v>3000</v>
      </c>
      <c r="V60" s="46">
        <f t="shared" si="3"/>
        <v>0</v>
      </c>
      <c r="W60" s="53"/>
      <c r="X60" s="44" t="e">
        <f t="shared" si="4"/>
        <v>#DIV/0!</v>
      </c>
      <c r="Y60" s="46">
        <f>SUMIFS('BOM (THIS MONTH)'!$F:$F,'BOM (THIS MONTH)'!$H:$H,F5102002!K60,Bom_Part_No,F5102002!Q60)</f>
        <v>0</v>
      </c>
      <c r="Z60" s="46">
        <f>SUMIFS('BOM (THIS MONTH)'!$E:$E,'BOM (THIS MONTH)'!$H:$H,F5102002!K60,Bom_Part_No,F5102002!Q60)</f>
        <v>0</v>
      </c>
      <c r="AA60" s="53"/>
      <c r="AB60" s="47">
        <f t="shared" si="5"/>
        <v>0</v>
      </c>
      <c r="AC60" s="47">
        <f t="shared" si="6"/>
        <v>0</v>
      </c>
    </row>
    <row r="61" spans="1:29" ht="13.35" customHeight="1">
      <c r="J61" s="51"/>
      <c r="K61" s="51" t="s">
        <v>386</v>
      </c>
      <c r="L61" s="51">
        <f>IF(D61="",99999,SUMIFS(Issue,'BOM (THIS MONTH)'!$F:$F,F5102002!K61,Bom_Part_No,F5102002!B61))</f>
        <v>99999</v>
      </c>
      <c r="P61" s="45">
        <f t="shared" si="0"/>
        <v>0</v>
      </c>
      <c r="Q61" s="49"/>
      <c r="R61" s="46">
        <f t="shared" si="1"/>
        <v>0</v>
      </c>
      <c r="S61" s="46">
        <v>1</v>
      </c>
      <c r="T61" s="46">
        <f t="shared" si="2"/>
        <v>0</v>
      </c>
      <c r="U61" s="46">
        <v>3000</v>
      </c>
      <c r="V61" s="46">
        <f t="shared" si="3"/>
        <v>0</v>
      </c>
      <c r="W61" s="53"/>
      <c r="X61" s="44" t="e">
        <f t="shared" si="4"/>
        <v>#DIV/0!</v>
      </c>
      <c r="Y61" s="46">
        <f>SUMIFS('BOM (THIS MONTH)'!$F:$F,'BOM (THIS MONTH)'!$H:$H,F5102002!K61,Bom_Part_No,F5102002!Q61)</f>
        <v>0</v>
      </c>
      <c r="Z61" s="46">
        <f>SUMIFS('BOM (THIS MONTH)'!$E:$E,'BOM (THIS MONTH)'!$H:$H,F5102002!K61,Bom_Part_No,F5102002!Q61)</f>
        <v>0</v>
      </c>
      <c r="AA61" s="53"/>
      <c r="AB61" s="47">
        <f t="shared" si="5"/>
        <v>0</v>
      </c>
      <c r="AC61" s="47">
        <f t="shared" si="6"/>
        <v>0</v>
      </c>
    </row>
    <row r="62" spans="1:29" ht="13.35" customHeight="1">
      <c r="J62" s="51"/>
      <c r="K62" s="51" t="s">
        <v>386</v>
      </c>
      <c r="L62" s="51">
        <f>IF(D62="",99999,SUMIFS(Issue,'BOM (THIS MONTH)'!$F:$F,F5102002!K62,Bom_Part_No,F5102002!B62))</f>
        <v>99999</v>
      </c>
      <c r="P62" s="45">
        <f t="shared" si="0"/>
        <v>0</v>
      </c>
      <c r="Q62" s="49"/>
      <c r="R62" s="46">
        <f t="shared" si="1"/>
        <v>0</v>
      </c>
      <c r="S62" s="46">
        <v>1</v>
      </c>
      <c r="T62" s="46">
        <f t="shared" si="2"/>
        <v>0</v>
      </c>
      <c r="U62" s="46">
        <v>3000</v>
      </c>
      <c r="V62" s="46">
        <f t="shared" si="3"/>
        <v>0</v>
      </c>
      <c r="W62" s="53"/>
      <c r="X62" s="44" t="e">
        <f t="shared" si="4"/>
        <v>#DIV/0!</v>
      </c>
      <c r="Y62" s="46">
        <f>SUMIFS('BOM (THIS MONTH)'!$F:$F,'BOM (THIS MONTH)'!$H:$H,F5102002!K62,Bom_Part_No,F5102002!Q62)</f>
        <v>0</v>
      </c>
      <c r="Z62" s="46">
        <f>SUMIFS('BOM (THIS MONTH)'!$E:$E,'BOM (THIS MONTH)'!$H:$H,F5102002!K62,Bom_Part_No,F5102002!Q62)</f>
        <v>0</v>
      </c>
      <c r="AA62" s="53"/>
      <c r="AB62" s="47">
        <f t="shared" si="5"/>
        <v>0</v>
      </c>
      <c r="AC62" s="47">
        <f t="shared" si="6"/>
        <v>0</v>
      </c>
    </row>
    <row r="63" spans="1:29" ht="13.35" customHeight="1">
      <c r="J63" s="51"/>
      <c r="K63" s="51" t="s">
        <v>386</v>
      </c>
      <c r="L63" s="51">
        <f>IF(D63="",99999,SUMIFS(Issue,'BOM (THIS MONTH)'!$F:$F,F5102002!K63,Bom_Part_No,F5102002!B63))</f>
        <v>99999</v>
      </c>
      <c r="P63" s="45">
        <f t="shared" si="0"/>
        <v>0</v>
      </c>
      <c r="Q63" s="49"/>
      <c r="R63" s="46">
        <f t="shared" si="1"/>
        <v>0</v>
      </c>
      <c r="S63" s="46">
        <v>1</v>
      </c>
      <c r="T63" s="46">
        <f t="shared" si="2"/>
        <v>0</v>
      </c>
      <c r="U63" s="46">
        <v>3000</v>
      </c>
      <c r="V63" s="46">
        <f t="shared" si="3"/>
        <v>0</v>
      </c>
      <c r="W63" s="53"/>
      <c r="X63" s="44" t="e">
        <f t="shared" si="4"/>
        <v>#DIV/0!</v>
      </c>
      <c r="Y63" s="46">
        <f>SUMIFS('BOM (THIS MONTH)'!$F:$F,'BOM (THIS MONTH)'!$H:$H,F5102002!K63,Bom_Part_No,F5102002!Q63)</f>
        <v>0</v>
      </c>
      <c r="Z63" s="46">
        <f>SUMIFS('BOM (THIS MONTH)'!$E:$E,'BOM (THIS MONTH)'!$H:$H,F5102002!K63,Bom_Part_No,F5102002!Q63)</f>
        <v>0</v>
      </c>
      <c r="AA63" s="53"/>
      <c r="AB63" s="47">
        <f t="shared" si="5"/>
        <v>0</v>
      </c>
      <c r="AC63" s="47">
        <f t="shared" si="6"/>
        <v>0</v>
      </c>
    </row>
    <row r="64" spans="1:29" ht="13.35" customHeight="1">
      <c r="J64" s="51"/>
      <c r="K64" s="51" t="s">
        <v>386</v>
      </c>
      <c r="L64" s="51">
        <f>IF(D64="",99999,SUMIFS(Issue,'BOM (THIS MONTH)'!$F:$F,F5102002!K64,Bom_Part_No,F5102002!B64))</f>
        <v>99999</v>
      </c>
      <c r="P64" s="45">
        <f t="shared" si="0"/>
        <v>0</v>
      </c>
      <c r="Q64" s="49"/>
      <c r="R64" s="46">
        <f t="shared" si="1"/>
        <v>0</v>
      </c>
      <c r="S64" s="46">
        <v>1</v>
      </c>
      <c r="T64" s="46">
        <f t="shared" si="2"/>
        <v>0</v>
      </c>
      <c r="U64" s="46">
        <v>3000</v>
      </c>
      <c r="V64" s="46">
        <f t="shared" si="3"/>
        <v>0</v>
      </c>
      <c r="W64" s="53"/>
      <c r="X64" s="44" t="e">
        <f t="shared" si="4"/>
        <v>#DIV/0!</v>
      </c>
      <c r="Y64" s="46">
        <f>SUMIFS('BOM (THIS MONTH)'!$F:$F,'BOM (THIS MONTH)'!$H:$H,F5102002!K64,Bom_Part_No,F5102002!Q64)</f>
        <v>0</v>
      </c>
      <c r="Z64" s="46">
        <f>SUMIFS('BOM (THIS MONTH)'!$E:$E,'BOM (THIS MONTH)'!$H:$H,F5102002!K64,Bom_Part_No,F5102002!Q64)</f>
        <v>0</v>
      </c>
      <c r="AA64" s="53"/>
      <c r="AB64" s="47">
        <f t="shared" si="5"/>
        <v>0</v>
      </c>
      <c r="AC64" s="47">
        <f t="shared" si="6"/>
        <v>0</v>
      </c>
    </row>
    <row r="65" spans="10:29" ht="13.35" customHeight="1">
      <c r="J65" s="51"/>
      <c r="K65" s="51" t="s">
        <v>386</v>
      </c>
      <c r="L65" s="51">
        <f>IF(D65="",99999,SUMIFS(Issue,'BOM (THIS MONTH)'!$F:$F,F5102002!K65,Bom_Part_No,F5102002!B65))</f>
        <v>99999</v>
      </c>
      <c r="P65" s="45">
        <f t="shared" si="0"/>
        <v>0</v>
      </c>
      <c r="Q65" s="49"/>
      <c r="R65" s="46">
        <f t="shared" si="1"/>
        <v>0</v>
      </c>
      <c r="S65" s="46">
        <v>1</v>
      </c>
      <c r="T65" s="46">
        <f t="shared" si="2"/>
        <v>0</v>
      </c>
      <c r="U65" s="46">
        <v>3000</v>
      </c>
      <c r="V65" s="46">
        <f t="shared" si="3"/>
        <v>0</v>
      </c>
      <c r="W65" s="53"/>
      <c r="X65" s="44" t="e">
        <f t="shared" si="4"/>
        <v>#DIV/0!</v>
      </c>
      <c r="Y65" s="46">
        <f>SUMIFS('BOM (THIS MONTH)'!$F:$F,'BOM (THIS MONTH)'!$H:$H,F5102002!K65,Bom_Part_No,F5102002!Q65)</f>
        <v>0</v>
      </c>
      <c r="Z65" s="46">
        <f>SUMIFS('BOM (THIS MONTH)'!$E:$E,'BOM (THIS MONTH)'!$H:$H,F5102002!K65,Bom_Part_No,F5102002!Q65)</f>
        <v>0</v>
      </c>
      <c r="AA65" s="53"/>
      <c r="AB65" s="47">
        <f t="shared" si="5"/>
        <v>0</v>
      </c>
      <c r="AC65" s="47">
        <f t="shared" si="6"/>
        <v>0</v>
      </c>
    </row>
    <row r="66" spans="10:29" ht="13.35" customHeight="1">
      <c r="J66" s="51"/>
      <c r="K66" s="51" t="s">
        <v>386</v>
      </c>
      <c r="L66" s="51">
        <f>IF(D66="",99999,SUMIFS(Issue,'BOM (THIS MONTH)'!$F:$F,F5102002!K66,Bom_Part_No,F5102002!B66))</f>
        <v>99999</v>
      </c>
      <c r="P66" s="45">
        <f t="shared" si="0"/>
        <v>0</v>
      </c>
      <c r="Q66" s="49"/>
      <c r="R66" s="46">
        <f t="shared" si="1"/>
        <v>0</v>
      </c>
      <c r="S66" s="46">
        <v>1</v>
      </c>
      <c r="T66" s="46">
        <f t="shared" si="2"/>
        <v>0</v>
      </c>
      <c r="U66" s="46">
        <v>3000</v>
      </c>
      <c r="V66" s="46">
        <f t="shared" si="3"/>
        <v>0</v>
      </c>
      <c r="W66" s="53"/>
      <c r="X66" s="44" t="e">
        <f t="shared" si="4"/>
        <v>#DIV/0!</v>
      </c>
      <c r="Y66" s="46">
        <f>SUMIFS('BOM (THIS MONTH)'!$F:$F,'BOM (THIS MONTH)'!$H:$H,F5102002!K66,Bom_Part_No,F5102002!Q66)</f>
        <v>0</v>
      </c>
      <c r="Z66" s="46">
        <f>SUMIFS('BOM (THIS MONTH)'!$E:$E,'BOM (THIS MONTH)'!$H:$H,F5102002!K66,Bom_Part_No,F5102002!Q66)</f>
        <v>0</v>
      </c>
      <c r="AA66" s="53"/>
      <c r="AB66" s="47">
        <f t="shared" si="5"/>
        <v>0</v>
      </c>
      <c r="AC66" s="47">
        <f t="shared" si="6"/>
        <v>0</v>
      </c>
    </row>
    <row r="67" spans="10:29" ht="13.35" customHeight="1">
      <c r="J67" s="51"/>
      <c r="K67" s="51" t="s">
        <v>386</v>
      </c>
      <c r="L67" s="51">
        <f>IF(D67="",99999,SUMIFS(Issue,'BOM (THIS MONTH)'!$F:$F,F5102002!K67,Bom_Part_No,F5102002!B67))</f>
        <v>99999</v>
      </c>
      <c r="P67" s="45">
        <f t="shared" si="0"/>
        <v>0</v>
      </c>
      <c r="Q67" s="49"/>
      <c r="R67" s="46">
        <f t="shared" si="1"/>
        <v>0</v>
      </c>
      <c r="S67" s="46">
        <v>1</v>
      </c>
      <c r="T67" s="46">
        <f t="shared" si="2"/>
        <v>0</v>
      </c>
      <c r="U67" s="46">
        <v>3000</v>
      </c>
      <c r="V67" s="46">
        <f t="shared" si="3"/>
        <v>0</v>
      </c>
      <c r="W67" s="53"/>
      <c r="X67" s="44" t="e">
        <f t="shared" si="4"/>
        <v>#DIV/0!</v>
      </c>
      <c r="Y67" s="46">
        <f>SUMIFS('BOM (THIS MONTH)'!$F:$F,'BOM (THIS MONTH)'!$H:$H,F5102002!K67,Bom_Part_No,F5102002!Q67)</f>
        <v>0</v>
      </c>
      <c r="Z67" s="46">
        <f>SUMIFS('BOM (THIS MONTH)'!$E:$E,'BOM (THIS MONTH)'!$H:$H,F5102002!K67,Bom_Part_No,F5102002!Q67)</f>
        <v>0</v>
      </c>
      <c r="AA67" s="53"/>
      <c r="AB67" s="47">
        <f t="shared" si="5"/>
        <v>0</v>
      </c>
      <c r="AC67" s="47">
        <f t="shared" si="6"/>
        <v>0</v>
      </c>
    </row>
    <row r="68" spans="10:29" ht="13.35" customHeight="1">
      <c r="J68" s="51"/>
      <c r="K68" s="51" t="s">
        <v>386</v>
      </c>
      <c r="L68" s="51">
        <f>IF(D68="",99999,SUMIFS(Issue,'BOM (THIS MONTH)'!$F:$F,F5102002!K68,Bom_Part_No,F5102002!B68))</f>
        <v>99999</v>
      </c>
      <c r="P68" s="45">
        <f t="shared" si="0"/>
        <v>0</v>
      </c>
      <c r="Q68" s="49"/>
      <c r="R68" s="46">
        <f t="shared" si="1"/>
        <v>0</v>
      </c>
      <c r="S68" s="46">
        <v>1</v>
      </c>
      <c r="T68" s="46">
        <f t="shared" si="2"/>
        <v>0</v>
      </c>
      <c r="U68" s="46">
        <v>3000</v>
      </c>
      <c r="V68" s="46">
        <f t="shared" si="3"/>
        <v>0</v>
      </c>
      <c r="W68" s="53"/>
      <c r="X68" s="44" t="e">
        <f t="shared" si="4"/>
        <v>#DIV/0!</v>
      </c>
      <c r="Y68" s="46">
        <f>SUMIFS('BOM (THIS MONTH)'!$F:$F,'BOM (THIS MONTH)'!$H:$H,F5102002!K68,Bom_Part_No,F5102002!Q68)</f>
        <v>0</v>
      </c>
      <c r="Z68" s="46">
        <f>SUMIFS('BOM (THIS MONTH)'!$E:$E,'BOM (THIS MONTH)'!$H:$H,F5102002!K68,Bom_Part_No,F5102002!Q68)</f>
        <v>0</v>
      </c>
      <c r="AA68" s="53"/>
      <c r="AB68" s="47">
        <f t="shared" si="5"/>
        <v>0</v>
      </c>
      <c r="AC68" s="47">
        <f t="shared" si="6"/>
        <v>0</v>
      </c>
    </row>
    <row r="69" spans="10:29" ht="13.35" customHeight="1">
      <c r="J69" s="51"/>
      <c r="K69" s="51" t="s">
        <v>386</v>
      </c>
      <c r="L69" s="51">
        <f>IF(D69="",99999,SUMIFS(Issue,'BOM (THIS MONTH)'!$F:$F,F5102002!K69,Bom_Part_No,F5102002!B69))</f>
        <v>99999</v>
      </c>
      <c r="P69" s="45">
        <f t="shared" si="0"/>
        <v>0</v>
      </c>
      <c r="Q69" s="49"/>
      <c r="R69" s="46">
        <f t="shared" si="1"/>
        <v>0</v>
      </c>
      <c r="S69" s="46">
        <v>1</v>
      </c>
      <c r="T69" s="46">
        <f t="shared" si="2"/>
        <v>0</v>
      </c>
      <c r="U69" s="46">
        <v>3000</v>
      </c>
      <c r="V69" s="46">
        <f t="shared" si="3"/>
        <v>0</v>
      </c>
      <c r="W69" s="53"/>
      <c r="X69" s="44" t="e">
        <f t="shared" si="4"/>
        <v>#DIV/0!</v>
      </c>
      <c r="Y69" s="46">
        <f>SUMIFS('BOM (THIS MONTH)'!$F:$F,'BOM (THIS MONTH)'!$H:$H,F5102002!K69,Bom_Part_No,F5102002!Q69)</f>
        <v>0</v>
      </c>
      <c r="Z69" s="46">
        <f>SUMIFS('BOM (THIS MONTH)'!$E:$E,'BOM (THIS MONTH)'!$H:$H,F5102002!K69,Bom_Part_No,F5102002!Q69)</f>
        <v>0</v>
      </c>
      <c r="AA69" s="53"/>
      <c r="AB69" s="47">
        <f t="shared" si="5"/>
        <v>0</v>
      </c>
      <c r="AC69" s="47">
        <f t="shared" si="6"/>
        <v>0</v>
      </c>
    </row>
    <row r="70" spans="10:29" ht="13.35" customHeight="1">
      <c r="J70" s="51"/>
      <c r="K70" s="51" t="s">
        <v>386</v>
      </c>
      <c r="L70" s="51">
        <f>IF(D70="",99999,SUMIFS(Issue,'BOM (THIS MONTH)'!$F:$F,F5102002!K70,Bom_Part_No,F5102002!B70))</f>
        <v>99999</v>
      </c>
      <c r="P70" s="45">
        <f t="shared" si="0"/>
        <v>0</v>
      </c>
      <c r="Q70" s="49"/>
      <c r="R70" s="46">
        <f t="shared" si="1"/>
        <v>0</v>
      </c>
      <c r="S70" s="46">
        <v>1</v>
      </c>
      <c r="T70" s="46">
        <f t="shared" si="2"/>
        <v>0</v>
      </c>
      <c r="U70" s="46">
        <v>3000</v>
      </c>
      <c r="V70" s="46">
        <f t="shared" si="3"/>
        <v>0</v>
      </c>
      <c r="W70" s="53"/>
      <c r="X70" s="44" t="e">
        <f t="shared" si="4"/>
        <v>#DIV/0!</v>
      </c>
      <c r="Y70" s="46">
        <f>SUMIFS('BOM (THIS MONTH)'!$F:$F,'BOM (THIS MONTH)'!$H:$H,F5102002!K70,Bom_Part_No,F5102002!Q70)</f>
        <v>0</v>
      </c>
      <c r="Z70" s="46">
        <f>SUMIFS('BOM (THIS MONTH)'!$E:$E,'BOM (THIS MONTH)'!$H:$H,F5102002!K70,Bom_Part_No,F5102002!Q70)</f>
        <v>0</v>
      </c>
      <c r="AA70" s="53"/>
      <c r="AB70" s="47">
        <f t="shared" si="5"/>
        <v>0</v>
      </c>
      <c r="AC70" s="47">
        <f t="shared" si="6"/>
        <v>0</v>
      </c>
    </row>
    <row r="71" spans="10:29" ht="13.35" customHeight="1">
      <c r="J71" s="51"/>
      <c r="K71" s="51" t="s">
        <v>386</v>
      </c>
      <c r="L71" s="51">
        <f>IF(D71="",99999,SUMIFS(Issue,'BOM (THIS MONTH)'!$F:$F,F5102002!K71,Bom_Part_No,F5102002!B71))</f>
        <v>99999</v>
      </c>
      <c r="P71" s="45">
        <f t="shared" si="0"/>
        <v>0</v>
      </c>
      <c r="Q71" s="49"/>
      <c r="R71" s="46">
        <f t="shared" si="1"/>
        <v>0</v>
      </c>
      <c r="S71" s="46">
        <v>1</v>
      </c>
      <c r="T71" s="46">
        <f t="shared" si="2"/>
        <v>0</v>
      </c>
      <c r="U71" s="46">
        <v>3000</v>
      </c>
      <c r="V71" s="46">
        <f t="shared" si="3"/>
        <v>0</v>
      </c>
      <c r="W71" s="53"/>
      <c r="X71" s="44" t="e">
        <f t="shared" si="4"/>
        <v>#DIV/0!</v>
      </c>
      <c r="Y71" s="46">
        <f>SUMIFS('BOM (THIS MONTH)'!$F:$F,'BOM (THIS MONTH)'!$H:$H,F5102002!K71,Bom_Part_No,F5102002!Q71)</f>
        <v>0</v>
      </c>
      <c r="Z71" s="46">
        <f>SUMIFS('BOM (THIS MONTH)'!$E:$E,'BOM (THIS MONTH)'!$H:$H,F5102002!K71,Bom_Part_No,F5102002!Q71)</f>
        <v>0</v>
      </c>
      <c r="AA71" s="53"/>
      <c r="AB71" s="47">
        <f t="shared" si="5"/>
        <v>0</v>
      </c>
      <c r="AC71" s="47">
        <f t="shared" si="6"/>
        <v>0</v>
      </c>
    </row>
    <row r="72" spans="10:29" ht="13.35" customHeight="1">
      <c r="J72" s="51"/>
      <c r="K72" s="51" t="s">
        <v>386</v>
      </c>
      <c r="L72" s="51">
        <f>IF(D72="",99999,SUMIFS(Issue,'BOM (THIS MONTH)'!$F:$F,F5102002!K72,Bom_Part_No,F5102002!B72))</f>
        <v>99999</v>
      </c>
      <c r="P72" s="45">
        <f t="shared" si="0"/>
        <v>0</v>
      </c>
      <c r="Q72" s="49"/>
      <c r="R72" s="46">
        <f t="shared" si="1"/>
        <v>0</v>
      </c>
      <c r="S72" s="46">
        <v>1</v>
      </c>
      <c r="T72" s="46">
        <f t="shared" si="2"/>
        <v>0</v>
      </c>
      <c r="U72" s="46">
        <v>3000</v>
      </c>
      <c r="V72" s="46">
        <f t="shared" si="3"/>
        <v>0</v>
      </c>
      <c r="W72" s="53"/>
      <c r="X72" s="44" t="e">
        <f t="shared" si="4"/>
        <v>#DIV/0!</v>
      </c>
      <c r="Y72" s="46">
        <f>SUMIFS('BOM (THIS MONTH)'!$F:$F,'BOM (THIS MONTH)'!$H:$H,F5102002!K72,Bom_Part_No,F5102002!Q72)</f>
        <v>0</v>
      </c>
      <c r="Z72" s="46">
        <f>SUMIFS('BOM (THIS MONTH)'!$E:$E,'BOM (THIS MONTH)'!$H:$H,F5102002!K72,Bom_Part_No,F5102002!Q72)</f>
        <v>0</v>
      </c>
      <c r="AA72" s="53"/>
      <c r="AB72" s="47">
        <f t="shared" si="5"/>
        <v>0</v>
      </c>
      <c r="AC72" s="47">
        <f t="shared" si="6"/>
        <v>0</v>
      </c>
    </row>
    <row r="73" spans="10:29" ht="13.35" customHeight="1">
      <c r="J73" s="51"/>
      <c r="K73" s="51" t="s">
        <v>386</v>
      </c>
      <c r="L73" s="51">
        <f>IF(D73="",99999,SUMIFS(Issue,'BOM (THIS MONTH)'!$F:$F,F5102002!K73,Bom_Part_No,F5102002!B73))</f>
        <v>99999</v>
      </c>
      <c r="P73" s="45">
        <f t="shared" ref="P73:P136" si="7">COUNTIF($Q:$Q,Q73)</f>
        <v>0</v>
      </c>
      <c r="Q73" s="49"/>
      <c r="R73" s="46">
        <f t="shared" si="1"/>
        <v>0</v>
      </c>
      <c r="S73" s="46">
        <v>1</v>
      </c>
      <c r="T73" s="46">
        <f t="shared" si="2"/>
        <v>0</v>
      </c>
      <c r="U73" s="46">
        <v>3000</v>
      </c>
      <c r="V73" s="46">
        <f t="shared" si="3"/>
        <v>0</v>
      </c>
      <c r="W73" s="53"/>
      <c r="X73" s="44" t="e">
        <f t="shared" si="4"/>
        <v>#DIV/0!</v>
      </c>
      <c r="Y73" s="46">
        <f>SUMIFS('BOM (THIS MONTH)'!$F:$F,'BOM (THIS MONTH)'!$H:$H,F5102002!K73,Bom_Part_No,F5102002!Q73)</f>
        <v>0</v>
      </c>
      <c r="Z73" s="46">
        <f>SUMIFS('BOM (THIS MONTH)'!$E:$E,'BOM (THIS MONTH)'!$H:$H,F5102002!K73,Bom_Part_No,F5102002!Q73)</f>
        <v>0</v>
      </c>
      <c r="AA73" s="53"/>
      <c r="AB73" s="47">
        <f t="shared" si="5"/>
        <v>0</v>
      </c>
      <c r="AC73" s="47">
        <f t="shared" si="6"/>
        <v>0</v>
      </c>
    </row>
    <row r="74" spans="10:29" ht="13.35" customHeight="1">
      <c r="J74" s="51"/>
      <c r="K74" s="51" t="s">
        <v>386</v>
      </c>
      <c r="L74" s="51">
        <f>IF(D74="",99999,SUMIFS(Issue,'BOM (THIS MONTH)'!$F:$F,F5102002!K74,Bom_Part_No,F5102002!B74))</f>
        <v>99999</v>
      </c>
      <c r="P74" s="45">
        <f t="shared" si="7"/>
        <v>0</v>
      </c>
      <c r="Q74" s="49"/>
      <c r="R74" s="46">
        <f t="shared" ref="R74:R137" si="8">SUMIF(B:B,Q74,D:D)</f>
        <v>0</v>
      </c>
      <c r="S74" s="46">
        <v>1</v>
      </c>
      <c r="T74" s="46">
        <f t="shared" ref="T74:T137" si="9">R74/S74</f>
        <v>0</v>
      </c>
      <c r="U74" s="46">
        <v>3000</v>
      </c>
      <c r="V74" s="46">
        <f t="shared" ref="V74:V137" si="10">T74*U74</f>
        <v>0</v>
      </c>
      <c r="W74" s="53"/>
      <c r="X74" s="44" t="e">
        <f t="shared" ref="X74:X137" si="11">(Y74/V74)*U74</f>
        <v>#DIV/0!</v>
      </c>
      <c r="Y74" s="46">
        <f>SUMIFS('BOM (THIS MONTH)'!$F:$F,'BOM (THIS MONTH)'!$H:$H,F5102002!K74,Bom_Part_No,F5102002!Q74)</f>
        <v>0</v>
      </c>
      <c r="Z74" s="46">
        <f>SUMIFS('BOM (THIS MONTH)'!$E:$E,'BOM (THIS MONTH)'!$H:$H,F5102002!K74,Bom_Part_No,F5102002!Q74)</f>
        <v>0</v>
      </c>
      <c r="AA74" s="53"/>
      <c r="AB74" s="47">
        <f t="shared" ref="AB74:AB137" si="12">Y74-V74</f>
        <v>0</v>
      </c>
      <c r="AC74" s="47">
        <f t="shared" ref="AC74:AC137" si="13">Z74-T74</f>
        <v>0</v>
      </c>
    </row>
    <row r="75" spans="10:29" ht="13.35" customHeight="1">
      <c r="J75" s="51"/>
      <c r="K75" s="51" t="s">
        <v>386</v>
      </c>
      <c r="L75" s="51">
        <f>IF(D75="",99999,SUMIFS(Issue,'BOM (THIS MONTH)'!$F:$F,F5102002!K75,Bom_Part_No,F5102002!B75))</f>
        <v>99999</v>
      </c>
      <c r="P75" s="45">
        <f t="shared" si="7"/>
        <v>0</v>
      </c>
      <c r="Q75" s="49"/>
      <c r="R75" s="46">
        <f t="shared" si="8"/>
        <v>0</v>
      </c>
      <c r="S75" s="46">
        <v>1</v>
      </c>
      <c r="T75" s="46">
        <f t="shared" si="9"/>
        <v>0</v>
      </c>
      <c r="U75" s="46">
        <v>3000</v>
      </c>
      <c r="V75" s="46">
        <f t="shared" si="10"/>
        <v>0</v>
      </c>
      <c r="W75" s="53"/>
      <c r="X75" s="44" t="e">
        <f t="shared" si="11"/>
        <v>#DIV/0!</v>
      </c>
      <c r="Y75" s="46">
        <f>SUMIFS('BOM (THIS MONTH)'!$F:$F,'BOM (THIS MONTH)'!$H:$H,F5102002!K75,Bom_Part_No,F5102002!Q75)</f>
        <v>0</v>
      </c>
      <c r="Z75" s="46">
        <f>SUMIFS('BOM (THIS MONTH)'!$E:$E,'BOM (THIS MONTH)'!$H:$H,F5102002!K75,Bom_Part_No,F5102002!Q75)</f>
        <v>0</v>
      </c>
      <c r="AA75" s="53"/>
      <c r="AB75" s="47">
        <f t="shared" si="12"/>
        <v>0</v>
      </c>
      <c r="AC75" s="47">
        <f t="shared" si="13"/>
        <v>0</v>
      </c>
    </row>
    <row r="76" spans="10:29" ht="13.35" customHeight="1">
      <c r="J76" s="51"/>
      <c r="K76" s="51" t="s">
        <v>386</v>
      </c>
      <c r="L76" s="51">
        <f>IF(D76="",99999,SUMIFS(Issue,'BOM (THIS MONTH)'!$F:$F,F5102002!K76,Bom_Part_No,F5102002!B76))</f>
        <v>99999</v>
      </c>
      <c r="P76" s="45">
        <f t="shared" si="7"/>
        <v>0</v>
      </c>
      <c r="Q76" s="49"/>
      <c r="R76" s="46">
        <f t="shared" si="8"/>
        <v>0</v>
      </c>
      <c r="S76" s="46">
        <v>1</v>
      </c>
      <c r="T76" s="46">
        <f t="shared" si="9"/>
        <v>0</v>
      </c>
      <c r="U76" s="46">
        <v>3000</v>
      </c>
      <c r="V76" s="46">
        <f t="shared" si="10"/>
        <v>0</v>
      </c>
      <c r="W76" s="53"/>
      <c r="X76" s="44" t="e">
        <f t="shared" si="11"/>
        <v>#DIV/0!</v>
      </c>
      <c r="Y76" s="46">
        <f>SUMIFS('BOM (THIS MONTH)'!$F:$F,'BOM (THIS MONTH)'!$H:$H,F5102002!K76,Bom_Part_No,F5102002!Q76)</f>
        <v>0</v>
      </c>
      <c r="Z76" s="46">
        <f>SUMIFS('BOM (THIS MONTH)'!$E:$E,'BOM (THIS MONTH)'!$H:$H,F5102002!K76,Bom_Part_No,F5102002!Q76)</f>
        <v>0</v>
      </c>
      <c r="AA76" s="53"/>
      <c r="AB76" s="47">
        <f t="shared" si="12"/>
        <v>0</v>
      </c>
      <c r="AC76" s="47">
        <f t="shared" si="13"/>
        <v>0</v>
      </c>
    </row>
    <row r="77" spans="10:29" ht="13.35" customHeight="1">
      <c r="J77" s="51"/>
      <c r="K77" s="51" t="s">
        <v>386</v>
      </c>
      <c r="L77" s="51">
        <f>IF(D77="",99999,SUMIFS(Issue,'BOM (THIS MONTH)'!$F:$F,F5102002!K77,Bom_Part_No,F5102002!B77))</f>
        <v>99999</v>
      </c>
      <c r="P77" s="45">
        <f t="shared" si="7"/>
        <v>0</v>
      </c>
      <c r="Q77" s="49"/>
      <c r="R77" s="46">
        <f t="shared" si="8"/>
        <v>0</v>
      </c>
      <c r="S77" s="46">
        <v>1</v>
      </c>
      <c r="T77" s="46">
        <f t="shared" si="9"/>
        <v>0</v>
      </c>
      <c r="U77" s="46">
        <v>3000</v>
      </c>
      <c r="V77" s="46">
        <f t="shared" si="10"/>
        <v>0</v>
      </c>
      <c r="W77" s="53"/>
      <c r="X77" s="44" t="e">
        <f t="shared" si="11"/>
        <v>#DIV/0!</v>
      </c>
      <c r="Y77" s="46">
        <f>SUMIFS('BOM (THIS MONTH)'!$F:$F,'BOM (THIS MONTH)'!$H:$H,F5102002!K77,Bom_Part_No,F5102002!Q77)</f>
        <v>0</v>
      </c>
      <c r="Z77" s="46">
        <f>SUMIFS('BOM (THIS MONTH)'!$E:$E,'BOM (THIS MONTH)'!$H:$H,F5102002!K77,Bom_Part_No,F5102002!Q77)</f>
        <v>0</v>
      </c>
      <c r="AA77" s="53"/>
      <c r="AB77" s="47">
        <f t="shared" si="12"/>
        <v>0</v>
      </c>
      <c r="AC77" s="47">
        <f t="shared" si="13"/>
        <v>0</v>
      </c>
    </row>
    <row r="78" spans="10:29" ht="13.35" customHeight="1">
      <c r="J78" s="51"/>
      <c r="K78" s="51" t="s">
        <v>386</v>
      </c>
      <c r="L78" s="51">
        <f>IF(D78="",99999,SUMIFS(Issue,'BOM (THIS MONTH)'!$F:$F,F5102002!K78,Bom_Part_No,F5102002!B78))</f>
        <v>99999</v>
      </c>
      <c r="P78" s="45">
        <f t="shared" si="7"/>
        <v>0</v>
      </c>
      <c r="Q78" s="49"/>
      <c r="R78" s="46">
        <f t="shared" si="8"/>
        <v>0</v>
      </c>
      <c r="S78" s="46">
        <v>1</v>
      </c>
      <c r="T78" s="46">
        <f t="shared" si="9"/>
        <v>0</v>
      </c>
      <c r="U78" s="46">
        <v>3000</v>
      </c>
      <c r="V78" s="46">
        <f t="shared" si="10"/>
        <v>0</v>
      </c>
      <c r="W78" s="53"/>
      <c r="X78" s="44" t="e">
        <f t="shared" si="11"/>
        <v>#DIV/0!</v>
      </c>
      <c r="Y78" s="46">
        <f>SUMIFS('BOM (THIS MONTH)'!$F:$F,'BOM (THIS MONTH)'!$H:$H,F5102002!K78,Bom_Part_No,F5102002!Q78)</f>
        <v>0</v>
      </c>
      <c r="Z78" s="46">
        <f>SUMIFS('BOM (THIS MONTH)'!$E:$E,'BOM (THIS MONTH)'!$H:$H,F5102002!K78,Bom_Part_No,F5102002!Q78)</f>
        <v>0</v>
      </c>
      <c r="AA78" s="53"/>
      <c r="AB78" s="47">
        <f t="shared" si="12"/>
        <v>0</v>
      </c>
      <c r="AC78" s="47">
        <f t="shared" si="13"/>
        <v>0</v>
      </c>
    </row>
    <row r="79" spans="10:29" ht="13.35" customHeight="1">
      <c r="J79" s="51"/>
      <c r="K79" s="51" t="s">
        <v>386</v>
      </c>
      <c r="L79" s="51">
        <f>IF(D79="",99999,SUMIFS(Issue,'BOM (THIS MONTH)'!$F:$F,F5102002!K79,Bom_Part_No,F5102002!B79))</f>
        <v>99999</v>
      </c>
      <c r="P79" s="45">
        <f t="shared" si="7"/>
        <v>0</v>
      </c>
      <c r="Q79" s="49"/>
      <c r="R79" s="46">
        <f t="shared" si="8"/>
        <v>0</v>
      </c>
      <c r="S79" s="46">
        <v>1</v>
      </c>
      <c r="T79" s="46">
        <f t="shared" si="9"/>
        <v>0</v>
      </c>
      <c r="U79" s="46">
        <v>3000</v>
      </c>
      <c r="V79" s="46">
        <f t="shared" si="10"/>
        <v>0</v>
      </c>
      <c r="W79" s="53"/>
      <c r="X79" s="44" t="e">
        <f t="shared" si="11"/>
        <v>#DIV/0!</v>
      </c>
      <c r="Y79" s="46">
        <f>SUMIFS('BOM (THIS MONTH)'!$F:$F,'BOM (THIS MONTH)'!$H:$H,F5102002!K79,Bom_Part_No,F5102002!Q79)</f>
        <v>0</v>
      </c>
      <c r="Z79" s="46">
        <f>SUMIFS('BOM (THIS MONTH)'!$E:$E,'BOM (THIS MONTH)'!$H:$H,F5102002!K79,Bom_Part_No,F5102002!Q79)</f>
        <v>0</v>
      </c>
      <c r="AA79" s="53"/>
      <c r="AB79" s="47">
        <f t="shared" si="12"/>
        <v>0</v>
      </c>
      <c r="AC79" s="47">
        <f t="shared" si="13"/>
        <v>0</v>
      </c>
    </row>
    <row r="80" spans="10:29" ht="13.35" customHeight="1">
      <c r="J80" s="51"/>
      <c r="K80" s="51" t="s">
        <v>386</v>
      </c>
      <c r="L80" s="51">
        <f>IF(D80="",99999,SUMIFS(Issue,'BOM (THIS MONTH)'!$F:$F,F5102002!K80,Bom_Part_No,F5102002!B80))</f>
        <v>99999</v>
      </c>
      <c r="P80" s="45">
        <f t="shared" si="7"/>
        <v>0</v>
      </c>
      <c r="Q80" s="49"/>
      <c r="R80" s="46">
        <f t="shared" si="8"/>
        <v>0</v>
      </c>
      <c r="S80" s="46">
        <v>1</v>
      </c>
      <c r="T80" s="46">
        <f t="shared" si="9"/>
        <v>0</v>
      </c>
      <c r="U80" s="46">
        <v>3000</v>
      </c>
      <c r="V80" s="46">
        <f t="shared" si="10"/>
        <v>0</v>
      </c>
      <c r="W80" s="53"/>
      <c r="X80" s="44" t="e">
        <f t="shared" si="11"/>
        <v>#DIV/0!</v>
      </c>
      <c r="Y80" s="46">
        <f>SUMIFS('BOM (THIS MONTH)'!$F:$F,'BOM (THIS MONTH)'!$H:$H,F5102002!K80,Bom_Part_No,F5102002!Q80)</f>
        <v>0</v>
      </c>
      <c r="Z80" s="46">
        <f>SUMIFS('BOM (THIS MONTH)'!$E:$E,'BOM (THIS MONTH)'!$H:$H,F5102002!K80,Bom_Part_No,F5102002!Q80)</f>
        <v>0</v>
      </c>
      <c r="AA80" s="53"/>
      <c r="AB80" s="47">
        <f t="shared" si="12"/>
        <v>0</v>
      </c>
      <c r="AC80" s="47">
        <f t="shared" si="13"/>
        <v>0</v>
      </c>
    </row>
    <row r="81" spans="10:29" ht="13.35" customHeight="1">
      <c r="J81" s="51"/>
      <c r="K81" s="51" t="s">
        <v>386</v>
      </c>
      <c r="L81" s="51">
        <f>IF(D81="",99999,SUMIFS(Issue,'BOM (THIS MONTH)'!$F:$F,F5102002!K81,Bom_Part_No,F5102002!B81))</f>
        <v>99999</v>
      </c>
      <c r="P81" s="45">
        <f t="shared" si="7"/>
        <v>0</v>
      </c>
      <c r="Q81" s="49"/>
      <c r="R81" s="46">
        <f t="shared" si="8"/>
        <v>0</v>
      </c>
      <c r="S81" s="46">
        <v>1</v>
      </c>
      <c r="T81" s="46">
        <f t="shared" si="9"/>
        <v>0</v>
      </c>
      <c r="U81" s="46">
        <v>3000</v>
      </c>
      <c r="V81" s="46">
        <f t="shared" si="10"/>
        <v>0</v>
      </c>
      <c r="W81" s="53"/>
      <c r="X81" s="44" t="e">
        <f t="shared" si="11"/>
        <v>#DIV/0!</v>
      </c>
      <c r="Y81" s="46">
        <f>SUMIFS('BOM (THIS MONTH)'!$F:$F,'BOM (THIS MONTH)'!$H:$H,F5102002!K81,Bom_Part_No,F5102002!Q81)</f>
        <v>0</v>
      </c>
      <c r="Z81" s="46">
        <f>SUMIFS('BOM (THIS MONTH)'!$E:$E,'BOM (THIS MONTH)'!$H:$H,F5102002!K81,Bom_Part_No,F5102002!Q81)</f>
        <v>0</v>
      </c>
      <c r="AA81" s="53"/>
      <c r="AB81" s="47">
        <f t="shared" si="12"/>
        <v>0</v>
      </c>
      <c r="AC81" s="47">
        <f t="shared" si="13"/>
        <v>0</v>
      </c>
    </row>
    <row r="82" spans="10:29" ht="13.35" customHeight="1">
      <c r="J82" s="51"/>
      <c r="K82" s="51" t="s">
        <v>386</v>
      </c>
      <c r="L82" s="51">
        <f>IF(D82="",99999,SUMIFS(Issue,'BOM (THIS MONTH)'!$F:$F,F5102002!K82,Bom_Part_No,F5102002!B82))</f>
        <v>99999</v>
      </c>
      <c r="P82" s="45">
        <f t="shared" si="7"/>
        <v>0</v>
      </c>
      <c r="Q82" s="49"/>
      <c r="R82" s="46">
        <f t="shared" si="8"/>
        <v>0</v>
      </c>
      <c r="S82" s="46">
        <v>1</v>
      </c>
      <c r="T82" s="46">
        <f t="shared" si="9"/>
        <v>0</v>
      </c>
      <c r="U82" s="46">
        <v>3000</v>
      </c>
      <c r="V82" s="46">
        <f t="shared" si="10"/>
        <v>0</v>
      </c>
      <c r="W82" s="53"/>
      <c r="X82" s="44" t="e">
        <f t="shared" si="11"/>
        <v>#DIV/0!</v>
      </c>
      <c r="Y82" s="46">
        <f>SUMIFS('BOM (THIS MONTH)'!$F:$F,'BOM (THIS MONTH)'!$H:$H,F5102002!K82,Bom_Part_No,F5102002!Q82)</f>
        <v>0</v>
      </c>
      <c r="Z82" s="46">
        <f>SUMIFS('BOM (THIS MONTH)'!$E:$E,'BOM (THIS MONTH)'!$H:$H,F5102002!K82,Bom_Part_No,F5102002!Q82)</f>
        <v>0</v>
      </c>
      <c r="AA82" s="53"/>
      <c r="AB82" s="47">
        <f t="shared" si="12"/>
        <v>0</v>
      </c>
      <c r="AC82" s="47">
        <f t="shared" si="13"/>
        <v>0</v>
      </c>
    </row>
    <row r="83" spans="10:29" ht="13.35" customHeight="1">
      <c r="J83" s="51"/>
      <c r="K83" s="51" t="s">
        <v>386</v>
      </c>
      <c r="L83" s="51">
        <f>IF(D83="",99999,SUMIFS(Issue,'BOM (THIS MONTH)'!$F:$F,F5102002!K83,Bom_Part_No,F5102002!B83))</f>
        <v>99999</v>
      </c>
      <c r="P83" s="45">
        <f t="shared" si="7"/>
        <v>0</v>
      </c>
      <c r="Q83" s="49"/>
      <c r="R83" s="46">
        <f t="shared" si="8"/>
        <v>0</v>
      </c>
      <c r="S83" s="46">
        <v>1</v>
      </c>
      <c r="T83" s="46">
        <f t="shared" si="9"/>
        <v>0</v>
      </c>
      <c r="U83" s="46">
        <v>3000</v>
      </c>
      <c r="V83" s="46">
        <f t="shared" si="10"/>
        <v>0</v>
      </c>
      <c r="W83" s="53"/>
      <c r="X83" s="44" t="e">
        <f t="shared" si="11"/>
        <v>#DIV/0!</v>
      </c>
      <c r="Y83" s="46">
        <f>SUMIFS('BOM (THIS MONTH)'!$F:$F,'BOM (THIS MONTH)'!$H:$H,F5102002!K83,Bom_Part_No,F5102002!Q83)</f>
        <v>0</v>
      </c>
      <c r="Z83" s="46">
        <f>SUMIFS('BOM (THIS MONTH)'!$E:$E,'BOM (THIS MONTH)'!$H:$H,F5102002!K83,Bom_Part_No,F5102002!Q83)</f>
        <v>0</v>
      </c>
      <c r="AA83" s="53"/>
      <c r="AB83" s="47">
        <f t="shared" si="12"/>
        <v>0</v>
      </c>
      <c r="AC83" s="47">
        <f t="shared" si="13"/>
        <v>0</v>
      </c>
    </row>
    <row r="84" spans="10:29" ht="13.35" customHeight="1">
      <c r="J84" s="51"/>
      <c r="K84" s="51" t="s">
        <v>386</v>
      </c>
      <c r="L84" s="51">
        <f>IF(D84="",99999,SUMIFS(Issue,'BOM (THIS MONTH)'!$F:$F,F5102002!K84,Bom_Part_No,F5102002!B84))</f>
        <v>99999</v>
      </c>
      <c r="P84" s="45">
        <f t="shared" si="7"/>
        <v>0</v>
      </c>
      <c r="Q84" s="49"/>
      <c r="R84" s="46">
        <f t="shared" si="8"/>
        <v>0</v>
      </c>
      <c r="S84" s="46">
        <v>1</v>
      </c>
      <c r="T84" s="46">
        <f t="shared" si="9"/>
        <v>0</v>
      </c>
      <c r="U84" s="46">
        <v>3000</v>
      </c>
      <c r="V84" s="46">
        <f t="shared" si="10"/>
        <v>0</v>
      </c>
      <c r="W84" s="53"/>
      <c r="X84" s="44" t="e">
        <f t="shared" si="11"/>
        <v>#DIV/0!</v>
      </c>
      <c r="Y84" s="46">
        <f>SUMIFS('BOM (THIS MONTH)'!$F:$F,'BOM (THIS MONTH)'!$H:$H,F5102002!K84,Bom_Part_No,F5102002!Q84)</f>
        <v>0</v>
      </c>
      <c r="Z84" s="46">
        <f>SUMIFS('BOM (THIS MONTH)'!$E:$E,'BOM (THIS MONTH)'!$H:$H,F5102002!K84,Bom_Part_No,F5102002!Q84)</f>
        <v>0</v>
      </c>
      <c r="AA84" s="53"/>
      <c r="AB84" s="47">
        <f t="shared" si="12"/>
        <v>0</v>
      </c>
      <c r="AC84" s="47">
        <f t="shared" si="13"/>
        <v>0</v>
      </c>
    </row>
    <row r="85" spans="10:29" ht="13.35" customHeight="1">
      <c r="J85" s="51"/>
      <c r="K85" s="51" t="s">
        <v>386</v>
      </c>
      <c r="L85" s="51">
        <f>IF(D85="",99999,SUMIFS(Issue,'BOM (THIS MONTH)'!$F:$F,F5102002!K85,Bom_Part_No,F5102002!B85))</f>
        <v>99999</v>
      </c>
      <c r="P85" s="45">
        <f t="shared" si="7"/>
        <v>0</v>
      </c>
      <c r="Q85" s="49"/>
      <c r="R85" s="46">
        <f t="shared" si="8"/>
        <v>0</v>
      </c>
      <c r="S85" s="46">
        <v>1</v>
      </c>
      <c r="T85" s="46">
        <f t="shared" si="9"/>
        <v>0</v>
      </c>
      <c r="U85" s="46">
        <v>3000</v>
      </c>
      <c r="V85" s="46">
        <f t="shared" si="10"/>
        <v>0</v>
      </c>
      <c r="W85" s="53"/>
      <c r="X85" s="44" t="e">
        <f t="shared" si="11"/>
        <v>#DIV/0!</v>
      </c>
      <c r="Y85" s="46">
        <f>SUMIFS('BOM (THIS MONTH)'!$F:$F,'BOM (THIS MONTH)'!$H:$H,F5102002!K85,Bom_Part_No,F5102002!Q85)</f>
        <v>0</v>
      </c>
      <c r="Z85" s="46">
        <f>SUMIFS('BOM (THIS MONTH)'!$E:$E,'BOM (THIS MONTH)'!$H:$H,F5102002!K85,Bom_Part_No,F5102002!Q85)</f>
        <v>0</v>
      </c>
      <c r="AA85" s="53"/>
      <c r="AB85" s="47">
        <f t="shared" si="12"/>
        <v>0</v>
      </c>
      <c r="AC85" s="47">
        <f t="shared" si="13"/>
        <v>0</v>
      </c>
    </row>
    <row r="86" spans="10:29" ht="13.35" customHeight="1">
      <c r="J86" s="51"/>
      <c r="K86" s="51" t="s">
        <v>386</v>
      </c>
      <c r="L86" s="51">
        <f>IF(D86="",99999,SUMIFS(Issue,'BOM (THIS MONTH)'!$F:$F,F5102002!K86,Bom_Part_No,F5102002!B86))</f>
        <v>99999</v>
      </c>
      <c r="P86" s="45">
        <f t="shared" si="7"/>
        <v>0</v>
      </c>
      <c r="Q86" s="49"/>
      <c r="R86" s="46">
        <f t="shared" si="8"/>
        <v>0</v>
      </c>
      <c r="S86" s="46">
        <v>1</v>
      </c>
      <c r="T86" s="46">
        <f t="shared" si="9"/>
        <v>0</v>
      </c>
      <c r="U86" s="46">
        <v>3000</v>
      </c>
      <c r="V86" s="46">
        <f t="shared" si="10"/>
        <v>0</v>
      </c>
      <c r="W86" s="53"/>
      <c r="X86" s="44" t="e">
        <f t="shared" si="11"/>
        <v>#DIV/0!</v>
      </c>
      <c r="Y86" s="46">
        <f>SUMIFS('BOM (THIS MONTH)'!$F:$F,'BOM (THIS MONTH)'!$H:$H,F5102002!K86,Bom_Part_No,F5102002!Q86)</f>
        <v>0</v>
      </c>
      <c r="Z86" s="46">
        <f>SUMIFS('BOM (THIS MONTH)'!$E:$E,'BOM (THIS MONTH)'!$H:$H,F5102002!K86,Bom_Part_No,F5102002!Q86)</f>
        <v>0</v>
      </c>
      <c r="AA86" s="53"/>
      <c r="AB86" s="47">
        <f t="shared" si="12"/>
        <v>0</v>
      </c>
      <c r="AC86" s="47">
        <f t="shared" si="13"/>
        <v>0</v>
      </c>
    </row>
    <row r="87" spans="10:29" ht="13.35" customHeight="1">
      <c r="J87" s="51"/>
      <c r="K87" s="51" t="s">
        <v>386</v>
      </c>
      <c r="L87" s="51">
        <f>IF(D87="",99999,SUMIFS(Issue,'BOM (THIS MONTH)'!$F:$F,F5102002!K87,Bom_Part_No,F5102002!B87))</f>
        <v>99999</v>
      </c>
      <c r="P87" s="45">
        <f t="shared" si="7"/>
        <v>0</v>
      </c>
      <c r="Q87" s="49"/>
      <c r="R87" s="46">
        <f t="shared" si="8"/>
        <v>0</v>
      </c>
      <c r="S87" s="46">
        <v>1</v>
      </c>
      <c r="T87" s="46">
        <f t="shared" si="9"/>
        <v>0</v>
      </c>
      <c r="U87" s="46">
        <v>3000</v>
      </c>
      <c r="V87" s="46">
        <f t="shared" si="10"/>
        <v>0</v>
      </c>
      <c r="W87" s="53"/>
      <c r="X87" s="44" t="e">
        <f t="shared" si="11"/>
        <v>#DIV/0!</v>
      </c>
      <c r="Y87" s="46">
        <f>SUMIFS('BOM (THIS MONTH)'!$F:$F,'BOM (THIS MONTH)'!$H:$H,F5102002!K87,Bom_Part_No,F5102002!Q87)</f>
        <v>0</v>
      </c>
      <c r="Z87" s="46">
        <f>SUMIFS('BOM (THIS MONTH)'!$E:$E,'BOM (THIS MONTH)'!$H:$H,F5102002!K87,Bom_Part_No,F5102002!Q87)</f>
        <v>0</v>
      </c>
      <c r="AA87" s="53"/>
      <c r="AB87" s="47">
        <f t="shared" si="12"/>
        <v>0</v>
      </c>
      <c r="AC87" s="47">
        <f t="shared" si="13"/>
        <v>0</v>
      </c>
    </row>
    <row r="88" spans="10:29" ht="13.35" customHeight="1">
      <c r="J88" s="51"/>
      <c r="K88" s="51" t="s">
        <v>386</v>
      </c>
      <c r="L88" s="51">
        <f>IF(D88="",99999,SUMIFS(Issue,'BOM (THIS MONTH)'!$F:$F,F5102002!K88,Bom_Part_No,F5102002!B88))</f>
        <v>99999</v>
      </c>
      <c r="P88" s="45">
        <f t="shared" si="7"/>
        <v>0</v>
      </c>
      <c r="Q88" s="49"/>
      <c r="R88" s="46">
        <f t="shared" si="8"/>
        <v>0</v>
      </c>
      <c r="S88" s="46">
        <v>1</v>
      </c>
      <c r="T88" s="46">
        <f t="shared" si="9"/>
        <v>0</v>
      </c>
      <c r="U88" s="46">
        <v>3000</v>
      </c>
      <c r="V88" s="46">
        <f t="shared" si="10"/>
        <v>0</v>
      </c>
      <c r="W88" s="53"/>
      <c r="X88" s="44" t="e">
        <f t="shared" si="11"/>
        <v>#DIV/0!</v>
      </c>
      <c r="Y88" s="46">
        <f>SUMIFS('BOM (THIS MONTH)'!$F:$F,'BOM (THIS MONTH)'!$H:$H,F5102002!K88,Bom_Part_No,F5102002!Q88)</f>
        <v>0</v>
      </c>
      <c r="Z88" s="46">
        <f>SUMIFS('BOM (THIS MONTH)'!$E:$E,'BOM (THIS MONTH)'!$H:$H,F5102002!K88,Bom_Part_No,F5102002!Q88)</f>
        <v>0</v>
      </c>
      <c r="AA88" s="53"/>
      <c r="AB88" s="47">
        <f t="shared" si="12"/>
        <v>0</v>
      </c>
      <c r="AC88" s="47">
        <f t="shared" si="13"/>
        <v>0</v>
      </c>
    </row>
    <row r="89" spans="10:29" ht="13.35" customHeight="1">
      <c r="J89" s="51"/>
      <c r="K89" s="51" t="s">
        <v>386</v>
      </c>
      <c r="L89" s="51">
        <f>IF(D89="",99999,SUMIFS(Issue,'BOM (THIS MONTH)'!$F:$F,F5102002!K89,Bom_Part_No,F5102002!B89))</f>
        <v>99999</v>
      </c>
      <c r="P89" s="45">
        <f t="shared" si="7"/>
        <v>0</v>
      </c>
      <c r="Q89" s="49"/>
      <c r="R89" s="46">
        <f t="shared" si="8"/>
        <v>0</v>
      </c>
      <c r="S89" s="46">
        <v>1</v>
      </c>
      <c r="T89" s="46">
        <f t="shared" si="9"/>
        <v>0</v>
      </c>
      <c r="U89" s="46">
        <v>3000</v>
      </c>
      <c r="V89" s="46">
        <f t="shared" si="10"/>
        <v>0</v>
      </c>
      <c r="W89" s="53"/>
      <c r="X89" s="44" t="e">
        <f t="shared" si="11"/>
        <v>#DIV/0!</v>
      </c>
      <c r="Y89" s="46">
        <f>SUMIFS('BOM (THIS MONTH)'!$F:$F,'BOM (THIS MONTH)'!$H:$H,F5102002!K89,Bom_Part_No,F5102002!Q89)</f>
        <v>0</v>
      </c>
      <c r="Z89" s="46">
        <f>SUMIFS('BOM (THIS MONTH)'!$E:$E,'BOM (THIS MONTH)'!$H:$H,F5102002!K89,Bom_Part_No,F5102002!Q89)</f>
        <v>0</v>
      </c>
      <c r="AA89" s="53"/>
      <c r="AB89" s="47">
        <f t="shared" si="12"/>
        <v>0</v>
      </c>
      <c r="AC89" s="47">
        <f t="shared" si="13"/>
        <v>0</v>
      </c>
    </row>
    <row r="90" spans="10:29" ht="13.35" customHeight="1">
      <c r="J90" s="51"/>
      <c r="K90" s="51" t="s">
        <v>386</v>
      </c>
      <c r="L90" s="51">
        <f>IF(D90="",99999,SUMIFS(Issue,'BOM (THIS MONTH)'!$F:$F,F5102002!K90,Bom_Part_No,F5102002!B90))</f>
        <v>99999</v>
      </c>
      <c r="P90" s="45">
        <f t="shared" si="7"/>
        <v>0</v>
      </c>
      <c r="Q90" s="49"/>
      <c r="R90" s="46">
        <f t="shared" si="8"/>
        <v>0</v>
      </c>
      <c r="S90" s="46">
        <v>1</v>
      </c>
      <c r="T90" s="46">
        <f t="shared" si="9"/>
        <v>0</v>
      </c>
      <c r="U90" s="46">
        <v>3000</v>
      </c>
      <c r="V90" s="46">
        <f t="shared" si="10"/>
        <v>0</v>
      </c>
      <c r="W90" s="53"/>
      <c r="X90" s="44" t="e">
        <f t="shared" si="11"/>
        <v>#DIV/0!</v>
      </c>
      <c r="Y90" s="46">
        <f>SUMIFS('BOM (THIS MONTH)'!$F:$F,'BOM (THIS MONTH)'!$H:$H,F5102002!K90,Bom_Part_No,F5102002!Q90)</f>
        <v>0</v>
      </c>
      <c r="Z90" s="46">
        <f>SUMIFS('BOM (THIS MONTH)'!$E:$E,'BOM (THIS MONTH)'!$H:$H,F5102002!K90,Bom_Part_No,F5102002!Q90)</f>
        <v>0</v>
      </c>
      <c r="AA90" s="53"/>
      <c r="AB90" s="47">
        <f t="shared" si="12"/>
        <v>0</v>
      </c>
      <c r="AC90" s="47">
        <f t="shared" si="13"/>
        <v>0</v>
      </c>
    </row>
    <row r="91" spans="10:29" ht="13.35" customHeight="1">
      <c r="J91" s="51"/>
      <c r="K91" s="51" t="s">
        <v>386</v>
      </c>
      <c r="L91" s="51">
        <f>IF(D91="",99999,SUMIFS(Issue,'BOM (THIS MONTH)'!$F:$F,F5102002!K91,Bom_Part_No,F5102002!B91))</f>
        <v>99999</v>
      </c>
      <c r="P91" s="45">
        <f t="shared" si="7"/>
        <v>0</v>
      </c>
      <c r="Q91" s="49"/>
      <c r="R91" s="46">
        <f t="shared" si="8"/>
        <v>0</v>
      </c>
      <c r="S91" s="46">
        <v>1</v>
      </c>
      <c r="T91" s="46">
        <f t="shared" si="9"/>
        <v>0</v>
      </c>
      <c r="U91" s="46">
        <v>3000</v>
      </c>
      <c r="V91" s="46">
        <f t="shared" si="10"/>
        <v>0</v>
      </c>
      <c r="W91" s="53"/>
      <c r="X91" s="44" t="e">
        <f t="shared" si="11"/>
        <v>#DIV/0!</v>
      </c>
      <c r="Y91" s="46">
        <f>SUMIFS('BOM (THIS MONTH)'!$F:$F,'BOM (THIS MONTH)'!$H:$H,F5102002!K91,Bom_Part_No,F5102002!Q91)</f>
        <v>0</v>
      </c>
      <c r="Z91" s="46">
        <f>SUMIFS('BOM (THIS MONTH)'!$E:$E,'BOM (THIS MONTH)'!$H:$H,F5102002!K91,Bom_Part_No,F5102002!Q91)</f>
        <v>0</v>
      </c>
      <c r="AA91" s="53"/>
      <c r="AB91" s="47">
        <f t="shared" si="12"/>
        <v>0</v>
      </c>
      <c r="AC91" s="47">
        <f t="shared" si="13"/>
        <v>0</v>
      </c>
    </row>
    <row r="92" spans="10:29" ht="13.35" customHeight="1">
      <c r="J92" s="51"/>
      <c r="K92" s="51" t="s">
        <v>386</v>
      </c>
      <c r="L92" s="51">
        <f>IF(D92="",99999,SUMIFS(Issue,'BOM (THIS MONTH)'!$F:$F,F5102002!K92,Bom_Part_No,F5102002!B92))</f>
        <v>99999</v>
      </c>
      <c r="P92" s="45">
        <f t="shared" si="7"/>
        <v>0</v>
      </c>
      <c r="Q92" s="49"/>
      <c r="R92" s="46">
        <f t="shared" si="8"/>
        <v>0</v>
      </c>
      <c r="S92" s="46">
        <v>1</v>
      </c>
      <c r="T92" s="46">
        <f t="shared" si="9"/>
        <v>0</v>
      </c>
      <c r="U92" s="46">
        <v>3000</v>
      </c>
      <c r="V92" s="46">
        <f t="shared" si="10"/>
        <v>0</v>
      </c>
      <c r="W92" s="53"/>
      <c r="X92" s="44" t="e">
        <f t="shared" si="11"/>
        <v>#DIV/0!</v>
      </c>
      <c r="Y92" s="46">
        <f>SUMIFS('BOM (THIS MONTH)'!$F:$F,'BOM (THIS MONTH)'!$H:$H,F5102002!K92,Bom_Part_No,F5102002!Q92)</f>
        <v>0</v>
      </c>
      <c r="Z92" s="46">
        <f>SUMIFS('BOM (THIS MONTH)'!$E:$E,'BOM (THIS MONTH)'!$H:$H,F5102002!K92,Bom_Part_No,F5102002!Q92)</f>
        <v>0</v>
      </c>
      <c r="AA92" s="53"/>
      <c r="AB92" s="47">
        <f t="shared" si="12"/>
        <v>0</v>
      </c>
      <c r="AC92" s="47">
        <f t="shared" si="13"/>
        <v>0</v>
      </c>
    </row>
    <row r="93" spans="10:29" ht="13.35" customHeight="1">
      <c r="J93" s="51"/>
      <c r="K93" s="51" t="s">
        <v>386</v>
      </c>
      <c r="L93" s="51">
        <f>IF(D93="",99999,SUMIFS(Issue,'BOM (THIS MONTH)'!$F:$F,F5102002!K93,Bom_Part_No,F5102002!B93))</f>
        <v>99999</v>
      </c>
      <c r="P93" s="45">
        <f t="shared" si="7"/>
        <v>0</v>
      </c>
      <c r="Q93" s="49"/>
      <c r="R93" s="46">
        <f t="shared" si="8"/>
        <v>0</v>
      </c>
      <c r="S93" s="46">
        <v>1</v>
      </c>
      <c r="T93" s="46">
        <f t="shared" si="9"/>
        <v>0</v>
      </c>
      <c r="U93" s="46">
        <v>3000</v>
      </c>
      <c r="V93" s="46">
        <f t="shared" si="10"/>
        <v>0</v>
      </c>
      <c r="W93" s="53"/>
      <c r="X93" s="44" t="e">
        <f t="shared" si="11"/>
        <v>#DIV/0!</v>
      </c>
      <c r="Y93" s="46">
        <f>SUMIFS('BOM (THIS MONTH)'!$F:$F,'BOM (THIS MONTH)'!$H:$H,F5102002!K93,Bom_Part_No,F5102002!Q93)</f>
        <v>0</v>
      </c>
      <c r="Z93" s="46">
        <f>SUMIFS('BOM (THIS MONTH)'!$E:$E,'BOM (THIS MONTH)'!$H:$H,F5102002!K93,Bom_Part_No,F5102002!Q93)</f>
        <v>0</v>
      </c>
      <c r="AA93" s="53"/>
      <c r="AB93" s="47">
        <f t="shared" si="12"/>
        <v>0</v>
      </c>
      <c r="AC93" s="47">
        <f t="shared" si="13"/>
        <v>0</v>
      </c>
    </row>
    <row r="94" spans="10:29" ht="13.35" customHeight="1">
      <c r="J94" s="51"/>
      <c r="K94" s="51" t="s">
        <v>386</v>
      </c>
      <c r="L94" s="51">
        <f>IF(D94="",99999,SUMIFS(Issue,'BOM (THIS MONTH)'!$F:$F,F5102002!K94,Bom_Part_No,F5102002!B94))</f>
        <v>99999</v>
      </c>
      <c r="P94" s="45">
        <f t="shared" si="7"/>
        <v>0</v>
      </c>
      <c r="Q94" s="49"/>
      <c r="R94" s="46">
        <f t="shared" si="8"/>
        <v>0</v>
      </c>
      <c r="S94" s="46">
        <v>1</v>
      </c>
      <c r="T94" s="46">
        <f t="shared" si="9"/>
        <v>0</v>
      </c>
      <c r="U94" s="46">
        <v>3000</v>
      </c>
      <c r="V94" s="46">
        <f t="shared" si="10"/>
        <v>0</v>
      </c>
      <c r="W94" s="53"/>
      <c r="X94" s="44" t="e">
        <f t="shared" si="11"/>
        <v>#DIV/0!</v>
      </c>
      <c r="Y94" s="46">
        <f>SUMIFS('BOM (THIS MONTH)'!$F:$F,'BOM (THIS MONTH)'!$H:$H,F5102002!K94,Bom_Part_No,F5102002!Q94)</f>
        <v>0</v>
      </c>
      <c r="Z94" s="46">
        <f>SUMIFS('BOM (THIS MONTH)'!$E:$E,'BOM (THIS MONTH)'!$H:$H,F5102002!K94,Bom_Part_No,F5102002!Q94)</f>
        <v>0</v>
      </c>
      <c r="AA94" s="53"/>
      <c r="AB94" s="47">
        <f t="shared" si="12"/>
        <v>0</v>
      </c>
      <c r="AC94" s="47">
        <f t="shared" si="13"/>
        <v>0</v>
      </c>
    </row>
    <row r="95" spans="10:29" ht="13.35" customHeight="1">
      <c r="J95" s="51"/>
      <c r="K95" s="51" t="s">
        <v>386</v>
      </c>
      <c r="L95" s="51">
        <f>IF(D95="",99999,SUMIFS(Issue,'BOM (THIS MONTH)'!$F:$F,F5102002!K95,Bom_Part_No,F5102002!B95))</f>
        <v>99999</v>
      </c>
      <c r="P95" s="45">
        <f t="shared" si="7"/>
        <v>0</v>
      </c>
      <c r="Q95" s="49"/>
      <c r="R95" s="46">
        <f t="shared" si="8"/>
        <v>0</v>
      </c>
      <c r="S95" s="46">
        <v>1</v>
      </c>
      <c r="T95" s="46">
        <f t="shared" si="9"/>
        <v>0</v>
      </c>
      <c r="U95" s="46">
        <v>3000</v>
      </c>
      <c r="V95" s="46">
        <f t="shared" si="10"/>
        <v>0</v>
      </c>
      <c r="W95" s="53"/>
      <c r="X95" s="44" t="e">
        <f t="shared" si="11"/>
        <v>#DIV/0!</v>
      </c>
      <c r="Y95" s="46">
        <f>SUMIFS('BOM (THIS MONTH)'!$F:$F,'BOM (THIS MONTH)'!$H:$H,F5102002!K95,Bom_Part_No,F5102002!Q95)</f>
        <v>0</v>
      </c>
      <c r="Z95" s="46">
        <f>SUMIFS('BOM (THIS MONTH)'!$E:$E,'BOM (THIS MONTH)'!$H:$H,F5102002!K95,Bom_Part_No,F5102002!Q95)</f>
        <v>0</v>
      </c>
      <c r="AA95" s="53"/>
      <c r="AB95" s="47">
        <f t="shared" si="12"/>
        <v>0</v>
      </c>
      <c r="AC95" s="47">
        <f t="shared" si="13"/>
        <v>0</v>
      </c>
    </row>
    <row r="96" spans="10:29" ht="13.35" customHeight="1">
      <c r="J96" s="51"/>
      <c r="K96" s="51" t="s">
        <v>386</v>
      </c>
      <c r="L96" s="51">
        <f>IF(D96="",99999,SUMIFS(Issue,'BOM (THIS MONTH)'!$F:$F,F5102002!K96,Bom_Part_No,F5102002!B96))</f>
        <v>99999</v>
      </c>
      <c r="P96" s="45">
        <f t="shared" si="7"/>
        <v>0</v>
      </c>
      <c r="Q96" s="49"/>
      <c r="R96" s="46">
        <f t="shared" si="8"/>
        <v>0</v>
      </c>
      <c r="S96" s="46">
        <v>1</v>
      </c>
      <c r="T96" s="46">
        <f t="shared" si="9"/>
        <v>0</v>
      </c>
      <c r="U96" s="46">
        <v>3000</v>
      </c>
      <c r="V96" s="46">
        <f t="shared" si="10"/>
        <v>0</v>
      </c>
      <c r="W96" s="53"/>
      <c r="X96" s="44" t="e">
        <f t="shared" si="11"/>
        <v>#DIV/0!</v>
      </c>
      <c r="Y96" s="46">
        <f>SUMIFS('BOM (THIS MONTH)'!$F:$F,'BOM (THIS MONTH)'!$H:$H,F5102002!K96,Bom_Part_No,F5102002!Q96)</f>
        <v>0</v>
      </c>
      <c r="Z96" s="46">
        <f>SUMIFS('BOM (THIS MONTH)'!$E:$E,'BOM (THIS MONTH)'!$H:$H,F5102002!K96,Bom_Part_No,F5102002!Q96)</f>
        <v>0</v>
      </c>
      <c r="AA96" s="53"/>
      <c r="AB96" s="47">
        <f t="shared" si="12"/>
        <v>0</v>
      </c>
      <c r="AC96" s="47">
        <f t="shared" si="13"/>
        <v>0</v>
      </c>
    </row>
    <row r="97" spans="1:29" ht="13.35" customHeight="1">
      <c r="J97" s="51"/>
      <c r="K97" s="51" t="s">
        <v>386</v>
      </c>
      <c r="L97" s="51">
        <f>IF(D97="",99999,SUMIFS(Issue,'BOM (THIS MONTH)'!$F:$F,F5102002!K97,Bom_Part_No,F5102002!B97))</f>
        <v>99999</v>
      </c>
      <c r="P97" s="45">
        <f t="shared" si="7"/>
        <v>0</v>
      </c>
      <c r="Q97" s="49"/>
      <c r="R97" s="46">
        <f t="shared" si="8"/>
        <v>0</v>
      </c>
      <c r="S97" s="46">
        <v>1</v>
      </c>
      <c r="T97" s="46">
        <f t="shared" si="9"/>
        <v>0</v>
      </c>
      <c r="U97" s="46">
        <v>3000</v>
      </c>
      <c r="V97" s="46">
        <f t="shared" si="10"/>
        <v>0</v>
      </c>
      <c r="W97" s="53"/>
      <c r="X97" s="44" t="e">
        <f t="shared" si="11"/>
        <v>#DIV/0!</v>
      </c>
      <c r="Y97" s="46">
        <f>SUMIFS('BOM (THIS MONTH)'!$F:$F,'BOM (THIS MONTH)'!$H:$H,F5102002!K97,Bom_Part_No,F5102002!Q97)</f>
        <v>0</v>
      </c>
      <c r="Z97" s="46">
        <f>SUMIFS('BOM (THIS MONTH)'!$E:$E,'BOM (THIS MONTH)'!$H:$H,F5102002!K97,Bom_Part_No,F5102002!Q97)</f>
        <v>0</v>
      </c>
      <c r="AA97" s="53"/>
      <c r="AB97" s="47">
        <f t="shared" si="12"/>
        <v>0</v>
      </c>
      <c r="AC97" s="47">
        <f t="shared" si="13"/>
        <v>0</v>
      </c>
    </row>
    <row r="98" spans="1:29" ht="13.35" customHeight="1">
      <c r="J98" s="51"/>
      <c r="K98" s="51" t="s">
        <v>386</v>
      </c>
      <c r="L98" s="51">
        <f>IF(D98="",99999,SUMIFS(Issue,'BOM (THIS MONTH)'!$F:$F,F5102002!K98,Bom_Part_No,F5102002!B98))</f>
        <v>99999</v>
      </c>
      <c r="P98" s="45">
        <f t="shared" si="7"/>
        <v>0</v>
      </c>
      <c r="Q98" s="49"/>
      <c r="R98" s="46">
        <f t="shared" si="8"/>
        <v>0</v>
      </c>
      <c r="S98" s="46">
        <v>1</v>
      </c>
      <c r="T98" s="46">
        <f t="shared" si="9"/>
        <v>0</v>
      </c>
      <c r="U98" s="46">
        <v>3000</v>
      </c>
      <c r="V98" s="46">
        <f t="shared" si="10"/>
        <v>0</v>
      </c>
      <c r="W98" s="53"/>
      <c r="X98" s="44" t="e">
        <f t="shared" si="11"/>
        <v>#DIV/0!</v>
      </c>
      <c r="Y98" s="46">
        <f>SUMIFS('BOM (THIS MONTH)'!$F:$F,'BOM (THIS MONTH)'!$H:$H,F5102002!K98,Bom_Part_No,F5102002!Q98)</f>
        <v>0</v>
      </c>
      <c r="Z98" s="46">
        <f>SUMIFS('BOM (THIS MONTH)'!$E:$E,'BOM (THIS MONTH)'!$H:$H,F5102002!K98,Bom_Part_No,F5102002!Q98)</f>
        <v>0</v>
      </c>
      <c r="AA98" s="53"/>
      <c r="AB98" s="47">
        <f t="shared" si="12"/>
        <v>0</v>
      </c>
      <c r="AC98" s="47">
        <f t="shared" si="13"/>
        <v>0</v>
      </c>
    </row>
    <row r="99" spans="1:29" ht="13.35" customHeight="1">
      <c r="J99" s="51"/>
      <c r="K99" s="51" t="s">
        <v>386</v>
      </c>
      <c r="L99" s="51">
        <f>IF(D99="",99999,SUMIFS(Issue,'BOM (THIS MONTH)'!$F:$F,F5102002!K99,Bom_Part_No,F5102002!B99))</f>
        <v>99999</v>
      </c>
      <c r="P99" s="45">
        <f t="shared" si="7"/>
        <v>0</v>
      </c>
      <c r="Q99" s="49"/>
      <c r="R99" s="46">
        <f t="shared" si="8"/>
        <v>0</v>
      </c>
      <c r="S99" s="46">
        <v>1</v>
      </c>
      <c r="T99" s="46">
        <f t="shared" si="9"/>
        <v>0</v>
      </c>
      <c r="U99" s="46">
        <v>3000</v>
      </c>
      <c r="V99" s="46">
        <f t="shared" si="10"/>
        <v>0</v>
      </c>
      <c r="W99" s="53"/>
      <c r="X99" s="44" t="e">
        <f t="shared" si="11"/>
        <v>#DIV/0!</v>
      </c>
      <c r="Y99" s="46">
        <f>SUMIFS('BOM (THIS MONTH)'!$F:$F,'BOM (THIS MONTH)'!$H:$H,F5102002!K99,Bom_Part_No,F5102002!Q99)</f>
        <v>0</v>
      </c>
      <c r="Z99" s="46">
        <f>SUMIFS('BOM (THIS MONTH)'!$E:$E,'BOM (THIS MONTH)'!$H:$H,F5102002!K99,Bom_Part_No,F5102002!Q99)</f>
        <v>0</v>
      </c>
      <c r="AA99" s="53"/>
      <c r="AB99" s="47">
        <f t="shared" si="12"/>
        <v>0</v>
      </c>
      <c r="AC99" s="47">
        <f t="shared" si="13"/>
        <v>0</v>
      </c>
    </row>
    <row r="100" spans="1:29" ht="13.35" customHeight="1">
      <c r="J100" s="51"/>
      <c r="K100" s="51" t="s">
        <v>386</v>
      </c>
      <c r="L100" s="51">
        <f>IF(D100="",99999,SUMIFS(Issue,'BOM (THIS MONTH)'!$F:$F,F5102002!K100,Bom_Part_No,F5102002!B100))</f>
        <v>99999</v>
      </c>
      <c r="P100" s="45">
        <f t="shared" si="7"/>
        <v>0</v>
      </c>
      <c r="Q100" s="49"/>
      <c r="R100" s="46">
        <f t="shared" si="8"/>
        <v>0</v>
      </c>
      <c r="S100" s="46">
        <v>1</v>
      </c>
      <c r="T100" s="46">
        <f t="shared" si="9"/>
        <v>0</v>
      </c>
      <c r="U100" s="46">
        <v>3000</v>
      </c>
      <c r="V100" s="46">
        <f t="shared" si="10"/>
        <v>0</v>
      </c>
      <c r="W100" s="53"/>
      <c r="X100" s="44" t="e">
        <f t="shared" si="11"/>
        <v>#DIV/0!</v>
      </c>
      <c r="Y100" s="46">
        <f>SUMIFS('BOM (THIS MONTH)'!$F:$F,'BOM (THIS MONTH)'!$H:$H,F5102002!K100,Bom_Part_No,F5102002!Q100)</f>
        <v>0</v>
      </c>
      <c r="Z100" s="46">
        <f>SUMIFS('BOM (THIS MONTH)'!$E:$E,'BOM (THIS MONTH)'!$H:$H,F5102002!K100,Bom_Part_No,F5102002!Q100)</f>
        <v>0</v>
      </c>
      <c r="AA100" s="53"/>
      <c r="AB100" s="47">
        <f t="shared" si="12"/>
        <v>0</v>
      </c>
      <c r="AC100" s="47">
        <f t="shared" si="13"/>
        <v>0</v>
      </c>
    </row>
    <row r="101" spans="1:29" ht="13.35" customHeight="1">
      <c r="J101" s="51"/>
      <c r="K101" s="51" t="s">
        <v>386</v>
      </c>
      <c r="L101" s="51">
        <f>IF(D101="",99999,SUMIFS(Issue,'BOM (THIS MONTH)'!$F:$F,F5102002!K101,Bom_Part_No,F5102002!B101))</f>
        <v>99999</v>
      </c>
      <c r="P101" s="45">
        <f t="shared" si="7"/>
        <v>0</v>
      </c>
      <c r="Q101" s="49"/>
      <c r="R101" s="46">
        <f t="shared" si="8"/>
        <v>0</v>
      </c>
      <c r="S101" s="46">
        <v>1</v>
      </c>
      <c r="T101" s="46">
        <f t="shared" si="9"/>
        <v>0</v>
      </c>
      <c r="U101" s="46">
        <v>3000</v>
      </c>
      <c r="V101" s="46">
        <f t="shared" si="10"/>
        <v>0</v>
      </c>
      <c r="W101" s="53"/>
      <c r="X101" s="44" t="e">
        <f t="shared" si="11"/>
        <v>#DIV/0!</v>
      </c>
      <c r="Y101" s="46">
        <f>SUMIFS('BOM (THIS MONTH)'!$F:$F,'BOM (THIS MONTH)'!$H:$H,F5102002!K101,Bom_Part_No,F5102002!Q101)</f>
        <v>0</v>
      </c>
      <c r="Z101" s="46">
        <f>SUMIFS('BOM (THIS MONTH)'!$E:$E,'BOM (THIS MONTH)'!$H:$H,F5102002!K101,Bom_Part_No,F5102002!Q101)</f>
        <v>0</v>
      </c>
      <c r="AA101" s="53"/>
      <c r="AB101" s="47">
        <f t="shared" si="12"/>
        <v>0</v>
      </c>
      <c r="AC101" s="47">
        <f t="shared" si="13"/>
        <v>0</v>
      </c>
    </row>
    <row r="102" spans="1:29" ht="13.35" customHeight="1">
      <c r="J102" s="51"/>
      <c r="K102" s="51" t="s">
        <v>386</v>
      </c>
      <c r="L102" s="51">
        <f>IF(D102="",99999,SUMIFS(Issue,'BOM (THIS MONTH)'!$F:$F,F5102002!K102,Bom_Part_No,F5102002!B102))</f>
        <v>99999</v>
      </c>
      <c r="P102" s="45">
        <f t="shared" si="7"/>
        <v>0</v>
      </c>
      <c r="Q102" s="49"/>
      <c r="R102" s="46">
        <f t="shared" si="8"/>
        <v>0</v>
      </c>
      <c r="S102" s="46">
        <v>1</v>
      </c>
      <c r="T102" s="46">
        <f t="shared" si="9"/>
        <v>0</v>
      </c>
      <c r="U102" s="46">
        <v>3000</v>
      </c>
      <c r="V102" s="46">
        <f t="shared" si="10"/>
        <v>0</v>
      </c>
      <c r="W102" s="53"/>
      <c r="X102" s="44" t="e">
        <f t="shared" si="11"/>
        <v>#DIV/0!</v>
      </c>
      <c r="Y102" s="46">
        <f>SUMIFS('BOM (THIS MONTH)'!$F:$F,'BOM (THIS MONTH)'!$H:$H,F5102002!K102,Bom_Part_No,F5102002!Q102)</f>
        <v>0</v>
      </c>
      <c r="Z102" s="46">
        <f>SUMIFS('BOM (THIS MONTH)'!$E:$E,'BOM (THIS MONTH)'!$H:$H,F5102002!K102,Bom_Part_No,F5102002!Q102)</f>
        <v>0</v>
      </c>
      <c r="AA102" s="53"/>
      <c r="AB102" s="47">
        <f t="shared" si="12"/>
        <v>0</v>
      </c>
      <c r="AC102" s="47">
        <f t="shared" si="13"/>
        <v>0</v>
      </c>
    </row>
    <row r="103" spans="1:29" s="53" customFormat="1" ht="13.35" customHeight="1">
      <c r="A103" s="54"/>
      <c r="B103" s="51"/>
      <c r="C103" s="51"/>
      <c r="D103" s="54"/>
      <c r="E103" s="51"/>
      <c r="F103" s="51"/>
      <c r="G103" s="55"/>
      <c r="H103" s="55"/>
      <c r="I103" s="51"/>
      <c r="K103" s="51" t="s">
        <v>386</v>
      </c>
      <c r="L103" s="51">
        <f>IF(D103="",99999,SUMIFS(Issue,'BOM (THIS MONTH)'!$F:$F,F5102002!K103,Bom_Part_No,F5102002!B103))</f>
        <v>99999</v>
      </c>
      <c r="P103" s="45">
        <f t="shared" si="7"/>
        <v>0</v>
      </c>
      <c r="Q103" s="49"/>
      <c r="R103" s="46">
        <f t="shared" si="8"/>
        <v>0</v>
      </c>
      <c r="S103" s="46">
        <v>1</v>
      </c>
      <c r="T103" s="46">
        <f t="shared" si="9"/>
        <v>0</v>
      </c>
      <c r="U103" s="46">
        <v>3000</v>
      </c>
      <c r="V103" s="46">
        <f t="shared" si="10"/>
        <v>0</v>
      </c>
      <c r="X103" s="44" t="e">
        <f t="shared" si="11"/>
        <v>#DIV/0!</v>
      </c>
      <c r="Y103" s="46">
        <f>SUMIFS('BOM (THIS MONTH)'!$F:$F,'BOM (THIS MONTH)'!$H:$H,F5102002!K103,Bom_Part_No,F5102002!Q103)</f>
        <v>0</v>
      </c>
      <c r="Z103" s="46">
        <f>SUMIFS('BOM (THIS MONTH)'!$E:$E,'BOM (THIS MONTH)'!$H:$H,F5102002!K103,Bom_Part_No,F5102002!Q103)</f>
        <v>0</v>
      </c>
      <c r="AB103" s="47">
        <f t="shared" si="12"/>
        <v>0</v>
      </c>
      <c r="AC103" s="47">
        <f t="shared" si="13"/>
        <v>0</v>
      </c>
    </row>
    <row r="104" spans="1:29" ht="13.35" customHeight="1">
      <c r="J104" s="51"/>
      <c r="K104" s="51" t="s">
        <v>386</v>
      </c>
      <c r="L104" s="51">
        <f>IF(D104="",99999,SUMIFS(Issue,'BOM (THIS MONTH)'!$F:$F,F5102002!K104,Bom_Part_No,F5102002!B104))</f>
        <v>99999</v>
      </c>
      <c r="P104" s="45">
        <f t="shared" si="7"/>
        <v>0</v>
      </c>
      <c r="Q104" s="49"/>
      <c r="R104" s="46">
        <f t="shared" si="8"/>
        <v>0</v>
      </c>
      <c r="S104" s="46">
        <v>1</v>
      </c>
      <c r="T104" s="46">
        <f t="shared" si="9"/>
        <v>0</v>
      </c>
      <c r="U104" s="46">
        <v>3000</v>
      </c>
      <c r="V104" s="46">
        <f t="shared" si="10"/>
        <v>0</v>
      </c>
      <c r="W104" s="53"/>
      <c r="X104" s="44" t="e">
        <f t="shared" si="11"/>
        <v>#DIV/0!</v>
      </c>
      <c r="Y104" s="46">
        <f>SUMIFS('BOM (THIS MONTH)'!$F:$F,'BOM (THIS MONTH)'!$H:$H,F5102002!K104,Bom_Part_No,F5102002!Q104)</f>
        <v>0</v>
      </c>
      <c r="Z104" s="46">
        <f>SUMIFS('BOM (THIS MONTH)'!$E:$E,'BOM (THIS MONTH)'!$H:$H,F5102002!K104,Bom_Part_No,F5102002!Q104)</f>
        <v>0</v>
      </c>
      <c r="AA104" s="53"/>
      <c r="AB104" s="47">
        <f t="shared" si="12"/>
        <v>0</v>
      </c>
      <c r="AC104" s="47">
        <f t="shared" si="13"/>
        <v>0</v>
      </c>
    </row>
    <row r="105" spans="1:29" ht="13.35" customHeight="1">
      <c r="J105" s="51"/>
      <c r="K105" s="51" t="s">
        <v>386</v>
      </c>
      <c r="L105" s="51">
        <f>IF(D105="",99999,SUMIFS(Issue,'BOM (THIS MONTH)'!$F:$F,F5102002!K105,Bom_Part_No,F5102002!B105))</f>
        <v>99999</v>
      </c>
      <c r="P105" s="45">
        <f t="shared" si="7"/>
        <v>0</v>
      </c>
      <c r="Q105" s="49"/>
      <c r="R105" s="46">
        <f t="shared" si="8"/>
        <v>0</v>
      </c>
      <c r="S105" s="46">
        <v>1</v>
      </c>
      <c r="T105" s="46">
        <f t="shared" si="9"/>
        <v>0</v>
      </c>
      <c r="U105" s="46">
        <v>3000</v>
      </c>
      <c r="V105" s="46">
        <f t="shared" si="10"/>
        <v>0</v>
      </c>
      <c r="W105" s="53"/>
      <c r="X105" s="44" t="e">
        <f t="shared" si="11"/>
        <v>#DIV/0!</v>
      </c>
      <c r="Y105" s="46">
        <f>SUMIFS('BOM (THIS MONTH)'!$F:$F,'BOM (THIS MONTH)'!$H:$H,F5102002!K105,Bom_Part_No,F5102002!Q105)</f>
        <v>0</v>
      </c>
      <c r="Z105" s="46">
        <f>SUMIFS('BOM (THIS MONTH)'!$E:$E,'BOM (THIS MONTH)'!$H:$H,F5102002!K105,Bom_Part_No,F5102002!Q105)</f>
        <v>0</v>
      </c>
      <c r="AA105" s="53"/>
      <c r="AB105" s="47">
        <f t="shared" si="12"/>
        <v>0</v>
      </c>
      <c r="AC105" s="47">
        <f t="shared" si="13"/>
        <v>0</v>
      </c>
    </row>
    <row r="106" spans="1:29" ht="13.35" customHeight="1">
      <c r="K106" s="51" t="s">
        <v>386</v>
      </c>
      <c r="L106" s="51">
        <f>IF(D106="",99999,SUMIFS(Issue,'BOM (THIS MONTH)'!$F:$F,F5102002!K106,Bom_Part_No,F5102002!B106))</f>
        <v>99999</v>
      </c>
      <c r="P106" s="45">
        <f t="shared" si="7"/>
        <v>0</v>
      </c>
      <c r="Q106" s="49"/>
      <c r="R106" s="46">
        <f t="shared" si="8"/>
        <v>0</v>
      </c>
      <c r="S106" s="46">
        <v>1</v>
      </c>
      <c r="T106" s="46">
        <f t="shared" si="9"/>
        <v>0</v>
      </c>
      <c r="U106" s="46">
        <v>3000</v>
      </c>
      <c r="V106" s="46">
        <f t="shared" si="10"/>
        <v>0</v>
      </c>
      <c r="W106" s="53"/>
      <c r="X106" s="44" t="e">
        <f t="shared" si="11"/>
        <v>#DIV/0!</v>
      </c>
      <c r="Y106" s="46">
        <f>SUMIFS('BOM (THIS MONTH)'!$F:$F,'BOM (THIS MONTH)'!$H:$H,F5102002!K106,Bom_Part_No,F5102002!Q106)</f>
        <v>0</v>
      </c>
      <c r="Z106" s="46">
        <f>SUMIFS('BOM (THIS MONTH)'!$E:$E,'BOM (THIS MONTH)'!$H:$H,F5102002!K106,Bom_Part_No,F5102002!Q106)</f>
        <v>0</v>
      </c>
      <c r="AA106" s="53"/>
      <c r="AB106" s="47">
        <f t="shared" si="12"/>
        <v>0</v>
      </c>
      <c r="AC106" s="47">
        <f t="shared" si="13"/>
        <v>0</v>
      </c>
    </row>
    <row r="107" spans="1:29" ht="13.35" customHeight="1">
      <c r="K107" s="51" t="s">
        <v>386</v>
      </c>
      <c r="L107" s="51">
        <f>IF(D107="",99999,SUMIFS(Issue,'BOM (THIS MONTH)'!$F:$F,F5102002!K107,Bom_Part_No,F5102002!B107))</f>
        <v>99999</v>
      </c>
      <c r="P107" s="45">
        <f t="shared" si="7"/>
        <v>0</v>
      </c>
      <c r="Q107" s="49"/>
      <c r="R107" s="46">
        <f t="shared" si="8"/>
        <v>0</v>
      </c>
      <c r="S107" s="46">
        <v>1</v>
      </c>
      <c r="T107" s="46">
        <f t="shared" si="9"/>
        <v>0</v>
      </c>
      <c r="U107" s="46">
        <v>3000</v>
      </c>
      <c r="V107" s="46">
        <f t="shared" si="10"/>
        <v>0</v>
      </c>
      <c r="W107" s="53"/>
      <c r="X107" s="44" t="e">
        <f t="shared" si="11"/>
        <v>#DIV/0!</v>
      </c>
      <c r="Y107" s="46">
        <f>SUMIFS('BOM (THIS MONTH)'!$F:$F,'BOM (THIS MONTH)'!$H:$H,F5102002!K107,Bom_Part_No,F5102002!Q107)</f>
        <v>0</v>
      </c>
      <c r="Z107" s="46">
        <f>SUMIFS('BOM (THIS MONTH)'!$E:$E,'BOM (THIS MONTH)'!$H:$H,F5102002!K107,Bom_Part_No,F5102002!Q107)</f>
        <v>0</v>
      </c>
      <c r="AA107" s="53"/>
      <c r="AB107" s="47">
        <f t="shared" si="12"/>
        <v>0</v>
      </c>
      <c r="AC107" s="47">
        <f t="shared" si="13"/>
        <v>0</v>
      </c>
    </row>
    <row r="108" spans="1:29" ht="13.35" customHeight="1">
      <c r="K108" s="51" t="s">
        <v>386</v>
      </c>
      <c r="L108" s="51">
        <f>IF(D108="",99999,SUMIFS(Issue,'BOM (THIS MONTH)'!$F:$F,F5102002!K108,Bom_Part_No,F5102002!B108))</f>
        <v>99999</v>
      </c>
      <c r="P108" s="45">
        <f t="shared" si="7"/>
        <v>0</v>
      </c>
      <c r="Q108" s="49"/>
      <c r="R108" s="46">
        <f t="shared" si="8"/>
        <v>0</v>
      </c>
      <c r="S108" s="46">
        <v>1</v>
      </c>
      <c r="T108" s="46">
        <f t="shared" si="9"/>
        <v>0</v>
      </c>
      <c r="U108" s="46">
        <v>3000</v>
      </c>
      <c r="V108" s="46">
        <f t="shared" si="10"/>
        <v>0</v>
      </c>
      <c r="W108" s="53"/>
      <c r="X108" s="44" t="e">
        <f t="shared" si="11"/>
        <v>#DIV/0!</v>
      </c>
      <c r="Y108" s="46">
        <f>SUMIFS('BOM (THIS MONTH)'!$F:$F,'BOM (THIS MONTH)'!$H:$H,F5102002!K108,Bom_Part_No,F5102002!Q108)</f>
        <v>0</v>
      </c>
      <c r="Z108" s="46">
        <f>SUMIFS('BOM (THIS MONTH)'!$E:$E,'BOM (THIS MONTH)'!$H:$H,F5102002!K108,Bom_Part_No,F5102002!Q108)</f>
        <v>0</v>
      </c>
      <c r="AA108" s="53"/>
      <c r="AB108" s="47">
        <f t="shared" si="12"/>
        <v>0</v>
      </c>
      <c r="AC108" s="47">
        <f t="shared" si="13"/>
        <v>0</v>
      </c>
    </row>
    <row r="109" spans="1:29" ht="13.35" customHeight="1">
      <c r="K109" s="51" t="s">
        <v>386</v>
      </c>
      <c r="L109" s="51">
        <f>IF(D109="",99999,SUMIFS(Issue,'BOM (THIS MONTH)'!$F:$F,F5102002!K109,Bom_Part_No,F5102002!B109))</f>
        <v>99999</v>
      </c>
      <c r="P109" s="45">
        <f t="shared" si="7"/>
        <v>0</v>
      </c>
      <c r="Q109" s="49"/>
      <c r="R109" s="46">
        <f t="shared" si="8"/>
        <v>0</v>
      </c>
      <c r="S109" s="46">
        <v>1</v>
      </c>
      <c r="T109" s="46">
        <f t="shared" si="9"/>
        <v>0</v>
      </c>
      <c r="U109" s="46">
        <v>3000</v>
      </c>
      <c r="V109" s="46">
        <f t="shared" si="10"/>
        <v>0</v>
      </c>
      <c r="W109" s="53"/>
      <c r="X109" s="44" t="e">
        <f t="shared" si="11"/>
        <v>#DIV/0!</v>
      </c>
      <c r="Y109" s="46">
        <f>SUMIFS('BOM (THIS MONTH)'!$F:$F,'BOM (THIS MONTH)'!$H:$H,F5102002!K109,Bom_Part_No,F5102002!Q109)</f>
        <v>0</v>
      </c>
      <c r="Z109" s="46">
        <f>SUMIFS('BOM (THIS MONTH)'!$E:$E,'BOM (THIS MONTH)'!$H:$H,F5102002!K109,Bom_Part_No,F5102002!Q109)</f>
        <v>0</v>
      </c>
      <c r="AA109" s="53"/>
      <c r="AB109" s="47">
        <f t="shared" si="12"/>
        <v>0</v>
      </c>
      <c r="AC109" s="47">
        <f t="shared" si="13"/>
        <v>0</v>
      </c>
    </row>
    <row r="110" spans="1:29" ht="13.35" customHeight="1">
      <c r="K110" s="51" t="s">
        <v>386</v>
      </c>
      <c r="L110" s="51">
        <f>IF(D110="",99999,SUMIFS(Issue,'BOM (THIS MONTH)'!$F:$F,F5102002!K110,Bom_Part_No,F5102002!B110))</f>
        <v>99999</v>
      </c>
      <c r="P110" s="45">
        <f t="shared" si="7"/>
        <v>0</v>
      </c>
      <c r="Q110" s="49"/>
      <c r="R110" s="46">
        <f t="shared" si="8"/>
        <v>0</v>
      </c>
      <c r="S110" s="46">
        <v>1</v>
      </c>
      <c r="T110" s="46">
        <f t="shared" si="9"/>
        <v>0</v>
      </c>
      <c r="U110" s="46">
        <v>3000</v>
      </c>
      <c r="V110" s="46">
        <f t="shared" si="10"/>
        <v>0</v>
      </c>
      <c r="W110" s="53"/>
      <c r="X110" s="44" t="e">
        <f t="shared" si="11"/>
        <v>#DIV/0!</v>
      </c>
      <c r="Y110" s="46">
        <f>SUMIFS('BOM (THIS MONTH)'!$F:$F,'BOM (THIS MONTH)'!$H:$H,F5102002!K110,Bom_Part_No,F5102002!Q110)</f>
        <v>0</v>
      </c>
      <c r="Z110" s="46">
        <f>SUMIFS('BOM (THIS MONTH)'!$E:$E,'BOM (THIS MONTH)'!$H:$H,F5102002!K110,Bom_Part_No,F5102002!Q110)</f>
        <v>0</v>
      </c>
      <c r="AA110" s="53"/>
      <c r="AB110" s="47">
        <f t="shared" si="12"/>
        <v>0</v>
      </c>
      <c r="AC110" s="47">
        <f t="shared" si="13"/>
        <v>0</v>
      </c>
    </row>
    <row r="111" spans="1:29" ht="13.35" customHeight="1">
      <c r="K111" s="51" t="s">
        <v>386</v>
      </c>
      <c r="L111" s="51">
        <f>IF(D111="",99999,SUMIFS(Issue,'BOM (THIS MONTH)'!$F:$F,F5102002!K111,Bom_Part_No,F5102002!B111))</f>
        <v>99999</v>
      </c>
      <c r="P111" s="45">
        <f t="shared" si="7"/>
        <v>0</v>
      </c>
      <c r="Q111" s="49"/>
      <c r="R111" s="46">
        <f t="shared" si="8"/>
        <v>0</v>
      </c>
      <c r="S111" s="46">
        <v>1</v>
      </c>
      <c r="T111" s="46">
        <f t="shared" si="9"/>
        <v>0</v>
      </c>
      <c r="U111" s="46">
        <v>3000</v>
      </c>
      <c r="V111" s="46">
        <f t="shared" si="10"/>
        <v>0</v>
      </c>
      <c r="W111" s="53"/>
      <c r="X111" s="44" t="e">
        <f t="shared" si="11"/>
        <v>#DIV/0!</v>
      </c>
      <c r="Y111" s="46">
        <f>SUMIFS('BOM (THIS MONTH)'!$F:$F,'BOM (THIS MONTH)'!$H:$H,F5102002!K111,Bom_Part_No,F5102002!Q111)</f>
        <v>0</v>
      </c>
      <c r="Z111" s="46">
        <f>SUMIFS('BOM (THIS MONTH)'!$E:$E,'BOM (THIS MONTH)'!$H:$H,F5102002!K111,Bom_Part_No,F5102002!Q111)</f>
        <v>0</v>
      </c>
      <c r="AA111" s="53"/>
      <c r="AB111" s="47">
        <f t="shared" si="12"/>
        <v>0</v>
      </c>
      <c r="AC111" s="47">
        <f t="shared" si="13"/>
        <v>0</v>
      </c>
    </row>
    <row r="112" spans="1:29" ht="13.35" customHeight="1">
      <c r="K112" s="51" t="s">
        <v>386</v>
      </c>
      <c r="L112" s="51">
        <f>IF(D112="",99999,SUMIFS(Issue,'BOM (THIS MONTH)'!$F:$F,F5102002!K112,Bom_Part_No,F5102002!B112))</f>
        <v>99999</v>
      </c>
      <c r="P112" s="45">
        <f t="shared" si="7"/>
        <v>0</v>
      </c>
      <c r="Q112" s="49"/>
      <c r="R112" s="46">
        <f t="shared" si="8"/>
        <v>0</v>
      </c>
      <c r="S112" s="46">
        <v>1</v>
      </c>
      <c r="T112" s="46">
        <f t="shared" si="9"/>
        <v>0</v>
      </c>
      <c r="U112" s="46">
        <v>3000</v>
      </c>
      <c r="V112" s="46">
        <f t="shared" si="10"/>
        <v>0</v>
      </c>
      <c r="W112" s="53"/>
      <c r="X112" s="44" t="e">
        <f t="shared" si="11"/>
        <v>#DIV/0!</v>
      </c>
      <c r="Y112" s="46">
        <f>SUMIFS('BOM (THIS MONTH)'!$F:$F,'BOM (THIS MONTH)'!$H:$H,F5102002!K112,Bom_Part_No,F5102002!Q112)</f>
        <v>0</v>
      </c>
      <c r="Z112" s="46">
        <f>SUMIFS('BOM (THIS MONTH)'!$E:$E,'BOM (THIS MONTH)'!$H:$H,F5102002!K112,Bom_Part_No,F5102002!Q112)</f>
        <v>0</v>
      </c>
      <c r="AA112" s="53"/>
      <c r="AB112" s="47">
        <f t="shared" si="12"/>
        <v>0</v>
      </c>
      <c r="AC112" s="47">
        <f t="shared" si="13"/>
        <v>0</v>
      </c>
    </row>
    <row r="113" spans="10:29" ht="13.35" customHeight="1">
      <c r="K113" s="51" t="s">
        <v>386</v>
      </c>
      <c r="L113" s="51">
        <f>IF(D113="",99999,SUMIFS(Issue,'BOM (THIS MONTH)'!$F:$F,F5102002!K113,Bom_Part_No,F5102002!B113))</f>
        <v>99999</v>
      </c>
      <c r="P113" s="45">
        <f t="shared" si="7"/>
        <v>0</v>
      </c>
      <c r="Q113" s="49"/>
      <c r="R113" s="46">
        <f t="shared" si="8"/>
        <v>0</v>
      </c>
      <c r="S113" s="46">
        <v>1</v>
      </c>
      <c r="T113" s="46">
        <f t="shared" si="9"/>
        <v>0</v>
      </c>
      <c r="U113" s="46">
        <v>3000</v>
      </c>
      <c r="V113" s="46">
        <f t="shared" si="10"/>
        <v>0</v>
      </c>
      <c r="W113" s="53"/>
      <c r="X113" s="44" t="e">
        <f t="shared" si="11"/>
        <v>#DIV/0!</v>
      </c>
      <c r="Y113" s="46">
        <f>SUMIFS('BOM (THIS MONTH)'!$F:$F,'BOM (THIS MONTH)'!$H:$H,F5102002!K113,Bom_Part_No,F5102002!Q113)</f>
        <v>0</v>
      </c>
      <c r="Z113" s="46">
        <f>SUMIFS('BOM (THIS MONTH)'!$E:$E,'BOM (THIS MONTH)'!$H:$H,F5102002!K113,Bom_Part_No,F5102002!Q113)</f>
        <v>0</v>
      </c>
      <c r="AA113" s="53"/>
      <c r="AB113" s="47">
        <f t="shared" si="12"/>
        <v>0</v>
      </c>
      <c r="AC113" s="47">
        <f t="shared" si="13"/>
        <v>0</v>
      </c>
    </row>
    <row r="114" spans="10:29" ht="13.35" customHeight="1">
      <c r="K114" s="51" t="s">
        <v>386</v>
      </c>
      <c r="L114" s="51">
        <f>IF(D114="",99999,SUMIFS(Issue,'BOM (THIS MONTH)'!$F:$F,F5102002!K114,Bom_Part_No,F5102002!B114))</f>
        <v>99999</v>
      </c>
      <c r="P114" s="45">
        <f t="shared" si="7"/>
        <v>0</v>
      </c>
      <c r="Q114" s="49"/>
      <c r="R114" s="46">
        <f t="shared" si="8"/>
        <v>0</v>
      </c>
      <c r="S114" s="46">
        <v>1</v>
      </c>
      <c r="T114" s="46">
        <f t="shared" si="9"/>
        <v>0</v>
      </c>
      <c r="U114" s="46">
        <v>3000</v>
      </c>
      <c r="V114" s="46">
        <f t="shared" si="10"/>
        <v>0</v>
      </c>
      <c r="W114" s="53"/>
      <c r="X114" s="44" t="e">
        <f t="shared" si="11"/>
        <v>#DIV/0!</v>
      </c>
      <c r="Y114" s="46">
        <f>SUMIFS('BOM (THIS MONTH)'!$F:$F,'BOM (THIS MONTH)'!$H:$H,F5102002!K114,Bom_Part_No,F5102002!Q114)</f>
        <v>0</v>
      </c>
      <c r="Z114" s="46">
        <f>SUMIFS('BOM (THIS MONTH)'!$E:$E,'BOM (THIS MONTH)'!$H:$H,F5102002!K114,Bom_Part_No,F5102002!Q114)</f>
        <v>0</v>
      </c>
      <c r="AA114" s="53"/>
      <c r="AB114" s="47">
        <f t="shared" si="12"/>
        <v>0</v>
      </c>
      <c r="AC114" s="47">
        <f t="shared" si="13"/>
        <v>0</v>
      </c>
    </row>
    <row r="115" spans="10:29" ht="13.35" customHeight="1">
      <c r="K115" s="51" t="s">
        <v>386</v>
      </c>
      <c r="L115" s="51">
        <f>IF(D115="",99999,SUMIFS(Issue,'BOM (THIS MONTH)'!$F:$F,F5102002!K115,Bom_Part_No,F5102002!B115))</f>
        <v>99999</v>
      </c>
      <c r="P115" s="45">
        <f t="shared" si="7"/>
        <v>0</v>
      </c>
      <c r="Q115" s="49"/>
      <c r="R115" s="46">
        <f t="shared" si="8"/>
        <v>0</v>
      </c>
      <c r="S115" s="46">
        <v>1</v>
      </c>
      <c r="T115" s="46">
        <f t="shared" si="9"/>
        <v>0</v>
      </c>
      <c r="U115" s="46">
        <v>3000</v>
      </c>
      <c r="V115" s="46">
        <f t="shared" si="10"/>
        <v>0</v>
      </c>
      <c r="W115" s="53"/>
      <c r="X115" s="44" t="e">
        <f t="shared" si="11"/>
        <v>#DIV/0!</v>
      </c>
      <c r="Y115" s="46">
        <f>SUMIFS('BOM (THIS MONTH)'!$F:$F,'BOM (THIS MONTH)'!$H:$H,F5102002!K115,Bom_Part_No,F5102002!Q115)</f>
        <v>0</v>
      </c>
      <c r="Z115" s="46">
        <f>SUMIFS('BOM (THIS MONTH)'!$E:$E,'BOM (THIS MONTH)'!$H:$H,F5102002!K115,Bom_Part_No,F5102002!Q115)</f>
        <v>0</v>
      </c>
      <c r="AA115" s="53"/>
      <c r="AB115" s="47">
        <f t="shared" si="12"/>
        <v>0</v>
      </c>
      <c r="AC115" s="47">
        <f t="shared" si="13"/>
        <v>0</v>
      </c>
    </row>
    <row r="116" spans="10:29" ht="13.35" customHeight="1">
      <c r="K116" s="51" t="s">
        <v>386</v>
      </c>
      <c r="L116" s="51">
        <f>IF(D116="",99999,SUMIFS(Issue,'BOM (THIS MONTH)'!$F:$F,F5102002!K116,Bom_Part_No,F5102002!B116))</f>
        <v>99999</v>
      </c>
      <c r="P116" s="45">
        <f t="shared" si="7"/>
        <v>0</v>
      </c>
      <c r="Q116" s="49"/>
      <c r="R116" s="46">
        <f t="shared" si="8"/>
        <v>0</v>
      </c>
      <c r="S116" s="46">
        <v>1</v>
      </c>
      <c r="T116" s="46">
        <f t="shared" si="9"/>
        <v>0</v>
      </c>
      <c r="U116" s="46">
        <v>3000</v>
      </c>
      <c r="V116" s="46">
        <f t="shared" si="10"/>
        <v>0</v>
      </c>
      <c r="W116" s="53"/>
      <c r="X116" s="44" t="e">
        <f t="shared" si="11"/>
        <v>#DIV/0!</v>
      </c>
      <c r="Y116" s="46">
        <f>SUMIFS('BOM (THIS MONTH)'!$F:$F,'BOM (THIS MONTH)'!$H:$H,F5102002!K116,Bom_Part_No,F5102002!Q116)</f>
        <v>0</v>
      </c>
      <c r="Z116" s="46">
        <f>SUMIFS('BOM (THIS MONTH)'!$E:$E,'BOM (THIS MONTH)'!$H:$H,F5102002!K116,Bom_Part_No,F5102002!Q116)</f>
        <v>0</v>
      </c>
      <c r="AA116" s="53"/>
      <c r="AB116" s="47">
        <f t="shared" si="12"/>
        <v>0</v>
      </c>
      <c r="AC116" s="47">
        <f t="shared" si="13"/>
        <v>0</v>
      </c>
    </row>
    <row r="117" spans="10:29" ht="13.35" customHeight="1">
      <c r="K117" s="51" t="s">
        <v>386</v>
      </c>
      <c r="L117" s="51">
        <f>IF(D117="",99999,SUMIFS(Issue,'BOM (THIS MONTH)'!$F:$F,F5102002!K117,Bom_Part_No,F5102002!B117))</f>
        <v>99999</v>
      </c>
      <c r="P117" s="45">
        <f t="shared" si="7"/>
        <v>0</v>
      </c>
      <c r="Q117" s="49"/>
      <c r="R117" s="46">
        <f t="shared" si="8"/>
        <v>0</v>
      </c>
      <c r="S117" s="46">
        <v>1</v>
      </c>
      <c r="T117" s="46">
        <f t="shared" si="9"/>
        <v>0</v>
      </c>
      <c r="U117" s="46">
        <v>3000</v>
      </c>
      <c r="V117" s="46">
        <f t="shared" si="10"/>
        <v>0</v>
      </c>
      <c r="W117" s="53"/>
      <c r="X117" s="44" t="e">
        <f t="shared" si="11"/>
        <v>#DIV/0!</v>
      </c>
      <c r="Y117" s="46">
        <f>SUMIFS('BOM (THIS MONTH)'!$F:$F,'BOM (THIS MONTH)'!$H:$H,F5102002!K117,Bom_Part_No,F5102002!Q117)</f>
        <v>0</v>
      </c>
      <c r="Z117" s="46">
        <f>SUMIFS('BOM (THIS MONTH)'!$E:$E,'BOM (THIS MONTH)'!$H:$H,F5102002!K117,Bom_Part_No,F5102002!Q117)</f>
        <v>0</v>
      </c>
      <c r="AA117" s="53"/>
      <c r="AB117" s="47">
        <f t="shared" si="12"/>
        <v>0</v>
      </c>
      <c r="AC117" s="47">
        <f t="shared" si="13"/>
        <v>0</v>
      </c>
    </row>
    <row r="118" spans="10:29" ht="13.35" customHeight="1">
      <c r="K118" s="51" t="s">
        <v>386</v>
      </c>
      <c r="L118" s="51">
        <f>IF(D118="",99999,SUMIFS(Issue,'BOM (THIS MONTH)'!$F:$F,F5102002!K118,Bom_Part_No,F5102002!B118))</f>
        <v>99999</v>
      </c>
      <c r="P118" s="45">
        <f t="shared" si="7"/>
        <v>0</v>
      </c>
      <c r="Q118" s="49"/>
      <c r="R118" s="46">
        <f t="shared" si="8"/>
        <v>0</v>
      </c>
      <c r="S118" s="46">
        <v>1</v>
      </c>
      <c r="T118" s="46">
        <f t="shared" si="9"/>
        <v>0</v>
      </c>
      <c r="U118" s="46">
        <v>3000</v>
      </c>
      <c r="V118" s="46">
        <f t="shared" si="10"/>
        <v>0</v>
      </c>
      <c r="W118" s="53"/>
      <c r="X118" s="44" t="e">
        <f t="shared" si="11"/>
        <v>#DIV/0!</v>
      </c>
      <c r="Y118" s="46">
        <f>SUMIFS('BOM (THIS MONTH)'!$F:$F,'BOM (THIS MONTH)'!$H:$H,F5102002!K118,Bom_Part_No,F5102002!Q118)</f>
        <v>0</v>
      </c>
      <c r="Z118" s="46">
        <f>SUMIFS('BOM (THIS MONTH)'!$E:$E,'BOM (THIS MONTH)'!$H:$H,F5102002!K118,Bom_Part_No,F5102002!Q118)</f>
        <v>0</v>
      </c>
      <c r="AA118" s="53"/>
      <c r="AB118" s="47">
        <f t="shared" si="12"/>
        <v>0</v>
      </c>
      <c r="AC118" s="47">
        <f t="shared" si="13"/>
        <v>0</v>
      </c>
    </row>
    <row r="119" spans="10:29" ht="13.35" customHeight="1">
      <c r="K119" s="51" t="s">
        <v>386</v>
      </c>
      <c r="L119" s="51">
        <f>IF(D119="",99999,SUMIFS(Issue,'BOM (THIS MONTH)'!$F:$F,F5102002!K119,Bom_Part_No,F5102002!B119))</f>
        <v>99999</v>
      </c>
      <c r="P119" s="45">
        <f t="shared" si="7"/>
        <v>0</v>
      </c>
      <c r="Q119" s="49"/>
      <c r="R119" s="46">
        <f t="shared" si="8"/>
        <v>0</v>
      </c>
      <c r="S119" s="46">
        <v>1</v>
      </c>
      <c r="T119" s="46">
        <f t="shared" si="9"/>
        <v>0</v>
      </c>
      <c r="U119" s="46">
        <v>3000</v>
      </c>
      <c r="V119" s="46">
        <f t="shared" si="10"/>
        <v>0</v>
      </c>
      <c r="W119" s="53"/>
      <c r="X119" s="44" t="e">
        <f t="shared" si="11"/>
        <v>#DIV/0!</v>
      </c>
      <c r="Y119" s="46">
        <f>SUMIFS('BOM (THIS MONTH)'!$F:$F,'BOM (THIS MONTH)'!$H:$H,F5102002!K119,Bom_Part_No,F5102002!Q119)</f>
        <v>0</v>
      </c>
      <c r="Z119" s="46">
        <f>SUMIFS('BOM (THIS MONTH)'!$E:$E,'BOM (THIS MONTH)'!$H:$H,F5102002!K119,Bom_Part_No,F5102002!Q119)</f>
        <v>0</v>
      </c>
      <c r="AA119" s="53"/>
      <c r="AB119" s="47">
        <f t="shared" si="12"/>
        <v>0</v>
      </c>
      <c r="AC119" s="47">
        <f t="shared" si="13"/>
        <v>0</v>
      </c>
    </row>
    <row r="120" spans="10:29" ht="13.35" customHeight="1">
      <c r="K120" s="51" t="s">
        <v>386</v>
      </c>
      <c r="L120" s="51">
        <f>IF(D120="",99999,SUMIFS(Issue,'BOM (THIS MONTH)'!$F:$F,F5102002!K120,Bom_Part_No,F5102002!B120))</f>
        <v>99999</v>
      </c>
      <c r="P120" s="45">
        <f t="shared" si="7"/>
        <v>0</v>
      </c>
      <c r="Q120" s="49"/>
      <c r="R120" s="46">
        <f t="shared" si="8"/>
        <v>0</v>
      </c>
      <c r="S120" s="46">
        <v>1</v>
      </c>
      <c r="T120" s="46">
        <f t="shared" si="9"/>
        <v>0</v>
      </c>
      <c r="U120" s="46">
        <v>3000</v>
      </c>
      <c r="V120" s="46">
        <f t="shared" si="10"/>
        <v>0</v>
      </c>
      <c r="W120" s="53"/>
      <c r="X120" s="44" t="e">
        <f t="shared" si="11"/>
        <v>#DIV/0!</v>
      </c>
      <c r="Y120" s="46">
        <f>SUMIFS('BOM (THIS MONTH)'!$F:$F,'BOM (THIS MONTH)'!$H:$H,F5102002!K120,Bom_Part_No,F5102002!Q120)</f>
        <v>0</v>
      </c>
      <c r="Z120" s="46">
        <f>SUMIFS('BOM (THIS MONTH)'!$E:$E,'BOM (THIS MONTH)'!$H:$H,F5102002!K120,Bom_Part_No,F5102002!Q120)</f>
        <v>0</v>
      </c>
      <c r="AA120" s="53"/>
      <c r="AB120" s="47">
        <f t="shared" si="12"/>
        <v>0</v>
      </c>
      <c r="AC120" s="47">
        <f t="shared" si="13"/>
        <v>0</v>
      </c>
    </row>
    <row r="121" spans="10:29" ht="13.35" customHeight="1">
      <c r="K121" s="51" t="s">
        <v>386</v>
      </c>
      <c r="L121" s="51">
        <f>IF(D121="",99999,SUMIFS(Issue,'BOM (THIS MONTH)'!$F:$F,F5102002!K121,Bom_Part_No,F5102002!B121))</f>
        <v>99999</v>
      </c>
      <c r="P121" s="45">
        <f t="shared" si="7"/>
        <v>0</v>
      </c>
      <c r="Q121" s="49"/>
      <c r="R121" s="46">
        <f t="shared" si="8"/>
        <v>0</v>
      </c>
      <c r="S121" s="46">
        <v>1</v>
      </c>
      <c r="T121" s="46">
        <f t="shared" si="9"/>
        <v>0</v>
      </c>
      <c r="U121" s="46">
        <v>3000</v>
      </c>
      <c r="V121" s="46">
        <f t="shared" si="10"/>
        <v>0</v>
      </c>
      <c r="W121" s="53"/>
      <c r="X121" s="44" t="e">
        <f t="shared" si="11"/>
        <v>#DIV/0!</v>
      </c>
      <c r="Y121" s="46">
        <f>SUMIFS('BOM (THIS MONTH)'!$F:$F,'BOM (THIS MONTH)'!$H:$H,F5102002!K121,Bom_Part_No,F5102002!Q121)</f>
        <v>0</v>
      </c>
      <c r="Z121" s="46">
        <f>SUMIFS('BOM (THIS MONTH)'!$E:$E,'BOM (THIS MONTH)'!$H:$H,F5102002!K121,Bom_Part_No,F5102002!Q121)</f>
        <v>0</v>
      </c>
      <c r="AA121" s="53"/>
      <c r="AB121" s="47">
        <f t="shared" si="12"/>
        <v>0</v>
      </c>
      <c r="AC121" s="47">
        <f t="shared" si="13"/>
        <v>0</v>
      </c>
    </row>
    <row r="122" spans="10:29" ht="13.35" customHeight="1">
      <c r="K122" s="51" t="s">
        <v>386</v>
      </c>
      <c r="L122" s="51">
        <f>IF(D122="",99999,SUMIFS(Issue,'BOM (THIS MONTH)'!$F:$F,F5102002!K122,Bom_Part_No,F5102002!B122))</f>
        <v>99999</v>
      </c>
      <c r="P122" s="45">
        <f t="shared" si="7"/>
        <v>0</v>
      </c>
      <c r="Q122" s="49"/>
      <c r="R122" s="46">
        <f t="shared" si="8"/>
        <v>0</v>
      </c>
      <c r="S122" s="46">
        <v>1</v>
      </c>
      <c r="T122" s="46">
        <f t="shared" si="9"/>
        <v>0</v>
      </c>
      <c r="U122" s="46">
        <v>3000</v>
      </c>
      <c r="V122" s="46">
        <f t="shared" si="10"/>
        <v>0</v>
      </c>
      <c r="W122" s="53"/>
      <c r="X122" s="44" t="e">
        <f t="shared" si="11"/>
        <v>#DIV/0!</v>
      </c>
      <c r="Y122" s="46">
        <f>SUMIFS('BOM (THIS MONTH)'!$F:$F,'BOM (THIS MONTH)'!$H:$H,F5102002!K122,Bom_Part_No,F5102002!Q122)</f>
        <v>0</v>
      </c>
      <c r="Z122" s="46">
        <f>SUMIFS('BOM (THIS MONTH)'!$E:$E,'BOM (THIS MONTH)'!$H:$H,F5102002!K122,Bom_Part_No,F5102002!Q122)</f>
        <v>0</v>
      </c>
      <c r="AA122" s="53"/>
      <c r="AB122" s="47">
        <f t="shared" si="12"/>
        <v>0</v>
      </c>
      <c r="AC122" s="47">
        <f t="shared" si="13"/>
        <v>0</v>
      </c>
    </row>
    <row r="123" spans="10:29" ht="13.35" customHeight="1">
      <c r="K123" s="51" t="s">
        <v>386</v>
      </c>
      <c r="L123" s="51">
        <f>IF(D123="",99999,SUMIFS(Issue,'BOM (THIS MONTH)'!$F:$F,F5102002!K123,Bom_Part_No,F5102002!B123))</f>
        <v>99999</v>
      </c>
      <c r="P123" s="45">
        <f t="shared" si="7"/>
        <v>0</v>
      </c>
      <c r="Q123" s="49"/>
      <c r="R123" s="46">
        <f t="shared" si="8"/>
        <v>0</v>
      </c>
      <c r="S123" s="46">
        <v>1</v>
      </c>
      <c r="T123" s="46">
        <f t="shared" si="9"/>
        <v>0</v>
      </c>
      <c r="U123" s="46">
        <v>3000</v>
      </c>
      <c r="V123" s="46">
        <f t="shared" si="10"/>
        <v>0</v>
      </c>
      <c r="W123" s="53"/>
      <c r="X123" s="44" t="e">
        <f t="shared" si="11"/>
        <v>#DIV/0!</v>
      </c>
      <c r="Y123" s="46">
        <f>SUMIFS('BOM (THIS MONTH)'!$F:$F,'BOM (THIS MONTH)'!$H:$H,F5102002!K123,Bom_Part_No,F5102002!Q123)</f>
        <v>0</v>
      </c>
      <c r="Z123" s="46">
        <f>SUMIFS('BOM (THIS MONTH)'!$E:$E,'BOM (THIS MONTH)'!$H:$H,F5102002!K123,Bom_Part_No,F5102002!Q123)</f>
        <v>0</v>
      </c>
      <c r="AA123" s="53"/>
      <c r="AB123" s="47">
        <f t="shared" si="12"/>
        <v>0</v>
      </c>
      <c r="AC123" s="47">
        <f t="shared" si="13"/>
        <v>0</v>
      </c>
    </row>
    <row r="124" spans="10:29" ht="13.35" customHeight="1">
      <c r="K124" s="51" t="s">
        <v>386</v>
      </c>
      <c r="L124" s="51">
        <f>IF(D124="",99999,SUMIFS(Issue,'BOM (THIS MONTH)'!$F:$F,F5102002!K124,Bom_Part_No,F5102002!B124))</f>
        <v>99999</v>
      </c>
      <c r="P124" s="45">
        <f t="shared" si="7"/>
        <v>0</v>
      </c>
      <c r="Q124" s="49"/>
      <c r="R124" s="46">
        <f t="shared" si="8"/>
        <v>0</v>
      </c>
      <c r="S124" s="46">
        <v>1</v>
      </c>
      <c r="T124" s="46">
        <f t="shared" si="9"/>
        <v>0</v>
      </c>
      <c r="U124" s="46">
        <v>3000</v>
      </c>
      <c r="V124" s="46">
        <f t="shared" si="10"/>
        <v>0</v>
      </c>
      <c r="W124" s="53"/>
      <c r="X124" s="44" t="e">
        <f t="shared" si="11"/>
        <v>#DIV/0!</v>
      </c>
      <c r="Y124" s="46">
        <f>SUMIFS('BOM (THIS MONTH)'!$F:$F,'BOM (THIS MONTH)'!$H:$H,F5102002!K124,Bom_Part_No,F5102002!Q124)</f>
        <v>0</v>
      </c>
      <c r="Z124" s="46">
        <f>SUMIFS('BOM (THIS MONTH)'!$E:$E,'BOM (THIS MONTH)'!$H:$H,F5102002!K124,Bom_Part_No,F5102002!Q124)</f>
        <v>0</v>
      </c>
      <c r="AA124" s="53"/>
      <c r="AB124" s="47">
        <f t="shared" si="12"/>
        <v>0</v>
      </c>
      <c r="AC124" s="47">
        <f t="shared" si="13"/>
        <v>0</v>
      </c>
    </row>
    <row r="125" spans="10:29" ht="13.35" customHeight="1">
      <c r="J125" s="48"/>
      <c r="K125" s="51" t="s">
        <v>386</v>
      </c>
      <c r="L125" s="51">
        <f>IF(D125="",99999,SUMIFS(Issue,'BOM (THIS MONTH)'!$F:$F,F5102002!K125,Bom_Part_No,F5102002!B125))</f>
        <v>99999</v>
      </c>
      <c r="P125" s="45">
        <f t="shared" si="7"/>
        <v>0</v>
      </c>
      <c r="Q125" s="49"/>
      <c r="R125" s="46">
        <f t="shared" si="8"/>
        <v>0</v>
      </c>
      <c r="S125" s="46">
        <v>1</v>
      </c>
      <c r="T125" s="46">
        <f t="shared" si="9"/>
        <v>0</v>
      </c>
      <c r="U125" s="46">
        <v>3000</v>
      </c>
      <c r="V125" s="46">
        <f t="shared" si="10"/>
        <v>0</v>
      </c>
      <c r="W125" s="53"/>
      <c r="X125" s="44" t="e">
        <f t="shared" si="11"/>
        <v>#DIV/0!</v>
      </c>
      <c r="Y125" s="46">
        <f>SUMIFS('BOM (THIS MONTH)'!$F:$F,'BOM (THIS MONTH)'!$H:$H,F5102002!K125,Bom_Part_No,F5102002!Q125)</f>
        <v>0</v>
      </c>
      <c r="Z125" s="46">
        <f>SUMIFS('BOM (THIS MONTH)'!$E:$E,'BOM (THIS MONTH)'!$H:$H,F5102002!K125,Bom_Part_No,F5102002!Q125)</f>
        <v>0</v>
      </c>
      <c r="AA125" s="53"/>
      <c r="AB125" s="47">
        <f t="shared" si="12"/>
        <v>0</v>
      </c>
      <c r="AC125" s="47">
        <f t="shared" si="13"/>
        <v>0</v>
      </c>
    </row>
    <row r="126" spans="10:29" ht="13.35" customHeight="1">
      <c r="J126" s="48"/>
      <c r="K126" s="51" t="s">
        <v>386</v>
      </c>
      <c r="L126" s="51">
        <f>IF(D126="",99999,SUMIFS(Issue,'BOM (THIS MONTH)'!$F:$F,F5102002!K126,Bom_Part_No,F5102002!B126))</f>
        <v>99999</v>
      </c>
      <c r="P126" s="45">
        <f t="shared" si="7"/>
        <v>0</v>
      </c>
      <c r="Q126" s="49"/>
      <c r="R126" s="46">
        <f t="shared" si="8"/>
        <v>0</v>
      </c>
      <c r="S126" s="46">
        <v>1</v>
      </c>
      <c r="T126" s="46">
        <f t="shared" si="9"/>
        <v>0</v>
      </c>
      <c r="U126" s="46">
        <v>3000</v>
      </c>
      <c r="V126" s="46">
        <f t="shared" si="10"/>
        <v>0</v>
      </c>
      <c r="W126" s="53"/>
      <c r="X126" s="44" t="e">
        <f t="shared" si="11"/>
        <v>#DIV/0!</v>
      </c>
      <c r="Y126" s="46">
        <f>SUMIFS('BOM (THIS MONTH)'!$F:$F,'BOM (THIS MONTH)'!$H:$H,F5102002!K126,Bom_Part_No,F5102002!Q126)</f>
        <v>0</v>
      </c>
      <c r="Z126" s="46">
        <f>SUMIFS('BOM (THIS MONTH)'!$E:$E,'BOM (THIS MONTH)'!$H:$H,F5102002!K126,Bom_Part_No,F5102002!Q126)</f>
        <v>0</v>
      </c>
      <c r="AA126" s="53"/>
      <c r="AB126" s="47">
        <f t="shared" si="12"/>
        <v>0</v>
      </c>
      <c r="AC126" s="47">
        <f t="shared" si="13"/>
        <v>0</v>
      </c>
    </row>
    <row r="127" spans="10:29" ht="13.35" customHeight="1">
      <c r="J127" s="48"/>
      <c r="K127" s="51" t="s">
        <v>386</v>
      </c>
      <c r="L127" s="51">
        <f>IF(D127="",99999,SUMIFS(Issue,'BOM (THIS MONTH)'!$F:$F,F5102002!K127,Bom_Part_No,F5102002!B127))</f>
        <v>99999</v>
      </c>
      <c r="P127" s="45">
        <f t="shared" si="7"/>
        <v>0</v>
      </c>
      <c r="Q127" s="49"/>
      <c r="R127" s="46">
        <f t="shared" si="8"/>
        <v>0</v>
      </c>
      <c r="S127" s="46">
        <v>1</v>
      </c>
      <c r="T127" s="46">
        <f t="shared" si="9"/>
        <v>0</v>
      </c>
      <c r="U127" s="46">
        <v>3000</v>
      </c>
      <c r="V127" s="46">
        <f t="shared" si="10"/>
        <v>0</v>
      </c>
      <c r="W127" s="53"/>
      <c r="X127" s="44" t="e">
        <f t="shared" si="11"/>
        <v>#DIV/0!</v>
      </c>
      <c r="Y127" s="46">
        <f>SUMIFS('BOM (THIS MONTH)'!$F:$F,'BOM (THIS MONTH)'!$H:$H,F5102002!K127,Bom_Part_No,F5102002!Q127)</f>
        <v>0</v>
      </c>
      <c r="Z127" s="46">
        <f>SUMIFS('BOM (THIS MONTH)'!$E:$E,'BOM (THIS MONTH)'!$H:$H,F5102002!K127,Bom_Part_No,F5102002!Q127)</f>
        <v>0</v>
      </c>
      <c r="AA127" s="53"/>
      <c r="AB127" s="47">
        <f t="shared" si="12"/>
        <v>0</v>
      </c>
      <c r="AC127" s="47">
        <f t="shared" si="13"/>
        <v>0</v>
      </c>
    </row>
    <row r="128" spans="10:29" ht="13.35" customHeight="1">
      <c r="J128" s="48"/>
      <c r="K128" s="51" t="s">
        <v>386</v>
      </c>
      <c r="L128" s="51">
        <f>IF(D128="",99999,SUMIFS(Issue,'BOM (THIS MONTH)'!$F:$F,F5102002!K128,Bom_Part_No,F5102002!B128))</f>
        <v>99999</v>
      </c>
      <c r="P128" s="45">
        <f t="shared" si="7"/>
        <v>0</v>
      </c>
      <c r="Q128" s="49"/>
      <c r="R128" s="46">
        <f t="shared" si="8"/>
        <v>0</v>
      </c>
      <c r="S128" s="46">
        <v>1</v>
      </c>
      <c r="T128" s="46">
        <f t="shared" si="9"/>
        <v>0</v>
      </c>
      <c r="U128" s="46">
        <v>3000</v>
      </c>
      <c r="V128" s="46">
        <f t="shared" si="10"/>
        <v>0</v>
      </c>
      <c r="W128" s="53"/>
      <c r="X128" s="44" t="e">
        <f t="shared" si="11"/>
        <v>#DIV/0!</v>
      </c>
      <c r="Y128" s="46">
        <f>SUMIFS('BOM (THIS MONTH)'!$F:$F,'BOM (THIS MONTH)'!$H:$H,F5102002!K128,Bom_Part_No,F5102002!Q128)</f>
        <v>0</v>
      </c>
      <c r="Z128" s="46">
        <f>SUMIFS('BOM (THIS MONTH)'!$E:$E,'BOM (THIS MONTH)'!$H:$H,F5102002!K128,Bom_Part_No,F5102002!Q128)</f>
        <v>0</v>
      </c>
      <c r="AA128" s="53"/>
      <c r="AB128" s="47">
        <f t="shared" si="12"/>
        <v>0</v>
      </c>
      <c r="AC128" s="47">
        <f t="shared" si="13"/>
        <v>0</v>
      </c>
    </row>
    <row r="129" spans="10:29" ht="13.35" customHeight="1">
      <c r="J129" s="48"/>
      <c r="K129" s="51" t="s">
        <v>386</v>
      </c>
      <c r="L129" s="51">
        <f>IF(D129="",99999,SUMIFS(Issue,'BOM (THIS MONTH)'!$F:$F,F5102002!K129,Bom_Part_No,F5102002!B129))</f>
        <v>99999</v>
      </c>
      <c r="P129" s="45">
        <f t="shared" si="7"/>
        <v>0</v>
      </c>
      <c r="Q129" s="49"/>
      <c r="R129" s="46">
        <f t="shared" si="8"/>
        <v>0</v>
      </c>
      <c r="S129" s="46">
        <v>1</v>
      </c>
      <c r="T129" s="46">
        <f t="shared" si="9"/>
        <v>0</v>
      </c>
      <c r="U129" s="46">
        <v>3000</v>
      </c>
      <c r="V129" s="46">
        <f t="shared" si="10"/>
        <v>0</v>
      </c>
      <c r="W129" s="53"/>
      <c r="X129" s="44" t="e">
        <f t="shared" si="11"/>
        <v>#DIV/0!</v>
      </c>
      <c r="Y129" s="46">
        <f>SUMIFS('BOM (THIS MONTH)'!$F:$F,'BOM (THIS MONTH)'!$H:$H,F5102002!K129,Bom_Part_No,F5102002!Q129)</f>
        <v>0</v>
      </c>
      <c r="Z129" s="46">
        <f>SUMIFS('BOM (THIS MONTH)'!$E:$E,'BOM (THIS MONTH)'!$H:$H,F5102002!K129,Bom_Part_No,F5102002!Q129)</f>
        <v>0</v>
      </c>
      <c r="AA129" s="53"/>
      <c r="AB129" s="47">
        <f t="shared" si="12"/>
        <v>0</v>
      </c>
      <c r="AC129" s="47">
        <f t="shared" si="13"/>
        <v>0</v>
      </c>
    </row>
    <row r="130" spans="10:29" ht="13.35" customHeight="1">
      <c r="J130" s="48"/>
      <c r="K130" s="51" t="s">
        <v>386</v>
      </c>
      <c r="L130" s="51">
        <f>IF(D130="",99999,SUMIFS(Issue,'BOM (THIS MONTH)'!$F:$F,F5102002!K130,Bom_Part_No,F5102002!B130))</f>
        <v>99999</v>
      </c>
      <c r="P130" s="45">
        <f t="shared" si="7"/>
        <v>0</v>
      </c>
      <c r="Q130" s="49"/>
      <c r="R130" s="46">
        <f t="shared" si="8"/>
        <v>0</v>
      </c>
      <c r="S130" s="46">
        <v>1</v>
      </c>
      <c r="T130" s="46">
        <f t="shared" si="9"/>
        <v>0</v>
      </c>
      <c r="U130" s="46">
        <v>3000</v>
      </c>
      <c r="V130" s="46">
        <f t="shared" si="10"/>
        <v>0</v>
      </c>
      <c r="W130" s="53"/>
      <c r="X130" s="44" t="e">
        <f t="shared" si="11"/>
        <v>#DIV/0!</v>
      </c>
      <c r="Y130" s="46">
        <f>SUMIFS('BOM (THIS MONTH)'!$F:$F,'BOM (THIS MONTH)'!$H:$H,F5102002!K130,Bom_Part_No,F5102002!Q130)</f>
        <v>0</v>
      </c>
      <c r="Z130" s="46">
        <f>SUMIFS('BOM (THIS MONTH)'!$E:$E,'BOM (THIS MONTH)'!$H:$H,F5102002!K130,Bom_Part_No,F5102002!Q130)</f>
        <v>0</v>
      </c>
      <c r="AA130" s="53"/>
      <c r="AB130" s="47">
        <f t="shared" si="12"/>
        <v>0</v>
      </c>
      <c r="AC130" s="47">
        <f t="shared" si="13"/>
        <v>0</v>
      </c>
    </row>
    <row r="131" spans="10:29" ht="13.35" customHeight="1">
      <c r="J131" s="48"/>
      <c r="K131" s="51" t="s">
        <v>386</v>
      </c>
      <c r="L131" s="51">
        <f>IF(D131="",99999,SUMIFS(Issue,'BOM (THIS MONTH)'!$F:$F,F5102002!K131,Bom_Part_No,F5102002!B131))</f>
        <v>99999</v>
      </c>
      <c r="P131" s="45">
        <f t="shared" si="7"/>
        <v>0</v>
      </c>
      <c r="Q131" s="49"/>
      <c r="R131" s="46">
        <f t="shared" si="8"/>
        <v>0</v>
      </c>
      <c r="S131" s="46">
        <v>1</v>
      </c>
      <c r="T131" s="46">
        <f t="shared" si="9"/>
        <v>0</v>
      </c>
      <c r="U131" s="46">
        <v>3000</v>
      </c>
      <c r="V131" s="46">
        <f t="shared" si="10"/>
        <v>0</v>
      </c>
      <c r="W131" s="53"/>
      <c r="X131" s="44" t="e">
        <f t="shared" si="11"/>
        <v>#DIV/0!</v>
      </c>
      <c r="Y131" s="46">
        <f>SUMIFS('BOM (THIS MONTH)'!$F:$F,'BOM (THIS MONTH)'!$H:$H,F5102002!K131,Bom_Part_No,F5102002!Q131)</f>
        <v>0</v>
      </c>
      <c r="Z131" s="46">
        <f>SUMIFS('BOM (THIS MONTH)'!$E:$E,'BOM (THIS MONTH)'!$H:$H,F5102002!K131,Bom_Part_No,F5102002!Q131)</f>
        <v>0</v>
      </c>
      <c r="AA131" s="53"/>
      <c r="AB131" s="47">
        <f t="shared" si="12"/>
        <v>0</v>
      </c>
      <c r="AC131" s="47">
        <f t="shared" si="13"/>
        <v>0</v>
      </c>
    </row>
    <row r="132" spans="10:29" ht="13.35" customHeight="1">
      <c r="J132" s="48"/>
      <c r="K132" s="51" t="s">
        <v>386</v>
      </c>
      <c r="L132" s="51">
        <f>IF(D132="",99999,SUMIFS(Issue,'BOM (THIS MONTH)'!$F:$F,F5102002!K132,Bom_Part_No,F5102002!B132))</f>
        <v>99999</v>
      </c>
      <c r="P132" s="45">
        <f t="shared" si="7"/>
        <v>0</v>
      </c>
      <c r="Q132" s="49"/>
      <c r="R132" s="46">
        <f t="shared" si="8"/>
        <v>0</v>
      </c>
      <c r="S132" s="46">
        <v>1</v>
      </c>
      <c r="T132" s="46">
        <f t="shared" si="9"/>
        <v>0</v>
      </c>
      <c r="U132" s="46">
        <v>3000</v>
      </c>
      <c r="V132" s="46">
        <f t="shared" si="10"/>
        <v>0</v>
      </c>
      <c r="W132" s="53"/>
      <c r="X132" s="44" t="e">
        <f t="shared" si="11"/>
        <v>#DIV/0!</v>
      </c>
      <c r="Y132" s="46">
        <f>SUMIFS('BOM (THIS MONTH)'!$F:$F,'BOM (THIS MONTH)'!$H:$H,F5102002!K132,Bom_Part_No,F5102002!Q132)</f>
        <v>0</v>
      </c>
      <c r="Z132" s="46">
        <f>SUMIFS('BOM (THIS MONTH)'!$E:$E,'BOM (THIS MONTH)'!$H:$H,F5102002!K132,Bom_Part_No,F5102002!Q132)</f>
        <v>0</v>
      </c>
      <c r="AA132" s="53"/>
      <c r="AB132" s="47">
        <f t="shared" si="12"/>
        <v>0</v>
      </c>
      <c r="AC132" s="47">
        <f t="shared" si="13"/>
        <v>0</v>
      </c>
    </row>
    <row r="133" spans="10:29" ht="13.35" customHeight="1">
      <c r="J133" s="48"/>
      <c r="K133" s="51" t="s">
        <v>386</v>
      </c>
      <c r="L133" s="51">
        <f>IF(D133="",99999,SUMIFS(Issue,'BOM (THIS MONTH)'!$F:$F,F5102002!K133,Bom_Part_No,F5102002!B133))</f>
        <v>99999</v>
      </c>
      <c r="P133" s="45">
        <f t="shared" si="7"/>
        <v>0</v>
      </c>
      <c r="Q133" s="49"/>
      <c r="R133" s="46">
        <f t="shared" si="8"/>
        <v>0</v>
      </c>
      <c r="S133" s="46">
        <v>1</v>
      </c>
      <c r="T133" s="46">
        <f t="shared" si="9"/>
        <v>0</v>
      </c>
      <c r="U133" s="46">
        <v>3000</v>
      </c>
      <c r="V133" s="46">
        <f t="shared" si="10"/>
        <v>0</v>
      </c>
      <c r="W133" s="53"/>
      <c r="X133" s="44" t="e">
        <f t="shared" si="11"/>
        <v>#DIV/0!</v>
      </c>
      <c r="Y133" s="46">
        <f>SUMIFS('BOM (THIS MONTH)'!$F:$F,'BOM (THIS MONTH)'!$H:$H,F5102002!K133,Bom_Part_No,F5102002!Q133)</f>
        <v>0</v>
      </c>
      <c r="Z133" s="46">
        <f>SUMIFS('BOM (THIS MONTH)'!$E:$E,'BOM (THIS MONTH)'!$H:$H,F5102002!K133,Bom_Part_No,F5102002!Q133)</f>
        <v>0</v>
      </c>
      <c r="AA133" s="53"/>
      <c r="AB133" s="47">
        <f t="shared" si="12"/>
        <v>0</v>
      </c>
      <c r="AC133" s="47">
        <f t="shared" si="13"/>
        <v>0</v>
      </c>
    </row>
    <row r="134" spans="10:29" ht="13.35" customHeight="1">
      <c r="J134" s="48"/>
      <c r="K134" s="51" t="s">
        <v>386</v>
      </c>
      <c r="L134" s="51">
        <f>IF(D134="",99999,SUMIFS(Issue,'BOM (THIS MONTH)'!$F:$F,F5102002!K134,Bom_Part_No,F5102002!B134))</f>
        <v>99999</v>
      </c>
      <c r="P134" s="45">
        <f t="shared" si="7"/>
        <v>0</v>
      </c>
      <c r="Q134" s="49"/>
      <c r="R134" s="46">
        <f t="shared" si="8"/>
        <v>0</v>
      </c>
      <c r="S134" s="46">
        <v>1</v>
      </c>
      <c r="T134" s="46">
        <f t="shared" si="9"/>
        <v>0</v>
      </c>
      <c r="U134" s="46">
        <v>3000</v>
      </c>
      <c r="V134" s="46">
        <f t="shared" si="10"/>
        <v>0</v>
      </c>
      <c r="W134" s="53"/>
      <c r="X134" s="44" t="e">
        <f t="shared" si="11"/>
        <v>#DIV/0!</v>
      </c>
      <c r="Y134" s="46">
        <f>SUMIFS('BOM (THIS MONTH)'!$F:$F,'BOM (THIS MONTH)'!$H:$H,F5102002!K134,Bom_Part_No,F5102002!Q134)</f>
        <v>0</v>
      </c>
      <c r="Z134" s="46">
        <f>SUMIFS('BOM (THIS MONTH)'!$E:$E,'BOM (THIS MONTH)'!$H:$H,F5102002!K134,Bom_Part_No,F5102002!Q134)</f>
        <v>0</v>
      </c>
      <c r="AA134" s="53"/>
      <c r="AB134" s="47">
        <f t="shared" si="12"/>
        <v>0</v>
      </c>
      <c r="AC134" s="47">
        <f t="shared" si="13"/>
        <v>0</v>
      </c>
    </row>
    <row r="135" spans="10:29" ht="13.35" customHeight="1">
      <c r="J135" s="48"/>
      <c r="K135" s="51" t="s">
        <v>386</v>
      </c>
      <c r="L135" s="51">
        <f>IF(D135="",99999,SUMIFS(Issue,'BOM (THIS MONTH)'!$F:$F,F5102002!K135,Bom_Part_No,F5102002!B135))</f>
        <v>99999</v>
      </c>
      <c r="P135" s="45">
        <f t="shared" si="7"/>
        <v>0</v>
      </c>
      <c r="Q135" s="49"/>
      <c r="R135" s="46">
        <f t="shared" si="8"/>
        <v>0</v>
      </c>
      <c r="S135" s="46">
        <v>1</v>
      </c>
      <c r="T135" s="46">
        <f t="shared" si="9"/>
        <v>0</v>
      </c>
      <c r="U135" s="46">
        <v>3000</v>
      </c>
      <c r="V135" s="46">
        <f t="shared" si="10"/>
        <v>0</v>
      </c>
      <c r="W135" s="53"/>
      <c r="X135" s="44" t="e">
        <f t="shared" si="11"/>
        <v>#DIV/0!</v>
      </c>
      <c r="Y135" s="46">
        <f>SUMIFS('BOM (THIS MONTH)'!$F:$F,'BOM (THIS MONTH)'!$H:$H,F5102002!K135,Bom_Part_No,F5102002!Q135)</f>
        <v>0</v>
      </c>
      <c r="Z135" s="46">
        <f>SUMIFS('BOM (THIS MONTH)'!$E:$E,'BOM (THIS MONTH)'!$H:$H,F5102002!K135,Bom_Part_No,F5102002!Q135)</f>
        <v>0</v>
      </c>
      <c r="AA135" s="53"/>
      <c r="AB135" s="47">
        <f t="shared" si="12"/>
        <v>0</v>
      </c>
      <c r="AC135" s="47">
        <f t="shared" si="13"/>
        <v>0</v>
      </c>
    </row>
    <row r="136" spans="10:29" ht="13.35" customHeight="1">
      <c r="J136" s="48"/>
      <c r="K136" s="51" t="s">
        <v>386</v>
      </c>
      <c r="L136" s="51">
        <f>IF(D136="",99999,SUMIFS(Issue,'BOM (THIS MONTH)'!$F:$F,F5102002!K136,Bom_Part_No,F5102002!B136))</f>
        <v>99999</v>
      </c>
      <c r="P136" s="45">
        <f t="shared" si="7"/>
        <v>0</v>
      </c>
      <c r="Q136" s="49"/>
      <c r="R136" s="46">
        <f t="shared" si="8"/>
        <v>0</v>
      </c>
      <c r="S136" s="46">
        <v>1</v>
      </c>
      <c r="T136" s="46">
        <f t="shared" si="9"/>
        <v>0</v>
      </c>
      <c r="U136" s="46">
        <v>3000</v>
      </c>
      <c r="V136" s="46">
        <f t="shared" si="10"/>
        <v>0</v>
      </c>
      <c r="W136" s="53"/>
      <c r="X136" s="44" t="e">
        <f t="shared" si="11"/>
        <v>#DIV/0!</v>
      </c>
      <c r="Y136" s="46">
        <f>SUMIFS('BOM (THIS MONTH)'!$F:$F,'BOM (THIS MONTH)'!$H:$H,F5102002!K136,Bom_Part_No,F5102002!Q136)</f>
        <v>0</v>
      </c>
      <c r="Z136" s="46">
        <f>SUMIFS('BOM (THIS MONTH)'!$E:$E,'BOM (THIS MONTH)'!$H:$H,F5102002!K136,Bom_Part_No,F5102002!Q136)</f>
        <v>0</v>
      </c>
      <c r="AA136" s="53"/>
      <c r="AB136" s="47">
        <f t="shared" si="12"/>
        <v>0</v>
      </c>
      <c r="AC136" s="47">
        <f t="shared" si="13"/>
        <v>0</v>
      </c>
    </row>
    <row r="137" spans="10:29" ht="13.35" customHeight="1">
      <c r="J137" s="48"/>
      <c r="K137" s="51" t="s">
        <v>386</v>
      </c>
      <c r="L137" s="51">
        <f>IF(D137="",99999,SUMIFS(Issue,'BOM (THIS MONTH)'!$F:$F,F5102002!K137,Bom_Part_No,F5102002!B137))</f>
        <v>99999</v>
      </c>
      <c r="P137" s="45">
        <f t="shared" ref="P137:P200" si="14">COUNTIF($Q:$Q,Q137)</f>
        <v>0</v>
      </c>
      <c r="Q137" s="49"/>
      <c r="R137" s="46">
        <f t="shared" si="8"/>
        <v>0</v>
      </c>
      <c r="S137" s="46">
        <v>1</v>
      </c>
      <c r="T137" s="46">
        <f t="shared" si="9"/>
        <v>0</v>
      </c>
      <c r="U137" s="46">
        <v>3000</v>
      </c>
      <c r="V137" s="46">
        <f t="shared" si="10"/>
        <v>0</v>
      </c>
      <c r="W137" s="53"/>
      <c r="X137" s="44" t="e">
        <f t="shared" si="11"/>
        <v>#DIV/0!</v>
      </c>
      <c r="Y137" s="46">
        <f>SUMIFS('BOM (THIS MONTH)'!$F:$F,'BOM (THIS MONTH)'!$H:$H,F5102002!K137,Bom_Part_No,F5102002!Q137)</f>
        <v>0</v>
      </c>
      <c r="Z137" s="46">
        <f>SUMIFS('BOM (THIS MONTH)'!$E:$E,'BOM (THIS MONTH)'!$H:$H,F5102002!K137,Bom_Part_No,F5102002!Q137)</f>
        <v>0</v>
      </c>
      <c r="AA137" s="53"/>
      <c r="AB137" s="47">
        <f t="shared" si="12"/>
        <v>0</v>
      </c>
      <c r="AC137" s="47">
        <f t="shared" si="13"/>
        <v>0</v>
      </c>
    </row>
    <row r="138" spans="10:29" ht="13.35" customHeight="1">
      <c r="J138" s="48"/>
      <c r="K138" s="51" t="s">
        <v>386</v>
      </c>
      <c r="L138" s="51">
        <f>IF(D138="",99999,SUMIFS(Issue,'BOM (THIS MONTH)'!$F:$F,F5102002!K138,Bom_Part_No,F5102002!B138))</f>
        <v>99999</v>
      </c>
      <c r="P138" s="45">
        <f t="shared" si="14"/>
        <v>0</v>
      </c>
      <c r="Q138" s="49"/>
      <c r="R138" s="46">
        <f t="shared" ref="R138:R201" si="15">SUMIF(B:B,Q138,D:D)</f>
        <v>0</v>
      </c>
      <c r="S138" s="46">
        <v>1</v>
      </c>
      <c r="T138" s="46">
        <f t="shared" ref="T138:T201" si="16">R138/S138</f>
        <v>0</v>
      </c>
      <c r="U138" s="46">
        <v>3000</v>
      </c>
      <c r="V138" s="46">
        <f t="shared" ref="V138:V201" si="17">T138*U138</f>
        <v>0</v>
      </c>
      <c r="W138" s="53"/>
      <c r="X138" s="44" t="e">
        <f t="shared" ref="X138:X201" si="18">(Y138/V138)*U138</f>
        <v>#DIV/0!</v>
      </c>
      <c r="Y138" s="46">
        <f>SUMIFS('BOM (THIS MONTH)'!$F:$F,'BOM (THIS MONTH)'!$H:$H,F5102002!K138,Bom_Part_No,F5102002!Q138)</f>
        <v>0</v>
      </c>
      <c r="Z138" s="46">
        <f>SUMIFS('BOM (THIS MONTH)'!$E:$E,'BOM (THIS MONTH)'!$H:$H,F5102002!K138,Bom_Part_No,F5102002!Q138)</f>
        <v>0</v>
      </c>
      <c r="AA138" s="53"/>
      <c r="AB138" s="47">
        <f t="shared" ref="AB138:AB201" si="19">Y138-V138</f>
        <v>0</v>
      </c>
      <c r="AC138" s="47">
        <f t="shared" ref="AC138:AC201" si="20">Z138-T138</f>
        <v>0</v>
      </c>
    </row>
    <row r="139" spans="10:29" ht="13.35" customHeight="1">
      <c r="J139" s="48"/>
      <c r="K139" s="51" t="s">
        <v>386</v>
      </c>
      <c r="L139" s="51">
        <f>IF(D139="",99999,SUMIFS(Issue,'BOM (THIS MONTH)'!$F:$F,F5102002!K139,Bom_Part_No,F5102002!B139))</f>
        <v>99999</v>
      </c>
      <c r="P139" s="45">
        <f t="shared" si="14"/>
        <v>0</v>
      </c>
      <c r="Q139" s="49"/>
      <c r="R139" s="46">
        <f t="shared" si="15"/>
        <v>0</v>
      </c>
      <c r="S139" s="46">
        <v>1</v>
      </c>
      <c r="T139" s="46">
        <f t="shared" si="16"/>
        <v>0</v>
      </c>
      <c r="U139" s="46">
        <v>3000</v>
      </c>
      <c r="V139" s="46">
        <f t="shared" si="17"/>
        <v>0</v>
      </c>
      <c r="W139" s="53"/>
      <c r="X139" s="44" t="e">
        <f t="shared" si="18"/>
        <v>#DIV/0!</v>
      </c>
      <c r="Y139" s="46">
        <f>SUMIFS('BOM (THIS MONTH)'!$F:$F,'BOM (THIS MONTH)'!$H:$H,F5102002!K139,Bom_Part_No,F5102002!Q139)</f>
        <v>0</v>
      </c>
      <c r="Z139" s="46">
        <f>SUMIFS('BOM (THIS MONTH)'!$E:$E,'BOM (THIS MONTH)'!$H:$H,F5102002!K139,Bom_Part_No,F5102002!Q139)</f>
        <v>0</v>
      </c>
      <c r="AA139" s="53"/>
      <c r="AB139" s="47">
        <f t="shared" si="19"/>
        <v>0</v>
      </c>
      <c r="AC139" s="47">
        <f t="shared" si="20"/>
        <v>0</v>
      </c>
    </row>
    <row r="140" spans="10:29" ht="13.35" customHeight="1">
      <c r="J140" s="48"/>
      <c r="K140" s="51" t="s">
        <v>386</v>
      </c>
      <c r="L140" s="51">
        <f>IF(D140="",99999,SUMIFS(Issue,'BOM (THIS MONTH)'!$F:$F,F5102002!K140,Bom_Part_No,F5102002!B140))</f>
        <v>99999</v>
      </c>
      <c r="P140" s="45">
        <f t="shared" si="14"/>
        <v>0</v>
      </c>
      <c r="Q140" s="49"/>
      <c r="R140" s="46">
        <f t="shared" si="15"/>
        <v>0</v>
      </c>
      <c r="S140" s="46">
        <v>1</v>
      </c>
      <c r="T140" s="46">
        <f t="shared" si="16"/>
        <v>0</v>
      </c>
      <c r="U140" s="46">
        <v>3000</v>
      </c>
      <c r="V140" s="46">
        <f t="shared" si="17"/>
        <v>0</v>
      </c>
      <c r="W140" s="53"/>
      <c r="X140" s="44" t="e">
        <f t="shared" si="18"/>
        <v>#DIV/0!</v>
      </c>
      <c r="Y140" s="46">
        <f>SUMIFS('BOM (THIS MONTH)'!$F:$F,'BOM (THIS MONTH)'!$H:$H,F5102002!K140,Bom_Part_No,F5102002!Q140)</f>
        <v>0</v>
      </c>
      <c r="Z140" s="46">
        <f>SUMIFS('BOM (THIS MONTH)'!$E:$E,'BOM (THIS MONTH)'!$H:$H,F5102002!K140,Bom_Part_No,F5102002!Q140)</f>
        <v>0</v>
      </c>
      <c r="AA140" s="53"/>
      <c r="AB140" s="47">
        <f t="shared" si="19"/>
        <v>0</v>
      </c>
      <c r="AC140" s="47">
        <f t="shared" si="20"/>
        <v>0</v>
      </c>
    </row>
    <row r="141" spans="10:29" ht="13.35" customHeight="1">
      <c r="J141" s="48"/>
      <c r="K141" s="51" t="s">
        <v>386</v>
      </c>
      <c r="L141" s="51">
        <f>IF(D141="",99999,SUMIFS(Issue,'BOM (THIS MONTH)'!$F:$F,F5102002!K141,Bom_Part_No,F5102002!B141))</f>
        <v>99999</v>
      </c>
      <c r="P141" s="45">
        <f t="shared" si="14"/>
        <v>0</v>
      </c>
      <c r="Q141" s="49"/>
      <c r="R141" s="46">
        <f t="shared" si="15"/>
        <v>0</v>
      </c>
      <c r="S141" s="46">
        <v>1</v>
      </c>
      <c r="T141" s="46">
        <f t="shared" si="16"/>
        <v>0</v>
      </c>
      <c r="U141" s="46">
        <v>3000</v>
      </c>
      <c r="V141" s="46">
        <f t="shared" si="17"/>
        <v>0</v>
      </c>
      <c r="W141" s="53"/>
      <c r="X141" s="44" t="e">
        <f t="shared" si="18"/>
        <v>#DIV/0!</v>
      </c>
      <c r="Y141" s="46">
        <f>SUMIFS('BOM (THIS MONTH)'!$F:$F,'BOM (THIS MONTH)'!$H:$H,F5102002!K141,Bom_Part_No,F5102002!Q141)</f>
        <v>0</v>
      </c>
      <c r="Z141" s="46">
        <f>SUMIFS('BOM (THIS MONTH)'!$E:$E,'BOM (THIS MONTH)'!$H:$H,F5102002!K141,Bom_Part_No,F5102002!Q141)</f>
        <v>0</v>
      </c>
      <c r="AA141" s="53"/>
      <c r="AB141" s="47">
        <f t="shared" si="19"/>
        <v>0</v>
      </c>
      <c r="AC141" s="47">
        <f t="shared" si="20"/>
        <v>0</v>
      </c>
    </row>
    <row r="142" spans="10:29" ht="13.35" customHeight="1">
      <c r="J142" s="48"/>
      <c r="K142" s="51" t="s">
        <v>386</v>
      </c>
      <c r="L142" s="51">
        <f>IF(D142="",99999,SUMIFS(Issue,'BOM (THIS MONTH)'!$F:$F,F5102002!K142,Bom_Part_No,F5102002!B142))</f>
        <v>99999</v>
      </c>
      <c r="P142" s="45">
        <f t="shared" si="14"/>
        <v>0</v>
      </c>
      <c r="Q142" s="49"/>
      <c r="R142" s="46">
        <f t="shared" si="15"/>
        <v>0</v>
      </c>
      <c r="S142" s="46">
        <v>1</v>
      </c>
      <c r="T142" s="46">
        <f t="shared" si="16"/>
        <v>0</v>
      </c>
      <c r="U142" s="46">
        <v>3000</v>
      </c>
      <c r="V142" s="46">
        <f t="shared" si="17"/>
        <v>0</v>
      </c>
      <c r="W142" s="53"/>
      <c r="X142" s="44" t="e">
        <f t="shared" si="18"/>
        <v>#DIV/0!</v>
      </c>
      <c r="Y142" s="46">
        <f>SUMIFS('BOM (THIS MONTH)'!$F:$F,'BOM (THIS MONTH)'!$H:$H,F5102002!K142,Bom_Part_No,F5102002!Q142)</f>
        <v>0</v>
      </c>
      <c r="Z142" s="46">
        <f>SUMIFS('BOM (THIS MONTH)'!$E:$E,'BOM (THIS MONTH)'!$H:$H,F5102002!K142,Bom_Part_No,F5102002!Q142)</f>
        <v>0</v>
      </c>
      <c r="AA142" s="53"/>
      <c r="AB142" s="47">
        <f t="shared" si="19"/>
        <v>0</v>
      </c>
      <c r="AC142" s="47">
        <f t="shared" si="20"/>
        <v>0</v>
      </c>
    </row>
    <row r="143" spans="10:29" ht="13.35" customHeight="1">
      <c r="J143" s="48"/>
      <c r="K143" s="51" t="s">
        <v>386</v>
      </c>
      <c r="L143" s="51">
        <f>IF(D143="",99999,SUMIFS(Issue,'BOM (THIS MONTH)'!$F:$F,F5102002!K143,Bom_Part_No,F5102002!B143))</f>
        <v>99999</v>
      </c>
      <c r="P143" s="45">
        <f t="shared" si="14"/>
        <v>0</v>
      </c>
      <c r="Q143" s="49"/>
      <c r="R143" s="46">
        <f t="shared" si="15"/>
        <v>0</v>
      </c>
      <c r="S143" s="46">
        <v>1</v>
      </c>
      <c r="T143" s="46">
        <f t="shared" si="16"/>
        <v>0</v>
      </c>
      <c r="U143" s="46">
        <v>3000</v>
      </c>
      <c r="V143" s="46">
        <f t="shared" si="17"/>
        <v>0</v>
      </c>
      <c r="W143" s="53"/>
      <c r="X143" s="44" t="e">
        <f t="shared" si="18"/>
        <v>#DIV/0!</v>
      </c>
      <c r="Y143" s="46">
        <f>SUMIFS('BOM (THIS MONTH)'!$F:$F,'BOM (THIS MONTH)'!$H:$H,F5102002!K143,Bom_Part_No,F5102002!Q143)</f>
        <v>0</v>
      </c>
      <c r="Z143" s="46">
        <f>SUMIFS('BOM (THIS MONTH)'!$E:$E,'BOM (THIS MONTH)'!$H:$H,F5102002!K143,Bom_Part_No,F5102002!Q143)</f>
        <v>0</v>
      </c>
      <c r="AA143" s="53"/>
      <c r="AB143" s="47">
        <f t="shared" si="19"/>
        <v>0</v>
      </c>
      <c r="AC143" s="47">
        <f t="shared" si="20"/>
        <v>0</v>
      </c>
    </row>
    <row r="144" spans="10:29" ht="13.35" customHeight="1">
      <c r="J144" s="48"/>
      <c r="K144" s="51" t="s">
        <v>386</v>
      </c>
      <c r="L144" s="51">
        <f>IF(D144="",99999,SUMIFS(Issue,'BOM (THIS MONTH)'!$F:$F,F5102002!K144,Bom_Part_No,F5102002!B144))</f>
        <v>99999</v>
      </c>
      <c r="P144" s="45">
        <f t="shared" si="14"/>
        <v>0</v>
      </c>
      <c r="Q144" s="49"/>
      <c r="R144" s="46">
        <f t="shared" si="15"/>
        <v>0</v>
      </c>
      <c r="S144" s="46">
        <v>1</v>
      </c>
      <c r="T144" s="46">
        <f t="shared" si="16"/>
        <v>0</v>
      </c>
      <c r="U144" s="46">
        <v>3000</v>
      </c>
      <c r="V144" s="46">
        <f t="shared" si="17"/>
        <v>0</v>
      </c>
      <c r="W144" s="53"/>
      <c r="X144" s="44" t="e">
        <f t="shared" si="18"/>
        <v>#DIV/0!</v>
      </c>
      <c r="Y144" s="46">
        <f>SUMIFS('BOM (THIS MONTH)'!$F:$F,'BOM (THIS MONTH)'!$H:$H,F5102002!K144,Bom_Part_No,F5102002!Q144)</f>
        <v>0</v>
      </c>
      <c r="Z144" s="46">
        <f>SUMIFS('BOM (THIS MONTH)'!$E:$E,'BOM (THIS MONTH)'!$H:$H,F5102002!K144,Bom_Part_No,F5102002!Q144)</f>
        <v>0</v>
      </c>
      <c r="AA144" s="53"/>
      <c r="AB144" s="47">
        <f t="shared" si="19"/>
        <v>0</v>
      </c>
      <c r="AC144" s="47">
        <f t="shared" si="20"/>
        <v>0</v>
      </c>
    </row>
    <row r="145" spans="10:29" ht="13.35" customHeight="1">
      <c r="J145" s="48"/>
      <c r="K145" s="51" t="s">
        <v>386</v>
      </c>
      <c r="L145" s="51">
        <f>IF(D145="",99999,SUMIFS(Issue,'BOM (THIS MONTH)'!$F:$F,F5102002!K145,Bom_Part_No,F5102002!B145))</f>
        <v>99999</v>
      </c>
      <c r="P145" s="45">
        <f t="shared" si="14"/>
        <v>0</v>
      </c>
      <c r="Q145" s="49"/>
      <c r="R145" s="46">
        <f t="shared" si="15"/>
        <v>0</v>
      </c>
      <c r="S145" s="46">
        <v>1</v>
      </c>
      <c r="T145" s="46">
        <f t="shared" si="16"/>
        <v>0</v>
      </c>
      <c r="U145" s="46">
        <v>3000</v>
      </c>
      <c r="V145" s="46">
        <f t="shared" si="17"/>
        <v>0</v>
      </c>
      <c r="W145" s="53"/>
      <c r="X145" s="44" t="e">
        <f t="shared" si="18"/>
        <v>#DIV/0!</v>
      </c>
      <c r="Y145" s="46">
        <f>SUMIFS('BOM (THIS MONTH)'!$F:$F,'BOM (THIS MONTH)'!$H:$H,F5102002!K145,Bom_Part_No,F5102002!Q145)</f>
        <v>0</v>
      </c>
      <c r="Z145" s="46">
        <f>SUMIFS('BOM (THIS MONTH)'!$E:$E,'BOM (THIS MONTH)'!$H:$H,F5102002!K145,Bom_Part_No,F5102002!Q145)</f>
        <v>0</v>
      </c>
      <c r="AA145" s="53"/>
      <c r="AB145" s="47">
        <f t="shared" si="19"/>
        <v>0</v>
      </c>
      <c r="AC145" s="47">
        <f t="shared" si="20"/>
        <v>0</v>
      </c>
    </row>
    <row r="146" spans="10:29" ht="13.35" customHeight="1">
      <c r="J146" s="48"/>
      <c r="K146" s="51" t="s">
        <v>386</v>
      </c>
      <c r="L146" s="51">
        <f>IF(D146="",99999,SUMIFS(Issue,'BOM (THIS MONTH)'!$F:$F,F5102002!K146,Bom_Part_No,F5102002!B146))</f>
        <v>99999</v>
      </c>
      <c r="P146" s="45">
        <f t="shared" si="14"/>
        <v>0</v>
      </c>
      <c r="Q146" s="49"/>
      <c r="R146" s="46">
        <f t="shared" si="15"/>
        <v>0</v>
      </c>
      <c r="S146" s="46">
        <v>1</v>
      </c>
      <c r="T146" s="46">
        <f t="shared" si="16"/>
        <v>0</v>
      </c>
      <c r="U146" s="46">
        <v>3000</v>
      </c>
      <c r="V146" s="46">
        <f t="shared" si="17"/>
        <v>0</v>
      </c>
      <c r="W146" s="53"/>
      <c r="X146" s="44" t="e">
        <f t="shared" si="18"/>
        <v>#DIV/0!</v>
      </c>
      <c r="Y146" s="46">
        <f>SUMIFS('BOM (THIS MONTH)'!$F:$F,'BOM (THIS MONTH)'!$H:$H,F5102002!K146,Bom_Part_No,F5102002!Q146)</f>
        <v>0</v>
      </c>
      <c r="Z146" s="46">
        <f>SUMIFS('BOM (THIS MONTH)'!$E:$E,'BOM (THIS MONTH)'!$H:$H,F5102002!K146,Bom_Part_No,F5102002!Q146)</f>
        <v>0</v>
      </c>
      <c r="AA146" s="53"/>
      <c r="AB146" s="47">
        <f t="shared" si="19"/>
        <v>0</v>
      </c>
      <c r="AC146" s="47">
        <f t="shared" si="20"/>
        <v>0</v>
      </c>
    </row>
    <row r="147" spans="10:29" ht="13.35" customHeight="1">
      <c r="J147" s="48"/>
      <c r="K147" s="51" t="s">
        <v>386</v>
      </c>
      <c r="L147" s="51">
        <f>IF(D147="",99999,SUMIFS(Issue,'BOM (THIS MONTH)'!$F:$F,F5102002!K147,Bom_Part_No,F5102002!B147))</f>
        <v>99999</v>
      </c>
      <c r="P147" s="45">
        <f t="shared" si="14"/>
        <v>0</v>
      </c>
      <c r="Q147" s="49"/>
      <c r="R147" s="46">
        <f t="shared" si="15"/>
        <v>0</v>
      </c>
      <c r="S147" s="46">
        <v>1</v>
      </c>
      <c r="T147" s="46">
        <f t="shared" si="16"/>
        <v>0</v>
      </c>
      <c r="U147" s="46">
        <v>3000</v>
      </c>
      <c r="V147" s="46">
        <f t="shared" si="17"/>
        <v>0</v>
      </c>
      <c r="W147" s="53"/>
      <c r="X147" s="44" t="e">
        <f t="shared" si="18"/>
        <v>#DIV/0!</v>
      </c>
      <c r="Y147" s="46">
        <f>SUMIFS('BOM (THIS MONTH)'!$F:$F,'BOM (THIS MONTH)'!$H:$H,F5102002!K147,Bom_Part_No,F5102002!Q147)</f>
        <v>0</v>
      </c>
      <c r="Z147" s="46">
        <f>SUMIFS('BOM (THIS MONTH)'!$E:$E,'BOM (THIS MONTH)'!$H:$H,F5102002!K147,Bom_Part_No,F5102002!Q147)</f>
        <v>0</v>
      </c>
      <c r="AA147" s="53"/>
      <c r="AB147" s="47">
        <f t="shared" si="19"/>
        <v>0</v>
      </c>
      <c r="AC147" s="47">
        <f t="shared" si="20"/>
        <v>0</v>
      </c>
    </row>
    <row r="148" spans="10:29" ht="13.35" customHeight="1">
      <c r="J148" s="48"/>
      <c r="K148" s="51" t="s">
        <v>386</v>
      </c>
      <c r="L148" s="51">
        <f>IF(D148="",99999,SUMIFS(Issue,'BOM (THIS MONTH)'!$F:$F,F5102002!K148,Bom_Part_No,F5102002!B148))</f>
        <v>99999</v>
      </c>
      <c r="P148" s="45">
        <f t="shared" si="14"/>
        <v>0</v>
      </c>
      <c r="Q148" s="49"/>
      <c r="R148" s="46">
        <f t="shared" si="15"/>
        <v>0</v>
      </c>
      <c r="S148" s="46">
        <v>1</v>
      </c>
      <c r="T148" s="46">
        <f t="shared" si="16"/>
        <v>0</v>
      </c>
      <c r="U148" s="46">
        <v>3000</v>
      </c>
      <c r="V148" s="46">
        <f t="shared" si="17"/>
        <v>0</v>
      </c>
      <c r="W148" s="53"/>
      <c r="X148" s="44" t="e">
        <f t="shared" si="18"/>
        <v>#DIV/0!</v>
      </c>
      <c r="Y148" s="46">
        <f>SUMIFS('BOM (THIS MONTH)'!$F:$F,'BOM (THIS MONTH)'!$H:$H,F5102002!K148,Bom_Part_No,F5102002!Q148)</f>
        <v>0</v>
      </c>
      <c r="Z148" s="46">
        <f>SUMIFS('BOM (THIS MONTH)'!$E:$E,'BOM (THIS MONTH)'!$H:$H,F5102002!K148,Bom_Part_No,F5102002!Q148)</f>
        <v>0</v>
      </c>
      <c r="AA148" s="53"/>
      <c r="AB148" s="47">
        <f t="shared" si="19"/>
        <v>0</v>
      </c>
      <c r="AC148" s="47">
        <f t="shared" si="20"/>
        <v>0</v>
      </c>
    </row>
    <row r="149" spans="10:29" ht="13.35" customHeight="1">
      <c r="J149" s="48"/>
      <c r="K149" s="51" t="s">
        <v>386</v>
      </c>
      <c r="L149" s="51">
        <f>IF(D149="",99999,SUMIFS(Issue,'BOM (THIS MONTH)'!$F:$F,F5102002!K149,Bom_Part_No,F5102002!B149))</f>
        <v>99999</v>
      </c>
      <c r="P149" s="45">
        <f t="shared" si="14"/>
        <v>0</v>
      </c>
      <c r="Q149" s="49"/>
      <c r="R149" s="46">
        <f t="shared" si="15"/>
        <v>0</v>
      </c>
      <c r="S149" s="46">
        <v>1</v>
      </c>
      <c r="T149" s="46">
        <f t="shared" si="16"/>
        <v>0</v>
      </c>
      <c r="U149" s="46">
        <v>3000</v>
      </c>
      <c r="V149" s="46">
        <f t="shared" si="17"/>
        <v>0</v>
      </c>
      <c r="W149" s="53"/>
      <c r="X149" s="44" t="e">
        <f t="shared" si="18"/>
        <v>#DIV/0!</v>
      </c>
      <c r="Y149" s="46">
        <f>SUMIFS('BOM (THIS MONTH)'!$F:$F,'BOM (THIS MONTH)'!$H:$H,F5102002!K149,Bom_Part_No,F5102002!Q149)</f>
        <v>0</v>
      </c>
      <c r="Z149" s="46">
        <f>SUMIFS('BOM (THIS MONTH)'!$E:$E,'BOM (THIS MONTH)'!$H:$H,F5102002!K149,Bom_Part_No,F5102002!Q149)</f>
        <v>0</v>
      </c>
      <c r="AA149" s="53"/>
      <c r="AB149" s="47">
        <f t="shared" si="19"/>
        <v>0</v>
      </c>
      <c r="AC149" s="47">
        <f t="shared" si="20"/>
        <v>0</v>
      </c>
    </row>
    <row r="150" spans="10:29" ht="13.35" customHeight="1">
      <c r="J150" s="48"/>
      <c r="K150" s="51" t="s">
        <v>386</v>
      </c>
      <c r="L150" s="51">
        <f>IF(D150="",99999,SUMIFS(Issue,'BOM (THIS MONTH)'!$F:$F,F5102002!K150,Bom_Part_No,F5102002!B150))</f>
        <v>99999</v>
      </c>
      <c r="P150" s="45">
        <f t="shared" si="14"/>
        <v>0</v>
      </c>
      <c r="Q150" s="49"/>
      <c r="R150" s="46">
        <f t="shared" si="15"/>
        <v>0</v>
      </c>
      <c r="S150" s="46">
        <v>1</v>
      </c>
      <c r="T150" s="46">
        <f t="shared" si="16"/>
        <v>0</v>
      </c>
      <c r="U150" s="46">
        <v>3000</v>
      </c>
      <c r="V150" s="46">
        <f t="shared" si="17"/>
        <v>0</v>
      </c>
      <c r="W150" s="53"/>
      <c r="X150" s="44" t="e">
        <f t="shared" si="18"/>
        <v>#DIV/0!</v>
      </c>
      <c r="Y150" s="46">
        <f>SUMIFS('BOM (THIS MONTH)'!$F:$F,'BOM (THIS MONTH)'!$H:$H,F5102002!K150,Bom_Part_No,F5102002!Q150)</f>
        <v>0</v>
      </c>
      <c r="Z150" s="46">
        <f>SUMIFS('BOM (THIS MONTH)'!$E:$E,'BOM (THIS MONTH)'!$H:$H,F5102002!K150,Bom_Part_No,F5102002!Q150)</f>
        <v>0</v>
      </c>
      <c r="AA150" s="53"/>
      <c r="AB150" s="47">
        <f t="shared" si="19"/>
        <v>0</v>
      </c>
      <c r="AC150" s="47">
        <f t="shared" si="20"/>
        <v>0</v>
      </c>
    </row>
    <row r="151" spans="10:29" ht="13.35" customHeight="1">
      <c r="J151" s="48"/>
      <c r="K151" s="51" t="s">
        <v>386</v>
      </c>
      <c r="L151" s="51">
        <f>IF(D151="",99999,SUMIFS(Issue,'BOM (THIS MONTH)'!$F:$F,F5102002!K151,Bom_Part_No,F5102002!B151))</f>
        <v>99999</v>
      </c>
      <c r="P151" s="45">
        <f t="shared" si="14"/>
        <v>0</v>
      </c>
      <c r="Q151" s="49"/>
      <c r="R151" s="46">
        <f t="shared" si="15"/>
        <v>0</v>
      </c>
      <c r="S151" s="46">
        <v>1</v>
      </c>
      <c r="T151" s="46">
        <f t="shared" si="16"/>
        <v>0</v>
      </c>
      <c r="U151" s="46">
        <v>3000</v>
      </c>
      <c r="V151" s="46">
        <f t="shared" si="17"/>
        <v>0</v>
      </c>
      <c r="W151" s="53"/>
      <c r="X151" s="44" t="e">
        <f t="shared" si="18"/>
        <v>#DIV/0!</v>
      </c>
      <c r="Y151" s="46">
        <f>SUMIFS('BOM (THIS MONTH)'!$F:$F,'BOM (THIS MONTH)'!$H:$H,F5102002!K151,Bom_Part_No,F5102002!Q151)</f>
        <v>0</v>
      </c>
      <c r="Z151" s="46">
        <f>SUMIFS('BOM (THIS MONTH)'!$E:$E,'BOM (THIS MONTH)'!$H:$H,F5102002!K151,Bom_Part_No,F5102002!Q151)</f>
        <v>0</v>
      </c>
      <c r="AA151" s="53"/>
      <c r="AB151" s="47">
        <f t="shared" si="19"/>
        <v>0</v>
      </c>
      <c r="AC151" s="47">
        <f t="shared" si="20"/>
        <v>0</v>
      </c>
    </row>
    <row r="152" spans="10:29" ht="13.35" customHeight="1">
      <c r="J152" s="48"/>
      <c r="K152" s="51" t="s">
        <v>386</v>
      </c>
      <c r="L152" s="51">
        <f>IF(D152="",99999,SUMIFS(Issue,'BOM (THIS MONTH)'!$F:$F,F5102002!K152,Bom_Part_No,F5102002!B152))</f>
        <v>99999</v>
      </c>
      <c r="P152" s="45">
        <f t="shared" si="14"/>
        <v>0</v>
      </c>
      <c r="Q152" s="49"/>
      <c r="R152" s="46">
        <f t="shared" si="15"/>
        <v>0</v>
      </c>
      <c r="S152" s="46">
        <v>1</v>
      </c>
      <c r="T152" s="46">
        <f t="shared" si="16"/>
        <v>0</v>
      </c>
      <c r="U152" s="46">
        <v>3000</v>
      </c>
      <c r="V152" s="46">
        <f t="shared" si="17"/>
        <v>0</v>
      </c>
      <c r="W152" s="53"/>
      <c r="X152" s="44" t="e">
        <f t="shared" si="18"/>
        <v>#DIV/0!</v>
      </c>
      <c r="Y152" s="46">
        <f>SUMIFS('BOM (THIS MONTH)'!$F:$F,'BOM (THIS MONTH)'!$H:$H,F5102002!K152,Bom_Part_No,F5102002!Q152)</f>
        <v>0</v>
      </c>
      <c r="Z152" s="46">
        <f>SUMIFS('BOM (THIS MONTH)'!$E:$E,'BOM (THIS MONTH)'!$H:$H,F5102002!K152,Bom_Part_No,F5102002!Q152)</f>
        <v>0</v>
      </c>
      <c r="AA152" s="53"/>
      <c r="AB152" s="47">
        <f t="shared" si="19"/>
        <v>0</v>
      </c>
      <c r="AC152" s="47">
        <f t="shared" si="20"/>
        <v>0</v>
      </c>
    </row>
    <row r="153" spans="10:29" ht="13.35" customHeight="1">
      <c r="J153" s="48"/>
      <c r="K153" s="51" t="s">
        <v>386</v>
      </c>
      <c r="L153" s="51">
        <f>IF(D153="",99999,SUMIFS(Issue,'BOM (THIS MONTH)'!$F:$F,F5102002!K153,Bom_Part_No,F5102002!B153))</f>
        <v>99999</v>
      </c>
      <c r="P153" s="45">
        <f t="shared" si="14"/>
        <v>0</v>
      </c>
      <c r="Q153" s="49"/>
      <c r="R153" s="46">
        <f t="shared" si="15"/>
        <v>0</v>
      </c>
      <c r="S153" s="46">
        <v>1</v>
      </c>
      <c r="T153" s="46">
        <f t="shared" si="16"/>
        <v>0</v>
      </c>
      <c r="U153" s="46">
        <v>3000</v>
      </c>
      <c r="V153" s="46">
        <f t="shared" si="17"/>
        <v>0</v>
      </c>
      <c r="W153" s="53"/>
      <c r="X153" s="44" t="e">
        <f t="shared" si="18"/>
        <v>#DIV/0!</v>
      </c>
      <c r="Y153" s="46">
        <f>SUMIFS('BOM (THIS MONTH)'!$F:$F,'BOM (THIS MONTH)'!$H:$H,F5102002!K153,Bom_Part_No,F5102002!Q153)</f>
        <v>0</v>
      </c>
      <c r="Z153" s="46">
        <f>SUMIFS('BOM (THIS MONTH)'!$E:$E,'BOM (THIS MONTH)'!$H:$H,F5102002!K153,Bom_Part_No,F5102002!Q153)</f>
        <v>0</v>
      </c>
      <c r="AA153" s="53"/>
      <c r="AB153" s="47">
        <f t="shared" si="19"/>
        <v>0</v>
      </c>
      <c r="AC153" s="47">
        <f t="shared" si="20"/>
        <v>0</v>
      </c>
    </row>
    <row r="154" spans="10:29" ht="13.35" customHeight="1">
      <c r="J154" s="48"/>
      <c r="K154" s="51" t="s">
        <v>386</v>
      </c>
      <c r="L154" s="51">
        <f>IF(D154="",99999,SUMIFS(Issue,'BOM (THIS MONTH)'!$F:$F,F5102002!K154,Bom_Part_No,F5102002!B154))</f>
        <v>99999</v>
      </c>
      <c r="P154" s="45">
        <f t="shared" si="14"/>
        <v>0</v>
      </c>
      <c r="Q154" s="49"/>
      <c r="R154" s="46">
        <f t="shared" si="15"/>
        <v>0</v>
      </c>
      <c r="S154" s="46">
        <v>1</v>
      </c>
      <c r="T154" s="46">
        <f t="shared" si="16"/>
        <v>0</v>
      </c>
      <c r="U154" s="46">
        <v>3000</v>
      </c>
      <c r="V154" s="46">
        <f t="shared" si="17"/>
        <v>0</v>
      </c>
      <c r="W154" s="53"/>
      <c r="X154" s="44" t="e">
        <f t="shared" si="18"/>
        <v>#DIV/0!</v>
      </c>
      <c r="Y154" s="46">
        <f>SUMIFS('BOM (THIS MONTH)'!$F:$F,'BOM (THIS MONTH)'!$H:$H,F5102002!K154,Bom_Part_No,F5102002!Q154)</f>
        <v>0</v>
      </c>
      <c r="Z154" s="46">
        <f>SUMIFS('BOM (THIS MONTH)'!$E:$E,'BOM (THIS MONTH)'!$H:$H,F5102002!K154,Bom_Part_No,F5102002!Q154)</f>
        <v>0</v>
      </c>
      <c r="AA154" s="53"/>
      <c r="AB154" s="47">
        <f t="shared" si="19"/>
        <v>0</v>
      </c>
      <c r="AC154" s="47">
        <f t="shared" si="20"/>
        <v>0</v>
      </c>
    </row>
    <row r="155" spans="10:29" ht="13.35" customHeight="1">
      <c r="J155" s="48"/>
      <c r="K155" s="51" t="s">
        <v>386</v>
      </c>
      <c r="L155" s="51">
        <f>IF(D155="",99999,SUMIFS(Issue,'BOM (THIS MONTH)'!$F:$F,F5102002!K155,Bom_Part_No,F5102002!B155))</f>
        <v>99999</v>
      </c>
      <c r="P155" s="45">
        <f t="shared" si="14"/>
        <v>0</v>
      </c>
      <c r="Q155" s="49"/>
      <c r="R155" s="46">
        <f t="shared" si="15"/>
        <v>0</v>
      </c>
      <c r="S155" s="46">
        <v>1</v>
      </c>
      <c r="T155" s="46">
        <f t="shared" si="16"/>
        <v>0</v>
      </c>
      <c r="U155" s="46">
        <v>3000</v>
      </c>
      <c r="V155" s="46">
        <f t="shared" si="17"/>
        <v>0</v>
      </c>
      <c r="W155" s="53"/>
      <c r="X155" s="44" t="e">
        <f t="shared" si="18"/>
        <v>#DIV/0!</v>
      </c>
      <c r="Y155" s="46">
        <f>SUMIFS('BOM (THIS MONTH)'!$F:$F,'BOM (THIS MONTH)'!$H:$H,F5102002!K155,Bom_Part_No,F5102002!Q155)</f>
        <v>0</v>
      </c>
      <c r="Z155" s="46">
        <f>SUMIFS('BOM (THIS MONTH)'!$E:$E,'BOM (THIS MONTH)'!$H:$H,F5102002!K155,Bom_Part_No,F5102002!Q155)</f>
        <v>0</v>
      </c>
      <c r="AA155" s="53"/>
      <c r="AB155" s="47">
        <f t="shared" si="19"/>
        <v>0</v>
      </c>
      <c r="AC155" s="47">
        <f t="shared" si="20"/>
        <v>0</v>
      </c>
    </row>
    <row r="156" spans="10:29" ht="13.35" customHeight="1">
      <c r="J156" s="48"/>
      <c r="K156" s="51" t="s">
        <v>386</v>
      </c>
      <c r="L156" s="51">
        <f>IF(D156="",99999,SUMIFS(Issue,'BOM (THIS MONTH)'!$F:$F,F5102002!K156,Bom_Part_No,F5102002!B156))</f>
        <v>99999</v>
      </c>
      <c r="P156" s="45">
        <f t="shared" si="14"/>
        <v>0</v>
      </c>
      <c r="Q156" s="49"/>
      <c r="R156" s="46">
        <f t="shared" si="15"/>
        <v>0</v>
      </c>
      <c r="S156" s="46">
        <v>1</v>
      </c>
      <c r="T156" s="46">
        <f t="shared" si="16"/>
        <v>0</v>
      </c>
      <c r="U156" s="46">
        <v>3000</v>
      </c>
      <c r="V156" s="46">
        <f t="shared" si="17"/>
        <v>0</v>
      </c>
      <c r="W156" s="53"/>
      <c r="X156" s="44" t="e">
        <f t="shared" si="18"/>
        <v>#DIV/0!</v>
      </c>
      <c r="Y156" s="46">
        <f>SUMIFS('BOM (THIS MONTH)'!$F:$F,'BOM (THIS MONTH)'!$H:$H,F5102002!K156,Bom_Part_No,F5102002!Q156)</f>
        <v>0</v>
      </c>
      <c r="Z156" s="46">
        <f>SUMIFS('BOM (THIS MONTH)'!$E:$E,'BOM (THIS MONTH)'!$H:$H,F5102002!K156,Bom_Part_No,F5102002!Q156)</f>
        <v>0</v>
      </c>
      <c r="AA156" s="53"/>
      <c r="AB156" s="47">
        <f t="shared" si="19"/>
        <v>0</v>
      </c>
      <c r="AC156" s="47">
        <f t="shared" si="20"/>
        <v>0</v>
      </c>
    </row>
    <row r="157" spans="10:29" ht="13.35" customHeight="1">
      <c r="J157" s="48"/>
      <c r="K157" s="51" t="s">
        <v>386</v>
      </c>
      <c r="L157" s="51">
        <f>IF(D157="",99999,SUMIFS(Issue,'BOM (THIS MONTH)'!$F:$F,F5102002!K157,Bom_Part_No,F5102002!B157))</f>
        <v>99999</v>
      </c>
      <c r="P157" s="45">
        <f t="shared" si="14"/>
        <v>0</v>
      </c>
      <c r="Q157" s="49"/>
      <c r="R157" s="46">
        <f t="shared" si="15"/>
        <v>0</v>
      </c>
      <c r="S157" s="46">
        <v>1</v>
      </c>
      <c r="T157" s="46">
        <f t="shared" si="16"/>
        <v>0</v>
      </c>
      <c r="U157" s="46">
        <v>3000</v>
      </c>
      <c r="V157" s="46">
        <f t="shared" si="17"/>
        <v>0</v>
      </c>
      <c r="W157" s="53"/>
      <c r="X157" s="44" t="e">
        <f t="shared" si="18"/>
        <v>#DIV/0!</v>
      </c>
      <c r="Y157" s="46">
        <f>SUMIFS('BOM (THIS MONTH)'!$F:$F,'BOM (THIS MONTH)'!$H:$H,F5102002!K157,Bom_Part_No,F5102002!Q157)</f>
        <v>0</v>
      </c>
      <c r="Z157" s="46">
        <f>SUMIFS('BOM (THIS MONTH)'!$E:$E,'BOM (THIS MONTH)'!$H:$H,F5102002!K157,Bom_Part_No,F5102002!Q157)</f>
        <v>0</v>
      </c>
      <c r="AA157" s="53"/>
      <c r="AB157" s="47">
        <f t="shared" si="19"/>
        <v>0</v>
      </c>
      <c r="AC157" s="47">
        <f t="shared" si="20"/>
        <v>0</v>
      </c>
    </row>
    <row r="158" spans="10:29" ht="13.35" customHeight="1">
      <c r="J158" s="48"/>
      <c r="K158" s="51" t="s">
        <v>386</v>
      </c>
      <c r="L158" s="51">
        <f>IF(D158="",99999,SUMIFS(Issue,'BOM (THIS MONTH)'!$F:$F,F5102002!K158,Bom_Part_No,F5102002!B158))</f>
        <v>99999</v>
      </c>
      <c r="P158" s="45">
        <f t="shared" si="14"/>
        <v>0</v>
      </c>
      <c r="Q158" s="49"/>
      <c r="R158" s="46">
        <f t="shared" si="15"/>
        <v>0</v>
      </c>
      <c r="S158" s="46">
        <v>1</v>
      </c>
      <c r="T158" s="46">
        <f t="shared" si="16"/>
        <v>0</v>
      </c>
      <c r="U158" s="46">
        <v>3000</v>
      </c>
      <c r="V158" s="46">
        <f t="shared" si="17"/>
        <v>0</v>
      </c>
      <c r="W158" s="53"/>
      <c r="X158" s="44" t="e">
        <f t="shared" si="18"/>
        <v>#DIV/0!</v>
      </c>
      <c r="Y158" s="46">
        <f>SUMIFS('BOM (THIS MONTH)'!$F:$F,'BOM (THIS MONTH)'!$H:$H,F5102002!K158,Bom_Part_No,F5102002!Q158)</f>
        <v>0</v>
      </c>
      <c r="Z158" s="46">
        <f>SUMIFS('BOM (THIS MONTH)'!$E:$E,'BOM (THIS MONTH)'!$H:$H,F5102002!K158,Bom_Part_No,F5102002!Q158)</f>
        <v>0</v>
      </c>
      <c r="AA158" s="53"/>
      <c r="AB158" s="47">
        <f t="shared" si="19"/>
        <v>0</v>
      </c>
      <c r="AC158" s="47">
        <f t="shared" si="20"/>
        <v>0</v>
      </c>
    </row>
    <row r="159" spans="10:29" ht="13.35" customHeight="1">
      <c r="J159" s="48"/>
      <c r="K159" s="51" t="s">
        <v>386</v>
      </c>
      <c r="L159" s="51">
        <f>IF(D159="",99999,SUMIFS(Issue,'BOM (THIS MONTH)'!$F:$F,F5102002!K159,Bom_Part_No,F5102002!B159))</f>
        <v>99999</v>
      </c>
      <c r="P159" s="45">
        <f t="shared" si="14"/>
        <v>0</v>
      </c>
      <c r="Q159" s="49"/>
      <c r="R159" s="46">
        <f t="shared" si="15"/>
        <v>0</v>
      </c>
      <c r="S159" s="46">
        <v>1</v>
      </c>
      <c r="T159" s="46">
        <f t="shared" si="16"/>
        <v>0</v>
      </c>
      <c r="U159" s="46">
        <v>3000</v>
      </c>
      <c r="V159" s="46">
        <f t="shared" si="17"/>
        <v>0</v>
      </c>
      <c r="W159" s="53"/>
      <c r="X159" s="44" t="e">
        <f t="shared" si="18"/>
        <v>#DIV/0!</v>
      </c>
      <c r="Y159" s="46">
        <f>SUMIFS('BOM (THIS MONTH)'!$F:$F,'BOM (THIS MONTH)'!$H:$H,F5102002!K159,Bom_Part_No,F5102002!Q159)</f>
        <v>0</v>
      </c>
      <c r="Z159" s="46">
        <f>SUMIFS('BOM (THIS MONTH)'!$E:$E,'BOM (THIS MONTH)'!$H:$H,F5102002!K159,Bom_Part_No,F5102002!Q159)</f>
        <v>0</v>
      </c>
      <c r="AA159" s="53"/>
      <c r="AB159" s="47">
        <f t="shared" si="19"/>
        <v>0</v>
      </c>
      <c r="AC159" s="47">
        <f t="shared" si="20"/>
        <v>0</v>
      </c>
    </row>
    <row r="160" spans="10:29" ht="13.35" customHeight="1">
      <c r="J160" s="48"/>
      <c r="K160" s="51" t="s">
        <v>386</v>
      </c>
      <c r="L160" s="51">
        <f>IF(D160="",99999,SUMIFS(Issue,'BOM (THIS MONTH)'!$F:$F,F5102002!K160,Bom_Part_No,F5102002!B160))</f>
        <v>99999</v>
      </c>
      <c r="P160" s="45">
        <f t="shared" si="14"/>
        <v>0</v>
      </c>
      <c r="Q160" s="49"/>
      <c r="R160" s="46">
        <f t="shared" si="15"/>
        <v>0</v>
      </c>
      <c r="S160" s="46">
        <v>1</v>
      </c>
      <c r="T160" s="46">
        <f t="shared" si="16"/>
        <v>0</v>
      </c>
      <c r="U160" s="46">
        <v>3000</v>
      </c>
      <c r="V160" s="46">
        <f t="shared" si="17"/>
        <v>0</v>
      </c>
      <c r="W160" s="53"/>
      <c r="X160" s="44" t="e">
        <f t="shared" si="18"/>
        <v>#DIV/0!</v>
      </c>
      <c r="Y160" s="46">
        <f>SUMIFS('BOM (THIS MONTH)'!$F:$F,'BOM (THIS MONTH)'!$H:$H,F5102002!K160,Bom_Part_No,F5102002!Q160)</f>
        <v>0</v>
      </c>
      <c r="Z160" s="46">
        <f>SUMIFS('BOM (THIS MONTH)'!$E:$E,'BOM (THIS MONTH)'!$H:$H,F5102002!K160,Bom_Part_No,F5102002!Q160)</f>
        <v>0</v>
      </c>
      <c r="AA160" s="53"/>
      <c r="AB160" s="47">
        <f t="shared" si="19"/>
        <v>0</v>
      </c>
      <c r="AC160" s="47">
        <f t="shared" si="20"/>
        <v>0</v>
      </c>
    </row>
    <row r="161" spans="10:29" ht="13.35" customHeight="1">
      <c r="J161" s="48"/>
      <c r="K161" s="51" t="s">
        <v>386</v>
      </c>
      <c r="L161" s="51">
        <f>IF(D161="",99999,SUMIFS(Issue,'BOM (THIS MONTH)'!$F:$F,F5102002!K161,Bom_Part_No,F5102002!B161))</f>
        <v>99999</v>
      </c>
      <c r="P161" s="45">
        <f t="shared" si="14"/>
        <v>0</v>
      </c>
      <c r="Q161" s="49"/>
      <c r="R161" s="46">
        <f t="shared" si="15"/>
        <v>0</v>
      </c>
      <c r="S161" s="46">
        <v>1</v>
      </c>
      <c r="T161" s="46">
        <f t="shared" si="16"/>
        <v>0</v>
      </c>
      <c r="U161" s="46">
        <v>3000</v>
      </c>
      <c r="V161" s="46">
        <f t="shared" si="17"/>
        <v>0</v>
      </c>
      <c r="W161" s="53"/>
      <c r="X161" s="44" t="e">
        <f t="shared" si="18"/>
        <v>#DIV/0!</v>
      </c>
      <c r="Y161" s="46">
        <f>SUMIFS('BOM (THIS MONTH)'!$F:$F,'BOM (THIS MONTH)'!$H:$H,F5102002!K161,Bom_Part_No,F5102002!Q161)</f>
        <v>0</v>
      </c>
      <c r="Z161" s="46">
        <f>SUMIFS('BOM (THIS MONTH)'!$E:$E,'BOM (THIS MONTH)'!$H:$H,F5102002!K161,Bom_Part_No,F5102002!Q161)</f>
        <v>0</v>
      </c>
      <c r="AA161" s="53"/>
      <c r="AB161" s="47">
        <f t="shared" si="19"/>
        <v>0</v>
      </c>
      <c r="AC161" s="47">
        <f t="shared" si="20"/>
        <v>0</v>
      </c>
    </row>
    <row r="162" spans="10:29" ht="13.35" customHeight="1">
      <c r="J162" s="48"/>
      <c r="K162" s="51" t="s">
        <v>386</v>
      </c>
      <c r="L162" s="51">
        <f>IF(D162="",99999,SUMIFS(Issue,'BOM (THIS MONTH)'!$F:$F,F5102002!K162,Bom_Part_No,F5102002!B162))</f>
        <v>99999</v>
      </c>
      <c r="P162" s="45">
        <f t="shared" si="14"/>
        <v>0</v>
      </c>
      <c r="Q162" s="49"/>
      <c r="R162" s="46">
        <f t="shared" si="15"/>
        <v>0</v>
      </c>
      <c r="S162" s="46">
        <v>1</v>
      </c>
      <c r="T162" s="46">
        <f t="shared" si="16"/>
        <v>0</v>
      </c>
      <c r="U162" s="46">
        <v>3000</v>
      </c>
      <c r="V162" s="46">
        <f t="shared" si="17"/>
        <v>0</v>
      </c>
      <c r="W162" s="53"/>
      <c r="X162" s="44" t="e">
        <f t="shared" si="18"/>
        <v>#DIV/0!</v>
      </c>
      <c r="Y162" s="46">
        <f>SUMIFS('BOM (THIS MONTH)'!$F:$F,'BOM (THIS MONTH)'!$H:$H,F5102002!K162,Bom_Part_No,F5102002!Q162)</f>
        <v>0</v>
      </c>
      <c r="Z162" s="46">
        <f>SUMIFS('BOM (THIS MONTH)'!$E:$E,'BOM (THIS MONTH)'!$H:$H,F5102002!K162,Bom_Part_No,F5102002!Q162)</f>
        <v>0</v>
      </c>
      <c r="AA162" s="53"/>
      <c r="AB162" s="47">
        <f t="shared" si="19"/>
        <v>0</v>
      </c>
      <c r="AC162" s="47">
        <f t="shared" si="20"/>
        <v>0</v>
      </c>
    </row>
    <row r="163" spans="10:29" ht="13.35" customHeight="1">
      <c r="J163" s="48"/>
      <c r="K163" s="51" t="s">
        <v>386</v>
      </c>
      <c r="L163" s="51">
        <f>IF(D163="",99999,SUMIFS(Issue,'BOM (THIS MONTH)'!$F:$F,F5102002!K163,Bom_Part_No,F5102002!B163))</f>
        <v>99999</v>
      </c>
      <c r="P163" s="45">
        <f t="shared" si="14"/>
        <v>0</v>
      </c>
      <c r="Q163" s="49"/>
      <c r="R163" s="46">
        <f t="shared" si="15"/>
        <v>0</v>
      </c>
      <c r="S163" s="46">
        <v>1</v>
      </c>
      <c r="T163" s="46">
        <f t="shared" si="16"/>
        <v>0</v>
      </c>
      <c r="U163" s="46">
        <v>3000</v>
      </c>
      <c r="V163" s="46">
        <f t="shared" si="17"/>
        <v>0</v>
      </c>
      <c r="W163" s="53"/>
      <c r="X163" s="44" t="e">
        <f t="shared" si="18"/>
        <v>#DIV/0!</v>
      </c>
      <c r="Y163" s="46">
        <f>SUMIFS('BOM (THIS MONTH)'!$F:$F,'BOM (THIS MONTH)'!$H:$H,F5102002!K163,Bom_Part_No,F5102002!Q163)</f>
        <v>0</v>
      </c>
      <c r="Z163" s="46">
        <f>SUMIFS('BOM (THIS MONTH)'!$E:$E,'BOM (THIS MONTH)'!$H:$H,F5102002!K163,Bom_Part_No,F5102002!Q163)</f>
        <v>0</v>
      </c>
      <c r="AA163" s="53"/>
      <c r="AB163" s="47">
        <f t="shared" si="19"/>
        <v>0</v>
      </c>
      <c r="AC163" s="47">
        <f t="shared" si="20"/>
        <v>0</v>
      </c>
    </row>
    <row r="164" spans="10:29" ht="13.35" customHeight="1">
      <c r="J164" s="48"/>
      <c r="K164" s="51" t="s">
        <v>386</v>
      </c>
      <c r="L164" s="51">
        <f>IF(D164="",99999,SUMIFS(Issue,'BOM (THIS MONTH)'!$F:$F,F5102002!K164,Bom_Part_No,F5102002!B164))</f>
        <v>99999</v>
      </c>
      <c r="P164" s="45">
        <f t="shared" si="14"/>
        <v>0</v>
      </c>
      <c r="Q164" s="49"/>
      <c r="R164" s="46">
        <f t="shared" si="15"/>
        <v>0</v>
      </c>
      <c r="S164" s="46">
        <v>1</v>
      </c>
      <c r="T164" s="46">
        <f t="shared" si="16"/>
        <v>0</v>
      </c>
      <c r="U164" s="46">
        <v>3000</v>
      </c>
      <c r="V164" s="46">
        <f t="shared" si="17"/>
        <v>0</v>
      </c>
      <c r="W164" s="53"/>
      <c r="X164" s="44" t="e">
        <f t="shared" si="18"/>
        <v>#DIV/0!</v>
      </c>
      <c r="Y164" s="46">
        <f>SUMIFS('BOM (THIS MONTH)'!$F:$F,'BOM (THIS MONTH)'!$H:$H,F5102002!K164,Bom_Part_No,F5102002!Q164)</f>
        <v>0</v>
      </c>
      <c r="Z164" s="46">
        <f>SUMIFS('BOM (THIS MONTH)'!$E:$E,'BOM (THIS MONTH)'!$H:$H,F5102002!K164,Bom_Part_No,F5102002!Q164)</f>
        <v>0</v>
      </c>
      <c r="AA164" s="53"/>
      <c r="AB164" s="47">
        <f t="shared" si="19"/>
        <v>0</v>
      </c>
      <c r="AC164" s="47">
        <f t="shared" si="20"/>
        <v>0</v>
      </c>
    </row>
    <row r="165" spans="10:29" ht="13.35" customHeight="1">
      <c r="J165" s="48"/>
      <c r="K165" s="51" t="s">
        <v>386</v>
      </c>
      <c r="L165" s="51">
        <f>IF(D165="",99999,SUMIFS(Issue,'BOM (THIS MONTH)'!$F:$F,F5102002!K165,Bom_Part_No,F5102002!B165))</f>
        <v>99999</v>
      </c>
      <c r="P165" s="45">
        <f t="shared" si="14"/>
        <v>0</v>
      </c>
      <c r="Q165" s="49"/>
      <c r="R165" s="46">
        <f t="shared" si="15"/>
        <v>0</v>
      </c>
      <c r="S165" s="46">
        <v>1</v>
      </c>
      <c r="T165" s="46">
        <f t="shared" si="16"/>
        <v>0</v>
      </c>
      <c r="U165" s="46">
        <v>3000</v>
      </c>
      <c r="V165" s="46">
        <f t="shared" si="17"/>
        <v>0</v>
      </c>
      <c r="W165" s="53"/>
      <c r="X165" s="44" t="e">
        <f t="shared" si="18"/>
        <v>#DIV/0!</v>
      </c>
      <c r="Y165" s="46">
        <f>SUMIFS('BOM (THIS MONTH)'!$F:$F,'BOM (THIS MONTH)'!$H:$H,F5102002!K165,Bom_Part_No,F5102002!Q165)</f>
        <v>0</v>
      </c>
      <c r="Z165" s="46">
        <f>SUMIFS('BOM (THIS MONTH)'!$E:$E,'BOM (THIS MONTH)'!$H:$H,F5102002!K165,Bom_Part_No,F5102002!Q165)</f>
        <v>0</v>
      </c>
      <c r="AA165" s="53"/>
      <c r="AB165" s="47">
        <f t="shared" si="19"/>
        <v>0</v>
      </c>
      <c r="AC165" s="47">
        <f t="shared" si="20"/>
        <v>0</v>
      </c>
    </row>
    <row r="166" spans="10:29" ht="13.35" customHeight="1">
      <c r="J166" s="48"/>
      <c r="K166" s="51" t="s">
        <v>386</v>
      </c>
      <c r="L166" s="51">
        <f>IF(D166="",99999,SUMIFS(Issue,'BOM (THIS MONTH)'!$F:$F,F5102002!K166,Bom_Part_No,F5102002!B166))</f>
        <v>99999</v>
      </c>
      <c r="P166" s="45">
        <f t="shared" si="14"/>
        <v>0</v>
      </c>
      <c r="Q166" s="49"/>
      <c r="R166" s="46">
        <f t="shared" si="15"/>
        <v>0</v>
      </c>
      <c r="S166" s="46">
        <v>1</v>
      </c>
      <c r="T166" s="46">
        <f t="shared" si="16"/>
        <v>0</v>
      </c>
      <c r="U166" s="46">
        <v>3000</v>
      </c>
      <c r="V166" s="46">
        <f t="shared" si="17"/>
        <v>0</v>
      </c>
      <c r="W166" s="53"/>
      <c r="X166" s="44" t="e">
        <f t="shared" si="18"/>
        <v>#DIV/0!</v>
      </c>
      <c r="Y166" s="46">
        <f>SUMIFS('BOM (THIS MONTH)'!$F:$F,'BOM (THIS MONTH)'!$H:$H,F5102002!K166,Bom_Part_No,F5102002!Q166)</f>
        <v>0</v>
      </c>
      <c r="Z166" s="46">
        <f>SUMIFS('BOM (THIS MONTH)'!$E:$E,'BOM (THIS MONTH)'!$H:$H,F5102002!K166,Bom_Part_No,F5102002!Q166)</f>
        <v>0</v>
      </c>
      <c r="AA166" s="53"/>
      <c r="AB166" s="47">
        <f t="shared" si="19"/>
        <v>0</v>
      </c>
      <c r="AC166" s="47">
        <f t="shared" si="20"/>
        <v>0</v>
      </c>
    </row>
    <row r="167" spans="10:29" ht="13.35" customHeight="1">
      <c r="J167" s="48"/>
      <c r="K167" s="51" t="s">
        <v>386</v>
      </c>
      <c r="L167" s="51">
        <f>IF(D167="",99999,SUMIFS(Issue,'BOM (THIS MONTH)'!$F:$F,F5102002!K167,Bom_Part_No,F5102002!B167))</f>
        <v>99999</v>
      </c>
      <c r="P167" s="45">
        <f t="shared" si="14"/>
        <v>0</v>
      </c>
      <c r="Q167" s="49"/>
      <c r="R167" s="46">
        <f t="shared" si="15"/>
        <v>0</v>
      </c>
      <c r="S167" s="46">
        <v>1</v>
      </c>
      <c r="T167" s="46">
        <f t="shared" si="16"/>
        <v>0</v>
      </c>
      <c r="U167" s="46">
        <v>3000</v>
      </c>
      <c r="V167" s="46">
        <f t="shared" si="17"/>
        <v>0</v>
      </c>
      <c r="W167" s="53"/>
      <c r="X167" s="44" t="e">
        <f t="shared" si="18"/>
        <v>#DIV/0!</v>
      </c>
      <c r="Y167" s="46">
        <f>SUMIFS('BOM (THIS MONTH)'!$F:$F,'BOM (THIS MONTH)'!$H:$H,F5102002!K167,Bom_Part_No,F5102002!Q167)</f>
        <v>0</v>
      </c>
      <c r="Z167" s="46">
        <f>SUMIFS('BOM (THIS MONTH)'!$E:$E,'BOM (THIS MONTH)'!$H:$H,F5102002!K167,Bom_Part_No,F5102002!Q167)</f>
        <v>0</v>
      </c>
      <c r="AA167" s="53"/>
      <c r="AB167" s="47">
        <f t="shared" si="19"/>
        <v>0</v>
      </c>
      <c r="AC167" s="47">
        <f t="shared" si="20"/>
        <v>0</v>
      </c>
    </row>
    <row r="168" spans="10:29" ht="13.35" customHeight="1">
      <c r="J168" s="48"/>
      <c r="K168" s="51" t="s">
        <v>386</v>
      </c>
      <c r="L168" s="51">
        <f>IF(D168="",99999,SUMIFS(Issue,'BOM (THIS MONTH)'!$F:$F,F5102002!K168,Bom_Part_No,F5102002!B168))</f>
        <v>99999</v>
      </c>
      <c r="P168" s="45">
        <f t="shared" si="14"/>
        <v>0</v>
      </c>
      <c r="Q168" s="49"/>
      <c r="R168" s="46">
        <f t="shared" si="15"/>
        <v>0</v>
      </c>
      <c r="S168" s="46">
        <v>1</v>
      </c>
      <c r="T168" s="46">
        <f t="shared" si="16"/>
        <v>0</v>
      </c>
      <c r="U168" s="46">
        <v>3000</v>
      </c>
      <c r="V168" s="46">
        <f t="shared" si="17"/>
        <v>0</v>
      </c>
      <c r="W168" s="53"/>
      <c r="X168" s="44" t="e">
        <f t="shared" si="18"/>
        <v>#DIV/0!</v>
      </c>
      <c r="Y168" s="46">
        <f>SUMIFS('BOM (THIS MONTH)'!$F:$F,'BOM (THIS MONTH)'!$H:$H,F5102002!K168,Bom_Part_No,F5102002!Q168)</f>
        <v>0</v>
      </c>
      <c r="Z168" s="46">
        <f>SUMIFS('BOM (THIS MONTH)'!$E:$E,'BOM (THIS MONTH)'!$H:$H,F5102002!K168,Bom_Part_No,F5102002!Q168)</f>
        <v>0</v>
      </c>
      <c r="AA168" s="53"/>
      <c r="AB168" s="47">
        <f t="shared" si="19"/>
        <v>0</v>
      </c>
      <c r="AC168" s="47">
        <f t="shared" si="20"/>
        <v>0</v>
      </c>
    </row>
    <row r="169" spans="10:29" ht="13.35" customHeight="1">
      <c r="J169" s="48"/>
      <c r="K169" s="51" t="s">
        <v>386</v>
      </c>
      <c r="L169" s="51">
        <f>IF(D169="",99999,SUMIFS(Issue,'BOM (THIS MONTH)'!$F:$F,F5102002!K169,Bom_Part_No,F5102002!B169))</f>
        <v>99999</v>
      </c>
      <c r="P169" s="45">
        <f t="shared" si="14"/>
        <v>0</v>
      </c>
      <c r="Q169" s="49"/>
      <c r="R169" s="46">
        <f t="shared" si="15"/>
        <v>0</v>
      </c>
      <c r="S169" s="46">
        <v>1</v>
      </c>
      <c r="T169" s="46">
        <f t="shared" si="16"/>
        <v>0</v>
      </c>
      <c r="U169" s="46">
        <v>3000</v>
      </c>
      <c r="V169" s="46">
        <f t="shared" si="17"/>
        <v>0</v>
      </c>
      <c r="W169" s="53"/>
      <c r="X169" s="44" t="e">
        <f t="shared" si="18"/>
        <v>#DIV/0!</v>
      </c>
      <c r="Y169" s="46">
        <f>SUMIFS('BOM (THIS MONTH)'!$F:$F,'BOM (THIS MONTH)'!$H:$H,F5102002!K169,Bom_Part_No,F5102002!Q169)</f>
        <v>0</v>
      </c>
      <c r="Z169" s="46">
        <f>SUMIFS('BOM (THIS MONTH)'!$E:$E,'BOM (THIS MONTH)'!$H:$H,F5102002!K169,Bom_Part_No,F5102002!Q169)</f>
        <v>0</v>
      </c>
      <c r="AA169" s="53"/>
      <c r="AB169" s="47">
        <f t="shared" si="19"/>
        <v>0</v>
      </c>
      <c r="AC169" s="47">
        <f t="shared" si="20"/>
        <v>0</v>
      </c>
    </row>
    <row r="170" spans="10:29" ht="13.35" customHeight="1">
      <c r="J170" s="48"/>
      <c r="K170" s="51" t="s">
        <v>386</v>
      </c>
      <c r="L170" s="51">
        <f>IF(D170="",99999,SUMIFS(Issue,'BOM (THIS MONTH)'!$F:$F,F5102002!K170,Bom_Part_No,F5102002!B170))</f>
        <v>99999</v>
      </c>
      <c r="P170" s="45">
        <f t="shared" si="14"/>
        <v>0</v>
      </c>
      <c r="Q170" s="49"/>
      <c r="R170" s="46">
        <f t="shared" si="15"/>
        <v>0</v>
      </c>
      <c r="S170" s="46">
        <v>1</v>
      </c>
      <c r="T170" s="46">
        <f t="shared" si="16"/>
        <v>0</v>
      </c>
      <c r="U170" s="46">
        <v>3000</v>
      </c>
      <c r="V170" s="46">
        <f t="shared" si="17"/>
        <v>0</v>
      </c>
      <c r="W170" s="53"/>
      <c r="X170" s="44" t="e">
        <f t="shared" si="18"/>
        <v>#DIV/0!</v>
      </c>
      <c r="Y170" s="46">
        <f>SUMIFS('BOM (THIS MONTH)'!$F:$F,'BOM (THIS MONTH)'!$H:$H,F5102002!K170,Bom_Part_No,F5102002!Q170)</f>
        <v>0</v>
      </c>
      <c r="Z170" s="46">
        <f>SUMIFS('BOM (THIS MONTH)'!$E:$E,'BOM (THIS MONTH)'!$H:$H,F5102002!K170,Bom_Part_No,F5102002!Q170)</f>
        <v>0</v>
      </c>
      <c r="AA170" s="53"/>
      <c r="AB170" s="47">
        <f t="shared" si="19"/>
        <v>0</v>
      </c>
      <c r="AC170" s="47">
        <f t="shared" si="20"/>
        <v>0</v>
      </c>
    </row>
    <row r="171" spans="10:29" ht="13.35" customHeight="1">
      <c r="J171" s="48"/>
      <c r="K171" s="51" t="s">
        <v>386</v>
      </c>
      <c r="L171" s="51">
        <f>IF(D171="",99999,SUMIFS(Issue,'BOM (THIS MONTH)'!$F:$F,F5102002!K171,Bom_Part_No,F5102002!B171))</f>
        <v>99999</v>
      </c>
      <c r="P171" s="45">
        <f t="shared" si="14"/>
        <v>0</v>
      </c>
      <c r="Q171" s="49"/>
      <c r="R171" s="46">
        <f t="shared" si="15"/>
        <v>0</v>
      </c>
      <c r="S171" s="46">
        <v>1</v>
      </c>
      <c r="T171" s="46">
        <f t="shared" si="16"/>
        <v>0</v>
      </c>
      <c r="U171" s="46">
        <v>3000</v>
      </c>
      <c r="V171" s="46">
        <f t="shared" si="17"/>
        <v>0</v>
      </c>
      <c r="W171" s="53"/>
      <c r="X171" s="44" t="e">
        <f t="shared" si="18"/>
        <v>#DIV/0!</v>
      </c>
      <c r="Y171" s="46">
        <f>SUMIFS('BOM (THIS MONTH)'!$F:$F,'BOM (THIS MONTH)'!$H:$H,F5102002!K171,Bom_Part_No,F5102002!Q171)</f>
        <v>0</v>
      </c>
      <c r="Z171" s="46">
        <f>SUMIFS('BOM (THIS MONTH)'!$E:$E,'BOM (THIS MONTH)'!$H:$H,F5102002!K171,Bom_Part_No,F5102002!Q171)</f>
        <v>0</v>
      </c>
      <c r="AA171" s="53"/>
      <c r="AB171" s="47">
        <f t="shared" si="19"/>
        <v>0</v>
      </c>
      <c r="AC171" s="47">
        <f t="shared" si="20"/>
        <v>0</v>
      </c>
    </row>
    <row r="172" spans="10:29" ht="13.35" customHeight="1">
      <c r="J172" s="48"/>
      <c r="K172" s="51" t="s">
        <v>386</v>
      </c>
      <c r="L172" s="51">
        <f>IF(D172="",99999,SUMIFS(Issue,'BOM (THIS MONTH)'!$F:$F,F5102002!K172,Bom_Part_No,F5102002!B172))</f>
        <v>99999</v>
      </c>
      <c r="P172" s="45">
        <f t="shared" si="14"/>
        <v>0</v>
      </c>
      <c r="Q172" s="49"/>
      <c r="R172" s="46">
        <f t="shared" si="15"/>
        <v>0</v>
      </c>
      <c r="S172" s="46">
        <v>1</v>
      </c>
      <c r="T172" s="46">
        <f t="shared" si="16"/>
        <v>0</v>
      </c>
      <c r="U172" s="46">
        <v>3000</v>
      </c>
      <c r="V172" s="46">
        <f t="shared" si="17"/>
        <v>0</v>
      </c>
      <c r="W172" s="53"/>
      <c r="X172" s="44" t="e">
        <f t="shared" si="18"/>
        <v>#DIV/0!</v>
      </c>
      <c r="Y172" s="46">
        <f>SUMIFS('BOM (THIS MONTH)'!$F:$F,'BOM (THIS MONTH)'!$H:$H,F5102002!K172,Bom_Part_No,F5102002!Q172)</f>
        <v>0</v>
      </c>
      <c r="Z172" s="46">
        <f>SUMIFS('BOM (THIS MONTH)'!$E:$E,'BOM (THIS MONTH)'!$H:$H,F5102002!K172,Bom_Part_No,F5102002!Q172)</f>
        <v>0</v>
      </c>
      <c r="AA172" s="53"/>
      <c r="AB172" s="47">
        <f t="shared" si="19"/>
        <v>0</v>
      </c>
      <c r="AC172" s="47">
        <f t="shared" si="20"/>
        <v>0</v>
      </c>
    </row>
    <row r="173" spans="10:29" ht="13.35" customHeight="1">
      <c r="J173" s="48"/>
      <c r="K173" s="51" t="s">
        <v>386</v>
      </c>
      <c r="L173" s="51">
        <f>IF(D173="",99999,SUMIFS(Issue,'BOM (THIS MONTH)'!$F:$F,F5102002!K173,Bom_Part_No,F5102002!B173))</f>
        <v>99999</v>
      </c>
      <c r="P173" s="45">
        <f t="shared" si="14"/>
        <v>0</v>
      </c>
      <c r="Q173" s="49"/>
      <c r="R173" s="46">
        <f t="shared" si="15"/>
        <v>0</v>
      </c>
      <c r="S173" s="46">
        <v>1</v>
      </c>
      <c r="T173" s="46">
        <f t="shared" si="16"/>
        <v>0</v>
      </c>
      <c r="U173" s="46">
        <v>3000</v>
      </c>
      <c r="V173" s="46">
        <f t="shared" si="17"/>
        <v>0</v>
      </c>
      <c r="W173" s="53"/>
      <c r="X173" s="44" t="e">
        <f t="shared" si="18"/>
        <v>#DIV/0!</v>
      </c>
      <c r="Y173" s="46">
        <f>SUMIFS('BOM (THIS MONTH)'!$F:$F,'BOM (THIS MONTH)'!$H:$H,F5102002!K173,Bom_Part_No,F5102002!Q173)</f>
        <v>0</v>
      </c>
      <c r="Z173" s="46">
        <f>SUMIFS('BOM (THIS MONTH)'!$E:$E,'BOM (THIS MONTH)'!$H:$H,F5102002!K173,Bom_Part_No,F5102002!Q173)</f>
        <v>0</v>
      </c>
      <c r="AA173" s="53"/>
      <c r="AB173" s="47">
        <f t="shared" si="19"/>
        <v>0</v>
      </c>
      <c r="AC173" s="47">
        <f t="shared" si="20"/>
        <v>0</v>
      </c>
    </row>
    <row r="174" spans="10:29" ht="13.35" customHeight="1">
      <c r="J174" s="48"/>
      <c r="K174" s="51" t="s">
        <v>386</v>
      </c>
      <c r="L174" s="51">
        <f>IF(D174="",99999,SUMIFS(Issue,'BOM (THIS MONTH)'!$F:$F,F5102002!K174,Bom_Part_No,F5102002!B174))</f>
        <v>99999</v>
      </c>
      <c r="P174" s="45">
        <f t="shared" si="14"/>
        <v>0</v>
      </c>
      <c r="Q174" s="49"/>
      <c r="R174" s="46">
        <f t="shared" si="15"/>
        <v>0</v>
      </c>
      <c r="S174" s="46">
        <v>1</v>
      </c>
      <c r="T174" s="46">
        <f t="shared" si="16"/>
        <v>0</v>
      </c>
      <c r="U174" s="46">
        <v>3000</v>
      </c>
      <c r="V174" s="46">
        <f t="shared" si="17"/>
        <v>0</v>
      </c>
      <c r="W174" s="53"/>
      <c r="X174" s="44" t="e">
        <f t="shared" si="18"/>
        <v>#DIV/0!</v>
      </c>
      <c r="Y174" s="46">
        <f>SUMIFS('BOM (THIS MONTH)'!$F:$F,'BOM (THIS MONTH)'!$H:$H,F5102002!K174,Bom_Part_No,F5102002!Q174)</f>
        <v>0</v>
      </c>
      <c r="Z174" s="46">
        <f>SUMIFS('BOM (THIS MONTH)'!$E:$E,'BOM (THIS MONTH)'!$H:$H,F5102002!K174,Bom_Part_No,F5102002!Q174)</f>
        <v>0</v>
      </c>
      <c r="AA174" s="53"/>
      <c r="AB174" s="47">
        <f t="shared" si="19"/>
        <v>0</v>
      </c>
      <c r="AC174" s="47">
        <f t="shared" si="20"/>
        <v>0</v>
      </c>
    </row>
    <row r="175" spans="10:29" ht="13.35" customHeight="1">
      <c r="J175" s="48"/>
      <c r="K175" s="51" t="s">
        <v>386</v>
      </c>
      <c r="L175" s="51">
        <f>IF(D175="",99999,SUMIFS(Issue,'BOM (THIS MONTH)'!$F:$F,F5102002!K175,Bom_Part_No,F5102002!B175))</f>
        <v>99999</v>
      </c>
      <c r="P175" s="45">
        <f t="shared" si="14"/>
        <v>0</v>
      </c>
      <c r="Q175" s="49"/>
      <c r="R175" s="46">
        <f t="shared" si="15"/>
        <v>0</v>
      </c>
      <c r="S175" s="46">
        <v>1</v>
      </c>
      <c r="T175" s="46">
        <f t="shared" si="16"/>
        <v>0</v>
      </c>
      <c r="U175" s="46">
        <v>3000</v>
      </c>
      <c r="V175" s="46">
        <f t="shared" si="17"/>
        <v>0</v>
      </c>
      <c r="W175" s="53"/>
      <c r="X175" s="44" t="e">
        <f t="shared" si="18"/>
        <v>#DIV/0!</v>
      </c>
      <c r="Y175" s="46">
        <f>SUMIFS('BOM (THIS MONTH)'!$F:$F,'BOM (THIS MONTH)'!$H:$H,F5102002!K175,Bom_Part_No,F5102002!Q175)</f>
        <v>0</v>
      </c>
      <c r="Z175" s="46">
        <f>SUMIFS('BOM (THIS MONTH)'!$E:$E,'BOM (THIS MONTH)'!$H:$H,F5102002!K175,Bom_Part_No,F5102002!Q175)</f>
        <v>0</v>
      </c>
      <c r="AA175" s="53"/>
      <c r="AB175" s="47">
        <f t="shared" si="19"/>
        <v>0</v>
      </c>
      <c r="AC175" s="47">
        <f t="shared" si="20"/>
        <v>0</v>
      </c>
    </row>
    <row r="176" spans="10:29" ht="13.35" customHeight="1">
      <c r="J176" s="48"/>
      <c r="K176" s="51" t="s">
        <v>386</v>
      </c>
      <c r="L176" s="51">
        <f>IF(D176="",99999,SUMIFS(Issue,'BOM (THIS MONTH)'!$F:$F,F5102002!K176,Bom_Part_No,F5102002!B176))</f>
        <v>99999</v>
      </c>
      <c r="P176" s="45">
        <f t="shared" si="14"/>
        <v>0</v>
      </c>
      <c r="Q176" s="49"/>
      <c r="R176" s="46">
        <f t="shared" si="15"/>
        <v>0</v>
      </c>
      <c r="S176" s="46">
        <v>1</v>
      </c>
      <c r="T176" s="46">
        <f t="shared" si="16"/>
        <v>0</v>
      </c>
      <c r="U176" s="46">
        <v>3000</v>
      </c>
      <c r="V176" s="46">
        <f t="shared" si="17"/>
        <v>0</v>
      </c>
      <c r="W176" s="53"/>
      <c r="X176" s="44" t="e">
        <f t="shared" si="18"/>
        <v>#DIV/0!</v>
      </c>
      <c r="Y176" s="46">
        <f>SUMIFS('BOM (THIS MONTH)'!$F:$F,'BOM (THIS MONTH)'!$H:$H,F5102002!K176,Bom_Part_No,F5102002!Q176)</f>
        <v>0</v>
      </c>
      <c r="Z176" s="46">
        <f>SUMIFS('BOM (THIS MONTH)'!$E:$E,'BOM (THIS MONTH)'!$H:$H,F5102002!K176,Bom_Part_No,F5102002!Q176)</f>
        <v>0</v>
      </c>
      <c r="AA176" s="53"/>
      <c r="AB176" s="47">
        <f t="shared" si="19"/>
        <v>0</v>
      </c>
      <c r="AC176" s="47">
        <f t="shared" si="20"/>
        <v>0</v>
      </c>
    </row>
    <row r="177" spans="10:29" ht="13.35" customHeight="1">
      <c r="J177" s="48"/>
      <c r="K177" s="51" t="s">
        <v>386</v>
      </c>
      <c r="L177" s="51">
        <f>IF(D177="",99999,SUMIFS(Issue,'BOM (THIS MONTH)'!$F:$F,F5102002!K177,Bom_Part_No,F5102002!B177))</f>
        <v>99999</v>
      </c>
      <c r="P177" s="45">
        <f t="shared" si="14"/>
        <v>0</v>
      </c>
      <c r="Q177" s="49"/>
      <c r="R177" s="46">
        <f t="shared" si="15"/>
        <v>0</v>
      </c>
      <c r="S177" s="46">
        <v>1</v>
      </c>
      <c r="T177" s="46">
        <f t="shared" si="16"/>
        <v>0</v>
      </c>
      <c r="U177" s="46">
        <v>3000</v>
      </c>
      <c r="V177" s="46">
        <f t="shared" si="17"/>
        <v>0</v>
      </c>
      <c r="W177" s="53"/>
      <c r="X177" s="44" t="e">
        <f t="shared" si="18"/>
        <v>#DIV/0!</v>
      </c>
      <c r="Y177" s="46">
        <f>SUMIFS('BOM (THIS MONTH)'!$F:$F,'BOM (THIS MONTH)'!$H:$H,F5102002!K177,Bom_Part_No,F5102002!Q177)</f>
        <v>0</v>
      </c>
      <c r="Z177" s="46">
        <f>SUMIFS('BOM (THIS MONTH)'!$E:$E,'BOM (THIS MONTH)'!$H:$H,F5102002!K177,Bom_Part_No,F5102002!Q177)</f>
        <v>0</v>
      </c>
      <c r="AA177" s="53"/>
      <c r="AB177" s="47">
        <f t="shared" si="19"/>
        <v>0</v>
      </c>
      <c r="AC177" s="47">
        <f t="shared" si="20"/>
        <v>0</v>
      </c>
    </row>
    <row r="178" spans="10:29" ht="13.35" customHeight="1">
      <c r="J178" s="48"/>
      <c r="K178" s="51" t="s">
        <v>386</v>
      </c>
      <c r="L178" s="51">
        <f>IF(D178="",99999,SUMIFS(Issue,'BOM (THIS MONTH)'!$F:$F,F5102002!K178,Bom_Part_No,F5102002!B178))</f>
        <v>99999</v>
      </c>
      <c r="P178" s="45">
        <f t="shared" si="14"/>
        <v>0</v>
      </c>
      <c r="Q178" s="49"/>
      <c r="R178" s="46">
        <f t="shared" si="15"/>
        <v>0</v>
      </c>
      <c r="S178" s="46">
        <v>1</v>
      </c>
      <c r="T178" s="46">
        <f t="shared" si="16"/>
        <v>0</v>
      </c>
      <c r="U178" s="46">
        <v>3000</v>
      </c>
      <c r="V178" s="46">
        <f t="shared" si="17"/>
        <v>0</v>
      </c>
      <c r="W178" s="53"/>
      <c r="X178" s="44" t="e">
        <f t="shared" si="18"/>
        <v>#DIV/0!</v>
      </c>
      <c r="Y178" s="46">
        <f>SUMIFS('BOM (THIS MONTH)'!$F:$F,'BOM (THIS MONTH)'!$H:$H,F5102002!K178,Bom_Part_No,F5102002!Q178)</f>
        <v>0</v>
      </c>
      <c r="Z178" s="46">
        <f>SUMIFS('BOM (THIS MONTH)'!$E:$E,'BOM (THIS MONTH)'!$H:$H,F5102002!K178,Bom_Part_No,F5102002!Q178)</f>
        <v>0</v>
      </c>
      <c r="AA178" s="53"/>
      <c r="AB178" s="47">
        <f t="shared" si="19"/>
        <v>0</v>
      </c>
      <c r="AC178" s="47">
        <f t="shared" si="20"/>
        <v>0</v>
      </c>
    </row>
    <row r="179" spans="10:29" ht="13.35" customHeight="1">
      <c r="J179" s="48"/>
      <c r="K179" s="51" t="s">
        <v>386</v>
      </c>
      <c r="L179" s="51">
        <f>IF(D179="",99999,SUMIFS(Issue,'BOM (THIS MONTH)'!$F:$F,F5102002!K179,Bom_Part_No,F5102002!B179))</f>
        <v>99999</v>
      </c>
      <c r="P179" s="45">
        <f t="shared" si="14"/>
        <v>0</v>
      </c>
      <c r="Q179" s="49"/>
      <c r="R179" s="46">
        <f t="shared" si="15"/>
        <v>0</v>
      </c>
      <c r="S179" s="46">
        <v>1</v>
      </c>
      <c r="T179" s="46">
        <f t="shared" si="16"/>
        <v>0</v>
      </c>
      <c r="U179" s="46">
        <v>3000</v>
      </c>
      <c r="V179" s="46">
        <f t="shared" si="17"/>
        <v>0</v>
      </c>
      <c r="W179" s="53"/>
      <c r="X179" s="44" t="e">
        <f t="shared" si="18"/>
        <v>#DIV/0!</v>
      </c>
      <c r="Y179" s="46">
        <f>SUMIFS('BOM (THIS MONTH)'!$F:$F,'BOM (THIS MONTH)'!$H:$H,F5102002!K179,Bom_Part_No,F5102002!Q179)</f>
        <v>0</v>
      </c>
      <c r="Z179" s="46">
        <f>SUMIFS('BOM (THIS MONTH)'!$E:$E,'BOM (THIS MONTH)'!$H:$H,F5102002!K179,Bom_Part_No,F5102002!Q179)</f>
        <v>0</v>
      </c>
      <c r="AA179" s="53"/>
      <c r="AB179" s="47">
        <f t="shared" si="19"/>
        <v>0</v>
      </c>
      <c r="AC179" s="47">
        <f t="shared" si="20"/>
        <v>0</v>
      </c>
    </row>
    <row r="180" spans="10:29" ht="13.35" customHeight="1">
      <c r="J180" s="48"/>
      <c r="K180" s="51" t="s">
        <v>386</v>
      </c>
      <c r="L180" s="51">
        <f>IF(D180="",99999,SUMIFS(Issue,'BOM (THIS MONTH)'!$F:$F,F5102002!K180,Bom_Part_No,F5102002!B180))</f>
        <v>99999</v>
      </c>
      <c r="P180" s="45">
        <f t="shared" si="14"/>
        <v>0</v>
      </c>
      <c r="Q180" s="49"/>
      <c r="R180" s="46">
        <f t="shared" si="15"/>
        <v>0</v>
      </c>
      <c r="S180" s="46">
        <v>1</v>
      </c>
      <c r="T180" s="46">
        <f t="shared" si="16"/>
        <v>0</v>
      </c>
      <c r="U180" s="46">
        <v>3000</v>
      </c>
      <c r="V180" s="46">
        <f t="shared" si="17"/>
        <v>0</v>
      </c>
      <c r="W180" s="53"/>
      <c r="X180" s="44" t="e">
        <f t="shared" si="18"/>
        <v>#DIV/0!</v>
      </c>
      <c r="Y180" s="46">
        <f>SUMIFS('BOM (THIS MONTH)'!$F:$F,'BOM (THIS MONTH)'!$H:$H,F5102002!K180,Bom_Part_No,F5102002!Q180)</f>
        <v>0</v>
      </c>
      <c r="Z180" s="46">
        <f>SUMIFS('BOM (THIS MONTH)'!$E:$E,'BOM (THIS MONTH)'!$H:$H,F5102002!K180,Bom_Part_No,F5102002!Q180)</f>
        <v>0</v>
      </c>
      <c r="AA180" s="53"/>
      <c r="AB180" s="47">
        <f t="shared" si="19"/>
        <v>0</v>
      </c>
      <c r="AC180" s="47">
        <f t="shared" si="20"/>
        <v>0</v>
      </c>
    </row>
    <row r="181" spans="10:29" ht="13.35" customHeight="1">
      <c r="J181" s="48"/>
      <c r="K181" s="51" t="s">
        <v>386</v>
      </c>
      <c r="L181" s="51">
        <f>IF(D181="",99999,SUMIFS(Issue,'BOM (THIS MONTH)'!$F:$F,F5102002!K181,Bom_Part_No,F5102002!B181))</f>
        <v>99999</v>
      </c>
      <c r="P181" s="45">
        <f t="shared" si="14"/>
        <v>0</v>
      </c>
      <c r="Q181" s="49"/>
      <c r="R181" s="46">
        <f t="shared" si="15"/>
        <v>0</v>
      </c>
      <c r="S181" s="46">
        <v>1</v>
      </c>
      <c r="T181" s="46">
        <f t="shared" si="16"/>
        <v>0</v>
      </c>
      <c r="U181" s="46">
        <v>3000</v>
      </c>
      <c r="V181" s="46">
        <f t="shared" si="17"/>
        <v>0</v>
      </c>
      <c r="W181" s="53"/>
      <c r="X181" s="44" t="e">
        <f t="shared" si="18"/>
        <v>#DIV/0!</v>
      </c>
      <c r="Y181" s="46">
        <f>SUMIFS('BOM (THIS MONTH)'!$F:$F,'BOM (THIS MONTH)'!$H:$H,F5102002!K181,Bom_Part_No,F5102002!Q181)</f>
        <v>0</v>
      </c>
      <c r="Z181" s="46">
        <f>SUMIFS('BOM (THIS MONTH)'!$E:$E,'BOM (THIS MONTH)'!$H:$H,F5102002!K181,Bom_Part_No,F5102002!Q181)</f>
        <v>0</v>
      </c>
      <c r="AA181" s="53"/>
      <c r="AB181" s="47">
        <f t="shared" si="19"/>
        <v>0</v>
      </c>
      <c r="AC181" s="47">
        <f t="shared" si="20"/>
        <v>0</v>
      </c>
    </row>
    <row r="182" spans="10:29" ht="13.35" customHeight="1">
      <c r="J182" s="48"/>
      <c r="K182" s="51" t="s">
        <v>386</v>
      </c>
      <c r="L182" s="51">
        <f>IF(D182="",99999,SUMIFS(Issue,'BOM (THIS MONTH)'!$F:$F,F5102002!K182,Bom_Part_No,F5102002!B182))</f>
        <v>99999</v>
      </c>
      <c r="P182" s="45">
        <f t="shared" si="14"/>
        <v>0</v>
      </c>
      <c r="Q182" s="49"/>
      <c r="R182" s="46">
        <f t="shared" si="15"/>
        <v>0</v>
      </c>
      <c r="S182" s="46">
        <v>1</v>
      </c>
      <c r="T182" s="46">
        <f t="shared" si="16"/>
        <v>0</v>
      </c>
      <c r="U182" s="46">
        <v>3000</v>
      </c>
      <c r="V182" s="46">
        <f t="shared" si="17"/>
        <v>0</v>
      </c>
      <c r="W182" s="53"/>
      <c r="X182" s="44" t="e">
        <f t="shared" si="18"/>
        <v>#DIV/0!</v>
      </c>
      <c r="Y182" s="46">
        <f>SUMIFS('BOM (THIS MONTH)'!$F:$F,'BOM (THIS MONTH)'!$H:$H,F5102002!K182,Bom_Part_No,F5102002!Q182)</f>
        <v>0</v>
      </c>
      <c r="Z182" s="46">
        <f>SUMIFS('BOM (THIS MONTH)'!$E:$E,'BOM (THIS MONTH)'!$H:$H,F5102002!K182,Bom_Part_No,F5102002!Q182)</f>
        <v>0</v>
      </c>
      <c r="AA182" s="53"/>
      <c r="AB182" s="47">
        <f t="shared" si="19"/>
        <v>0</v>
      </c>
      <c r="AC182" s="47">
        <f t="shared" si="20"/>
        <v>0</v>
      </c>
    </row>
    <row r="183" spans="10:29" ht="13.35" customHeight="1">
      <c r="J183" s="48"/>
      <c r="K183" s="51" t="s">
        <v>386</v>
      </c>
      <c r="L183" s="51">
        <f>IF(D183="",99999,SUMIFS(Issue,'BOM (THIS MONTH)'!$F:$F,F5102002!K183,Bom_Part_No,F5102002!B183))</f>
        <v>99999</v>
      </c>
      <c r="P183" s="45">
        <f t="shared" si="14"/>
        <v>0</v>
      </c>
      <c r="Q183" s="49"/>
      <c r="R183" s="46">
        <f t="shared" si="15"/>
        <v>0</v>
      </c>
      <c r="S183" s="46">
        <v>1</v>
      </c>
      <c r="T183" s="46">
        <f t="shared" si="16"/>
        <v>0</v>
      </c>
      <c r="U183" s="46">
        <v>3000</v>
      </c>
      <c r="V183" s="46">
        <f t="shared" si="17"/>
        <v>0</v>
      </c>
      <c r="W183" s="53"/>
      <c r="X183" s="44" t="e">
        <f t="shared" si="18"/>
        <v>#DIV/0!</v>
      </c>
      <c r="Y183" s="46">
        <f>SUMIFS('BOM (THIS MONTH)'!$F:$F,'BOM (THIS MONTH)'!$H:$H,F5102002!K183,Bom_Part_No,F5102002!Q183)</f>
        <v>0</v>
      </c>
      <c r="Z183" s="46">
        <f>SUMIFS('BOM (THIS MONTH)'!$E:$E,'BOM (THIS MONTH)'!$H:$H,F5102002!K183,Bom_Part_No,F5102002!Q183)</f>
        <v>0</v>
      </c>
      <c r="AA183" s="53"/>
      <c r="AB183" s="47">
        <f t="shared" si="19"/>
        <v>0</v>
      </c>
      <c r="AC183" s="47">
        <f t="shared" si="20"/>
        <v>0</v>
      </c>
    </row>
    <row r="184" spans="10:29" ht="13.35" customHeight="1">
      <c r="J184" s="48"/>
      <c r="K184" s="51" t="s">
        <v>386</v>
      </c>
      <c r="L184" s="51">
        <f>IF(D184="",99999,SUMIFS(Issue,'BOM (THIS MONTH)'!$F:$F,F5102002!K184,Bom_Part_No,F5102002!B184))</f>
        <v>99999</v>
      </c>
      <c r="P184" s="45">
        <f t="shared" si="14"/>
        <v>0</v>
      </c>
      <c r="Q184" s="49"/>
      <c r="R184" s="46">
        <f t="shared" si="15"/>
        <v>0</v>
      </c>
      <c r="S184" s="46">
        <v>1</v>
      </c>
      <c r="T184" s="46">
        <f t="shared" si="16"/>
        <v>0</v>
      </c>
      <c r="U184" s="46">
        <v>3000</v>
      </c>
      <c r="V184" s="46">
        <f t="shared" si="17"/>
        <v>0</v>
      </c>
      <c r="W184" s="53"/>
      <c r="X184" s="44" t="e">
        <f t="shared" si="18"/>
        <v>#DIV/0!</v>
      </c>
      <c r="Y184" s="46">
        <f>SUMIFS('BOM (THIS MONTH)'!$F:$F,'BOM (THIS MONTH)'!$H:$H,F5102002!K184,Bom_Part_No,F5102002!Q184)</f>
        <v>0</v>
      </c>
      <c r="Z184" s="46">
        <f>SUMIFS('BOM (THIS MONTH)'!$E:$E,'BOM (THIS MONTH)'!$H:$H,F5102002!K184,Bom_Part_No,F5102002!Q184)</f>
        <v>0</v>
      </c>
      <c r="AA184" s="53"/>
      <c r="AB184" s="47">
        <f t="shared" si="19"/>
        <v>0</v>
      </c>
      <c r="AC184" s="47">
        <f t="shared" si="20"/>
        <v>0</v>
      </c>
    </row>
    <row r="185" spans="10:29" ht="13.35" customHeight="1">
      <c r="J185" s="48"/>
      <c r="K185" s="51" t="s">
        <v>386</v>
      </c>
      <c r="L185" s="51">
        <f>IF(D185="",99999,SUMIFS(Issue,'BOM (THIS MONTH)'!$F:$F,F5102002!K185,Bom_Part_No,F5102002!B185))</f>
        <v>99999</v>
      </c>
      <c r="P185" s="45">
        <f t="shared" si="14"/>
        <v>0</v>
      </c>
      <c r="Q185" s="49"/>
      <c r="R185" s="46">
        <f t="shared" si="15"/>
        <v>0</v>
      </c>
      <c r="S185" s="46">
        <v>1</v>
      </c>
      <c r="T185" s="46">
        <f t="shared" si="16"/>
        <v>0</v>
      </c>
      <c r="U185" s="46">
        <v>3000</v>
      </c>
      <c r="V185" s="46">
        <f t="shared" si="17"/>
        <v>0</v>
      </c>
      <c r="W185" s="53"/>
      <c r="X185" s="44" t="e">
        <f t="shared" si="18"/>
        <v>#DIV/0!</v>
      </c>
      <c r="Y185" s="46">
        <f>SUMIFS('BOM (THIS MONTH)'!$F:$F,'BOM (THIS MONTH)'!$H:$H,F5102002!K185,Bom_Part_No,F5102002!Q185)</f>
        <v>0</v>
      </c>
      <c r="Z185" s="46">
        <f>SUMIFS('BOM (THIS MONTH)'!$E:$E,'BOM (THIS MONTH)'!$H:$H,F5102002!K185,Bom_Part_No,F5102002!Q185)</f>
        <v>0</v>
      </c>
      <c r="AA185" s="53"/>
      <c r="AB185" s="47">
        <f t="shared" si="19"/>
        <v>0</v>
      </c>
      <c r="AC185" s="47">
        <f t="shared" si="20"/>
        <v>0</v>
      </c>
    </row>
    <row r="186" spans="10:29" ht="13.35" customHeight="1">
      <c r="J186" s="48"/>
      <c r="K186" s="51" t="s">
        <v>386</v>
      </c>
      <c r="L186" s="51">
        <f>IF(D186="",99999,SUMIFS(Issue,'BOM (THIS MONTH)'!$F:$F,F5102002!K186,Bom_Part_No,F5102002!B186))</f>
        <v>99999</v>
      </c>
      <c r="P186" s="45">
        <f t="shared" si="14"/>
        <v>0</v>
      </c>
      <c r="Q186" s="49"/>
      <c r="R186" s="46">
        <f t="shared" si="15"/>
        <v>0</v>
      </c>
      <c r="S186" s="46">
        <v>1</v>
      </c>
      <c r="T186" s="46">
        <f t="shared" si="16"/>
        <v>0</v>
      </c>
      <c r="U186" s="46">
        <v>3000</v>
      </c>
      <c r="V186" s="46">
        <f t="shared" si="17"/>
        <v>0</v>
      </c>
      <c r="W186" s="53"/>
      <c r="X186" s="44" t="e">
        <f t="shared" si="18"/>
        <v>#DIV/0!</v>
      </c>
      <c r="Y186" s="46">
        <f>SUMIFS('BOM (THIS MONTH)'!$F:$F,'BOM (THIS MONTH)'!$H:$H,F5102002!K186,Bom_Part_No,F5102002!Q186)</f>
        <v>0</v>
      </c>
      <c r="Z186" s="46">
        <f>SUMIFS('BOM (THIS MONTH)'!$E:$E,'BOM (THIS MONTH)'!$H:$H,F5102002!K186,Bom_Part_No,F5102002!Q186)</f>
        <v>0</v>
      </c>
      <c r="AA186" s="53"/>
      <c r="AB186" s="47">
        <f t="shared" si="19"/>
        <v>0</v>
      </c>
      <c r="AC186" s="47">
        <f t="shared" si="20"/>
        <v>0</v>
      </c>
    </row>
    <row r="187" spans="10:29" ht="13.35" customHeight="1">
      <c r="J187" s="48"/>
      <c r="K187" s="51" t="s">
        <v>386</v>
      </c>
      <c r="L187" s="51">
        <f>IF(D187="",99999,SUMIFS(Issue,'BOM (THIS MONTH)'!$F:$F,F5102002!K187,Bom_Part_No,F5102002!B187))</f>
        <v>99999</v>
      </c>
      <c r="P187" s="45">
        <f t="shared" si="14"/>
        <v>0</v>
      </c>
      <c r="Q187" s="49"/>
      <c r="R187" s="46">
        <f t="shared" si="15"/>
        <v>0</v>
      </c>
      <c r="S187" s="46">
        <v>1</v>
      </c>
      <c r="T187" s="46">
        <f t="shared" si="16"/>
        <v>0</v>
      </c>
      <c r="U187" s="46">
        <v>3000</v>
      </c>
      <c r="V187" s="46">
        <f t="shared" si="17"/>
        <v>0</v>
      </c>
      <c r="W187" s="53"/>
      <c r="X187" s="44" t="e">
        <f t="shared" si="18"/>
        <v>#DIV/0!</v>
      </c>
      <c r="Y187" s="46">
        <f>SUMIFS('BOM (THIS MONTH)'!$F:$F,'BOM (THIS MONTH)'!$H:$H,F5102002!K187,Bom_Part_No,F5102002!Q187)</f>
        <v>0</v>
      </c>
      <c r="Z187" s="46">
        <f>SUMIFS('BOM (THIS MONTH)'!$E:$E,'BOM (THIS MONTH)'!$H:$H,F5102002!K187,Bom_Part_No,F5102002!Q187)</f>
        <v>0</v>
      </c>
      <c r="AA187" s="53"/>
      <c r="AB187" s="47">
        <f t="shared" si="19"/>
        <v>0</v>
      </c>
      <c r="AC187" s="47">
        <f t="shared" si="20"/>
        <v>0</v>
      </c>
    </row>
    <row r="188" spans="10:29" ht="13.35" customHeight="1">
      <c r="J188" s="48"/>
      <c r="K188" s="51" t="s">
        <v>386</v>
      </c>
      <c r="L188" s="51">
        <f>IF(D188="",99999,SUMIFS(Issue,'BOM (THIS MONTH)'!$F:$F,F5102002!K188,Bom_Part_No,F5102002!B188))</f>
        <v>99999</v>
      </c>
      <c r="P188" s="45">
        <f t="shared" si="14"/>
        <v>0</v>
      </c>
      <c r="Q188" s="49"/>
      <c r="R188" s="46">
        <f t="shared" si="15"/>
        <v>0</v>
      </c>
      <c r="S188" s="46">
        <v>1</v>
      </c>
      <c r="T188" s="46">
        <f t="shared" si="16"/>
        <v>0</v>
      </c>
      <c r="U188" s="46">
        <v>3000</v>
      </c>
      <c r="V188" s="46">
        <f t="shared" si="17"/>
        <v>0</v>
      </c>
      <c r="W188" s="53"/>
      <c r="X188" s="44" t="e">
        <f t="shared" si="18"/>
        <v>#DIV/0!</v>
      </c>
      <c r="Y188" s="46">
        <f>SUMIFS('BOM (THIS MONTH)'!$F:$F,'BOM (THIS MONTH)'!$H:$H,F5102002!K188,Bom_Part_No,F5102002!Q188)</f>
        <v>0</v>
      </c>
      <c r="Z188" s="46">
        <f>SUMIFS('BOM (THIS MONTH)'!$E:$E,'BOM (THIS MONTH)'!$H:$H,F5102002!K188,Bom_Part_No,F5102002!Q188)</f>
        <v>0</v>
      </c>
      <c r="AA188" s="53"/>
      <c r="AB188" s="47">
        <f t="shared" si="19"/>
        <v>0</v>
      </c>
      <c r="AC188" s="47">
        <f t="shared" si="20"/>
        <v>0</v>
      </c>
    </row>
    <row r="189" spans="10:29" ht="13.35" customHeight="1">
      <c r="J189" s="48"/>
      <c r="K189" s="51" t="s">
        <v>386</v>
      </c>
      <c r="L189" s="51">
        <f>IF(D189="",99999,SUMIFS(Issue,'BOM (THIS MONTH)'!$F:$F,F5102002!K189,Bom_Part_No,F5102002!B189))</f>
        <v>99999</v>
      </c>
      <c r="P189" s="45">
        <f t="shared" si="14"/>
        <v>0</v>
      </c>
      <c r="Q189" s="49"/>
      <c r="R189" s="46">
        <f t="shared" si="15"/>
        <v>0</v>
      </c>
      <c r="S189" s="46">
        <v>1</v>
      </c>
      <c r="T189" s="46">
        <f t="shared" si="16"/>
        <v>0</v>
      </c>
      <c r="U189" s="46">
        <v>3000</v>
      </c>
      <c r="V189" s="46">
        <f t="shared" si="17"/>
        <v>0</v>
      </c>
      <c r="W189" s="53"/>
      <c r="X189" s="44" t="e">
        <f t="shared" si="18"/>
        <v>#DIV/0!</v>
      </c>
      <c r="Y189" s="46">
        <f>SUMIFS('BOM (THIS MONTH)'!$F:$F,'BOM (THIS MONTH)'!$H:$H,F5102002!K189,Bom_Part_No,F5102002!Q189)</f>
        <v>0</v>
      </c>
      <c r="Z189" s="46">
        <f>SUMIFS('BOM (THIS MONTH)'!$E:$E,'BOM (THIS MONTH)'!$H:$H,F5102002!K189,Bom_Part_No,F5102002!Q189)</f>
        <v>0</v>
      </c>
      <c r="AA189" s="53"/>
      <c r="AB189" s="47">
        <f t="shared" si="19"/>
        <v>0</v>
      </c>
      <c r="AC189" s="47">
        <f t="shared" si="20"/>
        <v>0</v>
      </c>
    </row>
    <row r="190" spans="10:29" ht="13.35" customHeight="1">
      <c r="J190" s="48"/>
      <c r="K190" s="51" t="s">
        <v>386</v>
      </c>
      <c r="L190" s="51">
        <f>IF(D190="",99999,SUMIFS(Issue,'BOM (THIS MONTH)'!$F:$F,F5102002!K190,Bom_Part_No,F5102002!B190))</f>
        <v>99999</v>
      </c>
      <c r="P190" s="45">
        <f t="shared" si="14"/>
        <v>0</v>
      </c>
      <c r="Q190" s="49"/>
      <c r="R190" s="46">
        <f t="shared" si="15"/>
        <v>0</v>
      </c>
      <c r="S190" s="46">
        <v>1</v>
      </c>
      <c r="T190" s="46">
        <f t="shared" si="16"/>
        <v>0</v>
      </c>
      <c r="U190" s="46">
        <v>3000</v>
      </c>
      <c r="V190" s="46">
        <f t="shared" si="17"/>
        <v>0</v>
      </c>
      <c r="W190" s="53"/>
      <c r="X190" s="44" t="e">
        <f t="shared" si="18"/>
        <v>#DIV/0!</v>
      </c>
      <c r="Y190" s="46">
        <f>SUMIFS('BOM (THIS MONTH)'!$F:$F,'BOM (THIS MONTH)'!$H:$H,F5102002!K190,Bom_Part_No,F5102002!Q190)</f>
        <v>0</v>
      </c>
      <c r="Z190" s="46">
        <f>SUMIFS('BOM (THIS MONTH)'!$E:$E,'BOM (THIS MONTH)'!$H:$H,F5102002!K190,Bom_Part_No,F5102002!Q190)</f>
        <v>0</v>
      </c>
      <c r="AA190" s="53"/>
      <c r="AB190" s="47">
        <f t="shared" si="19"/>
        <v>0</v>
      </c>
      <c r="AC190" s="47">
        <f t="shared" si="20"/>
        <v>0</v>
      </c>
    </row>
    <row r="191" spans="10:29" ht="13.35" customHeight="1">
      <c r="J191" s="48"/>
      <c r="K191" s="51" t="s">
        <v>386</v>
      </c>
      <c r="L191" s="51">
        <f>IF(D191="",99999,SUMIFS(Issue,'BOM (THIS MONTH)'!$F:$F,F5102002!K191,Bom_Part_No,F5102002!B191))</f>
        <v>99999</v>
      </c>
      <c r="P191" s="45">
        <f t="shared" si="14"/>
        <v>0</v>
      </c>
      <c r="Q191" s="49"/>
      <c r="R191" s="46">
        <f t="shared" si="15"/>
        <v>0</v>
      </c>
      <c r="S191" s="46">
        <v>1</v>
      </c>
      <c r="T191" s="46">
        <f t="shared" si="16"/>
        <v>0</v>
      </c>
      <c r="U191" s="46">
        <v>3000</v>
      </c>
      <c r="V191" s="46">
        <f t="shared" si="17"/>
        <v>0</v>
      </c>
      <c r="W191" s="53"/>
      <c r="X191" s="44" t="e">
        <f t="shared" si="18"/>
        <v>#DIV/0!</v>
      </c>
      <c r="Y191" s="46">
        <f>SUMIFS('BOM (THIS MONTH)'!$F:$F,'BOM (THIS MONTH)'!$H:$H,F5102002!K191,Bom_Part_No,F5102002!Q191)</f>
        <v>0</v>
      </c>
      <c r="Z191" s="46">
        <f>SUMIFS('BOM (THIS MONTH)'!$E:$E,'BOM (THIS MONTH)'!$H:$H,F5102002!K191,Bom_Part_No,F5102002!Q191)</f>
        <v>0</v>
      </c>
      <c r="AA191" s="53"/>
      <c r="AB191" s="47">
        <f t="shared" si="19"/>
        <v>0</v>
      </c>
      <c r="AC191" s="47">
        <f t="shared" si="20"/>
        <v>0</v>
      </c>
    </row>
    <row r="192" spans="10:29" ht="13.35" customHeight="1">
      <c r="J192" s="48"/>
      <c r="K192" s="51" t="s">
        <v>386</v>
      </c>
      <c r="L192" s="51">
        <f>IF(D192="",99999,SUMIFS(Issue,'BOM (THIS MONTH)'!$F:$F,F5102002!K192,Bom_Part_No,F5102002!B192))</f>
        <v>99999</v>
      </c>
      <c r="P192" s="45">
        <f t="shared" si="14"/>
        <v>0</v>
      </c>
      <c r="Q192" s="49"/>
      <c r="R192" s="46">
        <f t="shared" si="15"/>
        <v>0</v>
      </c>
      <c r="S192" s="46">
        <v>1</v>
      </c>
      <c r="T192" s="46">
        <f t="shared" si="16"/>
        <v>0</v>
      </c>
      <c r="U192" s="46">
        <v>3000</v>
      </c>
      <c r="V192" s="46">
        <f t="shared" si="17"/>
        <v>0</v>
      </c>
      <c r="W192" s="53"/>
      <c r="X192" s="44" t="e">
        <f t="shared" si="18"/>
        <v>#DIV/0!</v>
      </c>
      <c r="Y192" s="46">
        <f>SUMIFS('BOM (THIS MONTH)'!$F:$F,'BOM (THIS MONTH)'!$H:$H,F5102002!K192,Bom_Part_No,F5102002!Q192)</f>
        <v>0</v>
      </c>
      <c r="Z192" s="46">
        <f>SUMIFS('BOM (THIS MONTH)'!$E:$E,'BOM (THIS MONTH)'!$H:$H,F5102002!K192,Bom_Part_No,F5102002!Q192)</f>
        <v>0</v>
      </c>
      <c r="AA192" s="53"/>
      <c r="AB192" s="47">
        <f t="shared" si="19"/>
        <v>0</v>
      </c>
      <c r="AC192" s="47">
        <f t="shared" si="20"/>
        <v>0</v>
      </c>
    </row>
    <row r="193" spans="10:29" ht="13.35" customHeight="1">
      <c r="J193" s="48"/>
      <c r="K193" s="51" t="s">
        <v>386</v>
      </c>
      <c r="L193" s="51">
        <f>IF(D193="",99999,SUMIFS(Issue,'BOM (THIS MONTH)'!$F:$F,F5102002!K193,Bom_Part_No,F5102002!B193))</f>
        <v>99999</v>
      </c>
      <c r="P193" s="45">
        <f t="shared" si="14"/>
        <v>0</v>
      </c>
      <c r="Q193" s="49"/>
      <c r="R193" s="46">
        <f t="shared" si="15"/>
        <v>0</v>
      </c>
      <c r="S193" s="46">
        <v>1</v>
      </c>
      <c r="T193" s="46">
        <f t="shared" si="16"/>
        <v>0</v>
      </c>
      <c r="U193" s="46">
        <v>3000</v>
      </c>
      <c r="V193" s="46">
        <f t="shared" si="17"/>
        <v>0</v>
      </c>
      <c r="W193" s="53"/>
      <c r="X193" s="44" t="e">
        <f t="shared" si="18"/>
        <v>#DIV/0!</v>
      </c>
      <c r="Y193" s="46">
        <f>SUMIFS('BOM (THIS MONTH)'!$F:$F,'BOM (THIS MONTH)'!$H:$H,F5102002!K193,Bom_Part_No,F5102002!Q193)</f>
        <v>0</v>
      </c>
      <c r="Z193" s="46">
        <f>SUMIFS('BOM (THIS MONTH)'!$E:$E,'BOM (THIS MONTH)'!$H:$H,F5102002!K193,Bom_Part_No,F5102002!Q193)</f>
        <v>0</v>
      </c>
      <c r="AA193" s="53"/>
      <c r="AB193" s="47">
        <f t="shared" si="19"/>
        <v>0</v>
      </c>
      <c r="AC193" s="47">
        <f t="shared" si="20"/>
        <v>0</v>
      </c>
    </row>
    <row r="194" spans="10:29" ht="13.35" customHeight="1">
      <c r="J194" s="48"/>
      <c r="K194" s="51" t="s">
        <v>386</v>
      </c>
      <c r="L194" s="51">
        <f>IF(D194="",99999,SUMIFS(Issue,'BOM (THIS MONTH)'!$F:$F,F5102002!K194,Bom_Part_No,F5102002!B194))</f>
        <v>99999</v>
      </c>
      <c r="P194" s="45">
        <f t="shared" si="14"/>
        <v>0</v>
      </c>
      <c r="Q194" s="49"/>
      <c r="R194" s="46">
        <f t="shared" si="15"/>
        <v>0</v>
      </c>
      <c r="S194" s="46">
        <v>1</v>
      </c>
      <c r="T194" s="46">
        <f t="shared" si="16"/>
        <v>0</v>
      </c>
      <c r="U194" s="46">
        <v>3000</v>
      </c>
      <c r="V194" s="46">
        <f t="shared" si="17"/>
        <v>0</v>
      </c>
      <c r="W194" s="53"/>
      <c r="X194" s="44" t="e">
        <f t="shared" si="18"/>
        <v>#DIV/0!</v>
      </c>
      <c r="Y194" s="46">
        <f>SUMIFS('BOM (THIS MONTH)'!$F:$F,'BOM (THIS MONTH)'!$H:$H,F5102002!K194,Bom_Part_No,F5102002!Q194)</f>
        <v>0</v>
      </c>
      <c r="Z194" s="46">
        <f>SUMIFS('BOM (THIS MONTH)'!$E:$E,'BOM (THIS MONTH)'!$H:$H,F5102002!K194,Bom_Part_No,F5102002!Q194)</f>
        <v>0</v>
      </c>
      <c r="AA194" s="53"/>
      <c r="AB194" s="47">
        <f t="shared" si="19"/>
        <v>0</v>
      </c>
      <c r="AC194" s="47">
        <f t="shared" si="20"/>
        <v>0</v>
      </c>
    </row>
    <row r="195" spans="10:29" ht="13.35" customHeight="1">
      <c r="J195" s="48"/>
      <c r="K195" s="51" t="s">
        <v>386</v>
      </c>
      <c r="L195" s="51">
        <f>IF(D195="",99999,SUMIFS(Issue,'BOM (THIS MONTH)'!$F:$F,F5102002!K195,Bom_Part_No,F5102002!B195))</f>
        <v>99999</v>
      </c>
      <c r="P195" s="45">
        <f t="shared" si="14"/>
        <v>0</v>
      </c>
      <c r="Q195" s="49"/>
      <c r="R195" s="46">
        <f t="shared" si="15"/>
        <v>0</v>
      </c>
      <c r="S195" s="46">
        <v>1</v>
      </c>
      <c r="T195" s="46">
        <f t="shared" si="16"/>
        <v>0</v>
      </c>
      <c r="U195" s="46">
        <v>3000</v>
      </c>
      <c r="V195" s="46">
        <f t="shared" si="17"/>
        <v>0</v>
      </c>
      <c r="W195" s="53"/>
      <c r="X195" s="44" t="e">
        <f t="shared" si="18"/>
        <v>#DIV/0!</v>
      </c>
      <c r="Y195" s="46">
        <f>SUMIFS('BOM (THIS MONTH)'!$F:$F,'BOM (THIS MONTH)'!$H:$H,F5102002!K195,Bom_Part_No,F5102002!Q195)</f>
        <v>0</v>
      </c>
      <c r="Z195" s="46">
        <f>SUMIFS('BOM (THIS MONTH)'!$E:$E,'BOM (THIS MONTH)'!$H:$H,F5102002!K195,Bom_Part_No,F5102002!Q195)</f>
        <v>0</v>
      </c>
      <c r="AA195" s="53"/>
      <c r="AB195" s="47">
        <f t="shared" si="19"/>
        <v>0</v>
      </c>
      <c r="AC195" s="47">
        <f t="shared" si="20"/>
        <v>0</v>
      </c>
    </row>
    <row r="196" spans="10:29" ht="13.35" customHeight="1">
      <c r="J196" s="48"/>
      <c r="K196" s="51" t="s">
        <v>386</v>
      </c>
      <c r="L196" s="51">
        <f>IF(D196="",99999,SUMIFS(Issue,'BOM (THIS MONTH)'!$F:$F,F5102002!K196,Bom_Part_No,F5102002!B196))</f>
        <v>99999</v>
      </c>
      <c r="P196" s="45">
        <f t="shared" si="14"/>
        <v>0</v>
      </c>
      <c r="Q196" s="49"/>
      <c r="R196" s="46">
        <f t="shared" si="15"/>
        <v>0</v>
      </c>
      <c r="S196" s="46">
        <v>1</v>
      </c>
      <c r="T196" s="46">
        <f t="shared" si="16"/>
        <v>0</v>
      </c>
      <c r="U196" s="46">
        <v>3000</v>
      </c>
      <c r="V196" s="46">
        <f t="shared" si="17"/>
        <v>0</v>
      </c>
      <c r="W196" s="53"/>
      <c r="X196" s="44" t="e">
        <f t="shared" si="18"/>
        <v>#DIV/0!</v>
      </c>
      <c r="Y196" s="46">
        <f>SUMIFS('BOM (THIS MONTH)'!$F:$F,'BOM (THIS MONTH)'!$H:$H,F5102002!K196,Bom_Part_No,F5102002!Q196)</f>
        <v>0</v>
      </c>
      <c r="Z196" s="46">
        <f>SUMIFS('BOM (THIS MONTH)'!$E:$E,'BOM (THIS MONTH)'!$H:$H,F5102002!K196,Bom_Part_No,F5102002!Q196)</f>
        <v>0</v>
      </c>
      <c r="AA196" s="53"/>
      <c r="AB196" s="47">
        <f t="shared" si="19"/>
        <v>0</v>
      </c>
      <c r="AC196" s="47">
        <f t="shared" si="20"/>
        <v>0</v>
      </c>
    </row>
    <row r="197" spans="10:29" ht="13.35" customHeight="1">
      <c r="J197" s="48"/>
      <c r="K197" s="51" t="s">
        <v>386</v>
      </c>
      <c r="L197" s="51">
        <f>IF(D197="",99999,SUMIFS(Issue,'BOM (THIS MONTH)'!$F:$F,F5102002!K197,Bom_Part_No,F5102002!B197))</f>
        <v>99999</v>
      </c>
      <c r="P197" s="45">
        <f t="shared" si="14"/>
        <v>0</v>
      </c>
      <c r="Q197" s="49"/>
      <c r="R197" s="46">
        <f t="shared" si="15"/>
        <v>0</v>
      </c>
      <c r="S197" s="46">
        <v>1</v>
      </c>
      <c r="T197" s="46">
        <f t="shared" si="16"/>
        <v>0</v>
      </c>
      <c r="U197" s="46">
        <v>3000</v>
      </c>
      <c r="V197" s="46">
        <f t="shared" si="17"/>
        <v>0</v>
      </c>
      <c r="W197" s="53"/>
      <c r="X197" s="44" t="e">
        <f t="shared" si="18"/>
        <v>#DIV/0!</v>
      </c>
      <c r="Y197" s="46">
        <f>SUMIFS('BOM (THIS MONTH)'!$F:$F,'BOM (THIS MONTH)'!$H:$H,F5102002!K197,Bom_Part_No,F5102002!Q197)</f>
        <v>0</v>
      </c>
      <c r="Z197" s="46">
        <f>SUMIFS('BOM (THIS MONTH)'!$E:$E,'BOM (THIS MONTH)'!$H:$H,F5102002!K197,Bom_Part_No,F5102002!Q197)</f>
        <v>0</v>
      </c>
      <c r="AA197" s="53"/>
      <c r="AB197" s="47">
        <f t="shared" si="19"/>
        <v>0</v>
      </c>
      <c r="AC197" s="47">
        <f t="shared" si="20"/>
        <v>0</v>
      </c>
    </row>
    <row r="198" spans="10:29" ht="13.35" customHeight="1">
      <c r="J198" s="48"/>
      <c r="K198" s="51" t="s">
        <v>386</v>
      </c>
      <c r="L198" s="51">
        <f>IF(D198="",99999,SUMIFS(Issue,'BOM (THIS MONTH)'!$F:$F,F5102002!K198,Bom_Part_No,F5102002!B198))</f>
        <v>99999</v>
      </c>
      <c r="P198" s="45">
        <f t="shared" si="14"/>
        <v>0</v>
      </c>
      <c r="Q198" s="49"/>
      <c r="R198" s="46">
        <f t="shared" si="15"/>
        <v>0</v>
      </c>
      <c r="S198" s="46">
        <v>1</v>
      </c>
      <c r="T198" s="46">
        <f t="shared" si="16"/>
        <v>0</v>
      </c>
      <c r="U198" s="46">
        <v>3000</v>
      </c>
      <c r="V198" s="46">
        <f t="shared" si="17"/>
        <v>0</v>
      </c>
      <c r="W198" s="53"/>
      <c r="X198" s="44" t="e">
        <f t="shared" si="18"/>
        <v>#DIV/0!</v>
      </c>
      <c r="Y198" s="46">
        <f>SUMIFS('BOM (THIS MONTH)'!$F:$F,'BOM (THIS MONTH)'!$H:$H,F5102002!K198,Bom_Part_No,F5102002!Q198)</f>
        <v>0</v>
      </c>
      <c r="Z198" s="46">
        <f>SUMIFS('BOM (THIS MONTH)'!$E:$E,'BOM (THIS MONTH)'!$H:$H,F5102002!K198,Bom_Part_No,F5102002!Q198)</f>
        <v>0</v>
      </c>
      <c r="AA198" s="53"/>
      <c r="AB198" s="47">
        <f t="shared" si="19"/>
        <v>0</v>
      </c>
      <c r="AC198" s="47">
        <f t="shared" si="20"/>
        <v>0</v>
      </c>
    </row>
    <row r="199" spans="10:29" ht="13.35" customHeight="1">
      <c r="J199" s="48"/>
      <c r="K199" s="51" t="s">
        <v>386</v>
      </c>
      <c r="L199" s="51">
        <f>IF(D199="",99999,SUMIFS(Issue,'BOM (THIS MONTH)'!$F:$F,F5102002!K199,Bom_Part_No,F5102002!B199))</f>
        <v>99999</v>
      </c>
      <c r="P199" s="45">
        <f t="shared" si="14"/>
        <v>0</v>
      </c>
      <c r="Q199" s="49"/>
      <c r="R199" s="46">
        <f t="shared" si="15"/>
        <v>0</v>
      </c>
      <c r="S199" s="46">
        <v>1</v>
      </c>
      <c r="T199" s="46">
        <f t="shared" si="16"/>
        <v>0</v>
      </c>
      <c r="U199" s="46">
        <v>3000</v>
      </c>
      <c r="V199" s="46">
        <f t="shared" si="17"/>
        <v>0</v>
      </c>
      <c r="W199" s="53"/>
      <c r="X199" s="44" t="e">
        <f t="shared" si="18"/>
        <v>#DIV/0!</v>
      </c>
      <c r="Y199" s="46">
        <f>SUMIFS('BOM (THIS MONTH)'!$F:$F,'BOM (THIS MONTH)'!$H:$H,F5102002!K199,Bom_Part_No,F5102002!Q199)</f>
        <v>0</v>
      </c>
      <c r="Z199" s="46">
        <f>SUMIFS('BOM (THIS MONTH)'!$E:$E,'BOM (THIS MONTH)'!$H:$H,F5102002!K199,Bom_Part_No,F5102002!Q199)</f>
        <v>0</v>
      </c>
      <c r="AA199" s="53"/>
      <c r="AB199" s="47">
        <f t="shared" si="19"/>
        <v>0</v>
      </c>
      <c r="AC199" s="47">
        <f t="shared" si="20"/>
        <v>0</v>
      </c>
    </row>
    <row r="200" spans="10:29" ht="13.35" customHeight="1">
      <c r="J200" s="48"/>
      <c r="K200" s="51" t="s">
        <v>386</v>
      </c>
      <c r="L200" s="51">
        <f>IF(D200="",99999,SUMIFS(Issue,'BOM (THIS MONTH)'!$F:$F,F5102002!K200,Bom_Part_No,F5102002!B200))</f>
        <v>99999</v>
      </c>
      <c r="P200" s="45">
        <f t="shared" si="14"/>
        <v>0</v>
      </c>
      <c r="Q200" s="49"/>
      <c r="R200" s="46">
        <f t="shared" si="15"/>
        <v>0</v>
      </c>
      <c r="S200" s="46">
        <v>1</v>
      </c>
      <c r="T200" s="46">
        <f t="shared" si="16"/>
        <v>0</v>
      </c>
      <c r="U200" s="46">
        <v>3000</v>
      </c>
      <c r="V200" s="46">
        <f t="shared" si="17"/>
        <v>0</v>
      </c>
      <c r="W200" s="53"/>
      <c r="X200" s="44" t="e">
        <f t="shared" si="18"/>
        <v>#DIV/0!</v>
      </c>
      <c r="Y200" s="46">
        <f>SUMIFS('BOM (THIS MONTH)'!$F:$F,'BOM (THIS MONTH)'!$H:$H,F5102002!K200,Bom_Part_No,F5102002!Q200)</f>
        <v>0</v>
      </c>
      <c r="Z200" s="46">
        <f>SUMIFS('BOM (THIS MONTH)'!$E:$E,'BOM (THIS MONTH)'!$H:$H,F5102002!K200,Bom_Part_No,F5102002!Q200)</f>
        <v>0</v>
      </c>
      <c r="AA200" s="53"/>
      <c r="AB200" s="47">
        <f t="shared" si="19"/>
        <v>0</v>
      </c>
      <c r="AC200" s="47">
        <f t="shared" si="20"/>
        <v>0</v>
      </c>
    </row>
    <row r="201" spans="10:29" ht="13.35" customHeight="1">
      <c r="J201" s="48"/>
      <c r="K201" s="51" t="s">
        <v>386</v>
      </c>
      <c r="L201" s="51">
        <f>IF(D201="",99999,SUMIFS(Issue,'BOM (THIS MONTH)'!$F:$F,F5102002!K201,Bom_Part_No,F5102002!B201))</f>
        <v>99999</v>
      </c>
      <c r="P201" s="45">
        <f t="shared" ref="P201:P264" si="21">COUNTIF($Q:$Q,Q201)</f>
        <v>0</v>
      </c>
      <c r="Q201" s="49"/>
      <c r="R201" s="46">
        <f t="shared" si="15"/>
        <v>0</v>
      </c>
      <c r="S201" s="46">
        <v>1</v>
      </c>
      <c r="T201" s="46">
        <f t="shared" si="16"/>
        <v>0</v>
      </c>
      <c r="U201" s="46">
        <v>3000</v>
      </c>
      <c r="V201" s="46">
        <f t="shared" si="17"/>
        <v>0</v>
      </c>
      <c r="W201" s="53"/>
      <c r="X201" s="44" t="e">
        <f t="shared" si="18"/>
        <v>#DIV/0!</v>
      </c>
      <c r="Y201" s="46">
        <f>SUMIFS('BOM (THIS MONTH)'!$F:$F,'BOM (THIS MONTH)'!$H:$H,F5102002!K201,Bom_Part_No,F5102002!Q201)</f>
        <v>0</v>
      </c>
      <c r="Z201" s="46">
        <f>SUMIFS('BOM (THIS MONTH)'!$E:$E,'BOM (THIS MONTH)'!$H:$H,F5102002!K201,Bom_Part_No,F5102002!Q201)</f>
        <v>0</v>
      </c>
      <c r="AA201" s="53"/>
      <c r="AB201" s="47">
        <f t="shared" si="19"/>
        <v>0</v>
      </c>
      <c r="AC201" s="47">
        <f t="shared" si="20"/>
        <v>0</v>
      </c>
    </row>
    <row r="202" spans="10:29" ht="13.35" customHeight="1">
      <c r="J202" s="48"/>
      <c r="K202" s="51" t="s">
        <v>386</v>
      </c>
      <c r="L202" s="51">
        <f>IF(D202="",99999,SUMIFS(Issue,'BOM (THIS MONTH)'!$F:$F,F5102002!K202,Bom_Part_No,F5102002!B202))</f>
        <v>99999</v>
      </c>
      <c r="P202" s="45">
        <f t="shared" si="21"/>
        <v>0</v>
      </c>
      <c r="Q202" s="49"/>
      <c r="R202" s="46">
        <f t="shared" ref="R202:R265" si="22">SUMIF(B:B,Q202,D:D)</f>
        <v>0</v>
      </c>
      <c r="S202" s="46">
        <v>1</v>
      </c>
      <c r="T202" s="46">
        <f t="shared" ref="T202:T265" si="23">R202/S202</f>
        <v>0</v>
      </c>
      <c r="U202" s="46">
        <v>3000</v>
      </c>
      <c r="V202" s="46">
        <f t="shared" ref="V202:V265" si="24">T202*U202</f>
        <v>0</v>
      </c>
      <c r="W202" s="53"/>
      <c r="X202" s="44" t="e">
        <f t="shared" ref="X202:X265" si="25">(Y202/V202)*U202</f>
        <v>#DIV/0!</v>
      </c>
      <c r="Y202" s="46">
        <f>SUMIFS('BOM (THIS MONTH)'!$F:$F,'BOM (THIS MONTH)'!$H:$H,F5102002!K202,Bom_Part_No,F5102002!Q202)</f>
        <v>0</v>
      </c>
      <c r="Z202" s="46">
        <f>SUMIFS('BOM (THIS MONTH)'!$E:$E,'BOM (THIS MONTH)'!$H:$H,F5102002!K202,Bom_Part_No,F5102002!Q202)</f>
        <v>0</v>
      </c>
      <c r="AA202" s="53"/>
      <c r="AB202" s="47">
        <f t="shared" ref="AB202:AB265" si="26">Y202-V202</f>
        <v>0</v>
      </c>
      <c r="AC202" s="47">
        <f t="shared" ref="AC202:AC265" si="27">Z202-T202</f>
        <v>0</v>
      </c>
    </row>
    <row r="203" spans="10:29" ht="13.35" customHeight="1">
      <c r="J203" s="48"/>
      <c r="K203" s="51" t="s">
        <v>386</v>
      </c>
      <c r="L203" s="51">
        <f>IF(D203="",99999,SUMIFS(Issue,'BOM (THIS MONTH)'!$F:$F,F5102002!K203,Bom_Part_No,F5102002!B203))</f>
        <v>99999</v>
      </c>
      <c r="P203" s="45">
        <f t="shared" si="21"/>
        <v>0</v>
      </c>
      <c r="Q203" s="49"/>
      <c r="R203" s="46">
        <f t="shared" si="22"/>
        <v>0</v>
      </c>
      <c r="S203" s="46">
        <v>1</v>
      </c>
      <c r="T203" s="46">
        <f t="shared" si="23"/>
        <v>0</v>
      </c>
      <c r="U203" s="46">
        <v>3000</v>
      </c>
      <c r="V203" s="46">
        <f t="shared" si="24"/>
        <v>0</v>
      </c>
      <c r="W203" s="53"/>
      <c r="X203" s="44" t="e">
        <f t="shared" si="25"/>
        <v>#DIV/0!</v>
      </c>
      <c r="Y203" s="46">
        <f>SUMIFS('BOM (THIS MONTH)'!$F:$F,'BOM (THIS MONTH)'!$H:$H,F5102002!K203,Bom_Part_No,F5102002!Q203)</f>
        <v>0</v>
      </c>
      <c r="Z203" s="46">
        <f>SUMIFS('BOM (THIS MONTH)'!$E:$E,'BOM (THIS MONTH)'!$H:$H,F5102002!K203,Bom_Part_No,F5102002!Q203)</f>
        <v>0</v>
      </c>
      <c r="AA203" s="53"/>
      <c r="AB203" s="47">
        <f t="shared" si="26"/>
        <v>0</v>
      </c>
      <c r="AC203" s="47">
        <f t="shared" si="27"/>
        <v>0</v>
      </c>
    </row>
    <row r="204" spans="10:29" ht="13.35" customHeight="1">
      <c r="J204" s="48"/>
      <c r="K204" s="51" t="s">
        <v>386</v>
      </c>
      <c r="L204" s="51">
        <f>IF(D204="",99999,SUMIFS(Issue,'BOM (THIS MONTH)'!$F:$F,F5102002!K204,Bom_Part_No,F5102002!B204))</f>
        <v>99999</v>
      </c>
      <c r="P204" s="45">
        <f t="shared" si="21"/>
        <v>0</v>
      </c>
      <c r="Q204" s="49"/>
      <c r="R204" s="46">
        <f t="shared" si="22"/>
        <v>0</v>
      </c>
      <c r="S204" s="46">
        <v>1</v>
      </c>
      <c r="T204" s="46">
        <f t="shared" si="23"/>
        <v>0</v>
      </c>
      <c r="U204" s="46">
        <v>3000</v>
      </c>
      <c r="V204" s="46">
        <f t="shared" si="24"/>
        <v>0</v>
      </c>
      <c r="W204" s="53"/>
      <c r="X204" s="44" t="e">
        <f t="shared" si="25"/>
        <v>#DIV/0!</v>
      </c>
      <c r="Y204" s="46">
        <f>SUMIFS('BOM (THIS MONTH)'!$F:$F,'BOM (THIS MONTH)'!$H:$H,F5102002!K204,Bom_Part_No,F5102002!Q204)</f>
        <v>0</v>
      </c>
      <c r="Z204" s="46">
        <f>SUMIFS('BOM (THIS MONTH)'!$E:$E,'BOM (THIS MONTH)'!$H:$H,F5102002!K204,Bom_Part_No,F5102002!Q204)</f>
        <v>0</v>
      </c>
      <c r="AA204" s="53"/>
      <c r="AB204" s="47">
        <f t="shared" si="26"/>
        <v>0</v>
      </c>
      <c r="AC204" s="47">
        <f t="shared" si="27"/>
        <v>0</v>
      </c>
    </row>
    <row r="205" spans="10:29" ht="13.35" customHeight="1">
      <c r="J205" s="48"/>
      <c r="K205" s="51" t="s">
        <v>386</v>
      </c>
      <c r="L205" s="51">
        <f>IF(D205="",99999,SUMIFS(Issue,'BOM (THIS MONTH)'!$F:$F,F5102002!K205,Bom_Part_No,F5102002!B205))</f>
        <v>99999</v>
      </c>
      <c r="P205" s="45">
        <f t="shared" si="21"/>
        <v>0</v>
      </c>
      <c r="Q205" s="49"/>
      <c r="R205" s="46">
        <f t="shared" si="22"/>
        <v>0</v>
      </c>
      <c r="S205" s="46">
        <v>1</v>
      </c>
      <c r="T205" s="46">
        <f t="shared" si="23"/>
        <v>0</v>
      </c>
      <c r="U205" s="46">
        <v>3000</v>
      </c>
      <c r="V205" s="46">
        <f t="shared" si="24"/>
        <v>0</v>
      </c>
      <c r="W205" s="53"/>
      <c r="X205" s="44" t="e">
        <f t="shared" si="25"/>
        <v>#DIV/0!</v>
      </c>
      <c r="Y205" s="46">
        <f>SUMIFS('BOM (THIS MONTH)'!$F:$F,'BOM (THIS MONTH)'!$H:$H,F5102002!K205,Bom_Part_No,F5102002!Q205)</f>
        <v>0</v>
      </c>
      <c r="Z205" s="46">
        <f>SUMIFS('BOM (THIS MONTH)'!$E:$E,'BOM (THIS MONTH)'!$H:$H,F5102002!K205,Bom_Part_No,F5102002!Q205)</f>
        <v>0</v>
      </c>
      <c r="AA205" s="53"/>
      <c r="AB205" s="47">
        <f t="shared" si="26"/>
        <v>0</v>
      </c>
      <c r="AC205" s="47">
        <f t="shared" si="27"/>
        <v>0</v>
      </c>
    </row>
    <row r="206" spans="10:29" ht="13.35" customHeight="1">
      <c r="J206" s="48"/>
      <c r="K206" s="51" t="s">
        <v>386</v>
      </c>
      <c r="L206" s="51">
        <f>IF(D206="",99999,SUMIFS(Issue,'BOM (THIS MONTH)'!$F:$F,F5102002!K206,Bom_Part_No,F5102002!B206))</f>
        <v>99999</v>
      </c>
      <c r="P206" s="45">
        <f t="shared" si="21"/>
        <v>0</v>
      </c>
      <c r="Q206" s="49"/>
      <c r="R206" s="46">
        <f t="shared" si="22"/>
        <v>0</v>
      </c>
      <c r="S206" s="46">
        <v>1</v>
      </c>
      <c r="T206" s="46">
        <f t="shared" si="23"/>
        <v>0</v>
      </c>
      <c r="U206" s="46">
        <v>3000</v>
      </c>
      <c r="V206" s="46">
        <f t="shared" si="24"/>
        <v>0</v>
      </c>
      <c r="W206" s="53"/>
      <c r="X206" s="44" t="e">
        <f t="shared" si="25"/>
        <v>#DIV/0!</v>
      </c>
      <c r="Y206" s="46">
        <f>SUMIFS('BOM (THIS MONTH)'!$F:$F,'BOM (THIS MONTH)'!$H:$H,F5102002!K206,Bom_Part_No,F5102002!Q206)</f>
        <v>0</v>
      </c>
      <c r="Z206" s="46">
        <f>SUMIFS('BOM (THIS MONTH)'!$E:$E,'BOM (THIS MONTH)'!$H:$H,F5102002!K206,Bom_Part_No,F5102002!Q206)</f>
        <v>0</v>
      </c>
      <c r="AA206" s="53"/>
      <c r="AB206" s="47">
        <f t="shared" si="26"/>
        <v>0</v>
      </c>
      <c r="AC206" s="47">
        <f t="shared" si="27"/>
        <v>0</v>
      </c>
    </row>
    <row r="207" spans="10:29" ht="13.35" customHeight="1">
      <c r="J207" s="48"/>
      <c r="K207" s="51" t="s">
        <v>386</v>
      </c>
      <c r="L207" s="51">
        <f>IF(D207="",99999,SUMIFS(Issue,'BOM (THIS MONTH)'!$F:$F,F5102002!K207,Bom_Part_No,F5102002!B207))</f>
        <v>99999</v>
      </c>
      <c r="P207" s="45">
        <f t="shared" si="21"/>
        <v>0</v>
      </c>
      <c r="Q207" s="49"/>
      <c r="R207" s="46">
        <f t="shared" si="22"/>
        <v>0</v>
      </c>
      <c r="S207" s="46">
        <v>1</v>
      </c>
      <c r="T207" s="46">
        <f t="shared" si="23"/>
        <v>0</v>
      </c>
      <c r="U207" s="46">
        <v>3000</v>
      </c>
      <c r="V207" s="46">
        <f t="shared" si="24"/>
        <v>0</v>
      </c>
      <c r="W207" s="53"/>
      <c r="X207" s="44" t="e">
        <f t="shared" si="25"/>
        <v>#DIV/0!</v>
      </c>
      <c r="Y207" s="46">
        <f>SUMIFS('BOM (THIS MONTH)'!$F:$F,'BOM (THIS MONTH)'!$H:$H,F5102002!K207,Bom_Part_No,F5102002!Q207)</f>
        <v>0</v>
      </c>
      <c r="Z207" s="46">
        <f>SUMIFS('BOM (THIS MONTH)'!$E:$E,'BOM (THIS MONTH)'!$H:$H,F5102002!K207,Bom_Part_No,F5102002!Q207)</f>
        <v>0</v>
      </c>
      <c r="AA207" s="53"/>
      <c r="AB207" s="47">
        <f t="shared" si="26"/>
        <v>0</v>
      </c>
      <c r="AC207" s="47">
        <f t="shared" si="27"/>
        <v>0</v>
      </c>
    </row>
    <row r="208" spans="10:29" ht="13.35" customHeight="1">
      <c r="J208" s="48"/>
      <c r="K208" s="51" t="s">
        <v>386</v>
      </c>
      <c r="L208" s="51">
        <f>IF(D208="",99999,SUMIFS(Issue,'BOM (THIS MONTH)'!$F:$F,F5102002!K208,Bom_Part_No,F5102002!B208))</f>
        <v>99999</v>
      </c>
      <c r="P208" s="45">
        <f t="shared" si="21"/>
        <v>0</v>
      </c>
      <c r="Q208" s="49"/>
      <c r="R208" s="46">
        <f t="shared" si="22"/>
        <v>0</v>
      </c>
      <c r="S208" s="46">
        <v>1</v>
      </c>
      <c r="T208" s="46">
        <f t="shared" si="23"/>
        <v>0</v>
      </c>
      <c r="U208" s="46">
        <v>3000</v>
      </c>
      <c r="V208" s="46">
        <f t="shared" si="24"/>
        <v>0</v>
      </c>
      <c r="W208" s="53"/>
      <c r="X208" s="44" t="e">
        <f t="shared" si="25"/>
        <v>#DIV/0!</v>
      </c>
      <c r="Y208" s="46">
        <f>SUMIFS('BOM (THIS MONTH)'!$F:$F,'BOM (THIS MONTH)'!$H:$H,F5102002!K208,Bom_Part_No,F5102002!Q208)</f>
        <v>0</v>
      </c>
      <c r="Z208" s="46">
        <f>SUMIFS('BOM (THIS MONTH)'!$E:$E,'BOM (THIS MONTH)'!$H:$H,F5102002!K208,Bom_Part_No,F5102002!Q208)</f>
        <v>0</v>
      </c>
      <c r="AA208" s="53"/>
      <c r="AB208" s="47">
        <f t="shared" si="26"/>
        <v>0</v>
      </c>
      <c r="AC208" s="47">
        <f t="shared" si="27"/>
        <v>0</v>
      </c>
    </row>
    <row r="209" spans="10:29" ht="13.35" customHeight="1">
      <c r="J209" s="48"/>
      <c r="K209" s="51" t="s">
        <v>386</v>
      </c>
      <c r="L209" s="51">
        <f>IF(D209="",99999,SUMIFS(Issue,'BOM (THIS MONTH)'!$F:$F,F5102002!K209,Bom_Part_No,F5102002!B209))</f>
        <v>99999</v>
      </c>
      <c r="P209" s="45">
        <f t="shared" si="21"/>
        <v>0</v>
      </c>
      <c r="Q209" s="49"/>
      <c r="R209" s="46">
        <f t="shared" si="22"/>
        <v>0</v>
      </c>
      <c r="S209" s="46">
        <v>1</v>
      </c>
      <c r="T209" s="46">
        <f t="shared" si="23"/>
        <v>0</v>
      </c>
      <c r="U209" s="46">
        <v>3000</v>
      </c>
      <c r="V209" s="46">
        <f t="shared" si="24"/>
        <v>0</v>
      </c>
      <c r="W209" s="53"/>
      <c r="X209" s="44" t="e">
        <f t="shared" si="25"/>
        <v>#DIV/0!</v>
      </c>
      <c r="Y209" s="46">
        <f>SUMIFS('BOM (THIS MONTH)'!$F:$F,'BOM (THIS MONTH)'!$H:$H,F5102002!K209,Bom_Part_No,F5102002!Q209)</f>
        <v>0</v>
      </c>
      <c r="Z209" s="46">
        <f>SUMIFS('BOM (THIS MONTH)'!$E:$E,'BOM (THIS MONTH)'!$H:$H,F5102002!K209,Bom_Part_No,F5102002!Q209)</f>
        <v>0</v>
      </c>
      <c r="AA209" s="53"/>
      <c r="AB209" s="47">
        <f t="shared" si="26"/>
        <v>0</v>
      </c>
      <c r="AC209" s="47">
        <f t="shared" si="27"/>
        <v>0</v>
      </c>
    </row>
    <row r="210" spans="10:29" ht="13.35" customHeight="1">
      <c r="J210" s="48"/>
      <c r="K210" s="51" t="s">
        <v>386</v>
      </c>
      <c r="L210" s="51">
        <f>IF(D210="",99999,SUMIFS(Issue,'BOM (THIS MONTH)'!$F:$F,F5102002!K210,Bom_Part_No,F5102002!B210))</f>
        <v>99999</v>
      </c>
      <c r="P210" s="45">
        <f t="shared" si="21"/>
        <v>0</v>
      </c>
      <c r="Q210" s="49"/>
      <c r="R210" s="46">
        <f t="shared" si="22"/>
        <v>0</v>
      </c>
      <c r="S210" s="46">
        <v>1</v>
      </c>
      <c r="T210" s="46">
        <f t="shared" si="23"/>
        <v>0</v>
      </c>
      <c r="U210" s="46">
        <v>3000</v>
      </c>
      <c r="V210" s="46">
        <f t="shared" si="24"/>
        <v>0</v>
      </c>
      <c r="W210" s="53"/>
      <c r="X210" s="44" t="e">
        <f t="shared" si="25"/>
        <v>#DIV/0!</v>
      </c>
      <c r="Y210" s="46">
        <f>SUMIFS('BOM (THIS MONTH)'!$F:$F,'BOM (THIS MONTH)'!$H:$H,F5102002!K210,Bom_Part_No,F5102002!Q210)</f>
        <v>0</v>
      </c>
      <c r="Z210" s="46">
        <f>SUMIFS('BOM (THIS MONTH)'!$E:$E,'BOM (THIS MONTH)'!$H:$H,F5102002!K210,Bom_Part_No,F5102002!Q210)</f>
        <v>0</v>
      </c>
      <c r="AA210" s="53"/>
      <c r="AB210" s="47">
        <f t="shared" si="26"/>
        <v>0</v>
      </c>
      <c r="AC210" s="47">
        <f t="shared" si="27"/>
        <v>0</v>
      </c>
    </row>
    <row r="211" spans="10:29" ht="13.35" customHeight="1">
      <c r="J211" s="48"/>
      <c r="K211" s="51" t="s">
        <v>386</v>
      </c>
      <c r="L211" s="51">
        <f>IF(D211="",99999,SUMIFS(Issue,'BOM (THIS MONTH)'!$F:$F,F5102002!K211,Bom_Part_No,F5102002!B211))</f>
        <v>99999</v>
      </c>
      <c r="P211" s="45">
        <f t="shared" si="21"/>
        <v>0</v>
      </c>
      <c r="Q211" s="49"/>
      <c r="R211" s="46">
        <f t="shared" si="22"/>
        <v>0</v>
      </c>
      <c r="S211" s="46">
        <v>1</v>
      </c>
      <c r="T211" s="46">
        <f t="shared" si="23"/>
        <v>0</v>
      </c>
      <c r="U211" s="46">
        <v>3000</v>
      </c>
      <c r="V211" s="46">
        <f t="shared" si="24"/>
        <v>0</v>
      </c>
      <c r="W211" s="53"/>
      <c r="X211" s="44" t="e">
        <f t="shared" si="25"/>
        <v>#DIV/0!</v>
      </c>
      <c r="Y211" s="46">
        <f>SUMIFS('BOM (THIS MONTH)'!$F:$F,'BOM (THIS MONTH)'!$H:$H,F5102002!K211,Bom_Part_No,F5102002!Q211)</f>
        <v>0</v>
      </c>
      <c r="Z211" s="46">
        <f>SUMIFS('BOM (THIS MONTH)'!$E:$E,'BOM (THIS MONTH)'!$H:$H,F5102002!K211,Bom_Part_No,F5102002!Q211)</f>
        <v>0</v>
      </c>
      <c r="AA211" s="53"/>
      <c r="AB211" s="47">
        <f t="shared" si="26"/>
        <v>0</v>
      </c>
      <c r="AC211" s="47">
        <f t="shared" si="27"/>
        <v>0</v>
      </c>
    </row>
    <row r="212" spans="10:29" ht="13.35" customHeight="1">
      <c r="J212" s="48"/>
      <c r="K212" s="51" t="s">
        <v>386</v>
      </c>
      <c r="L212" s="51">
        <f>IF(D212="",99999,SUMIFS(Issue,'BOM (THIS MONTH)'!$F:$F,F5102002!K212,Bom_Part_No,F5102002!B212))</f>
        <v>99999</v>
      </c>
      <c r="P212" s="45">
        <f t="shared" si="21"/>
        <v>0</v>
      </c>
      <c r="Q212" s="49"/>
      <c r="R212" s="46">
        <f t="shared" si="22"/>
        <v>0</v>
      </c>
      <c r="S212" s="46">
        <v>1</v>
      </c>
      <c r="T212" s="46">
        <f t="shared" si="23"/>
        <v>0</v>
      </c>
      <c r="U212" s="46">
        <v>3000</v>
      </c>
      <c r="V212" s="46">
        <f t="shared" si="24"/>
        <v>0</v>
      </c>
      <c r="W212" s="53"/>
      <c r="X212" s="44" t="e">
        <f t="shared" si="25"/>
        <v>#DIV/0!</v>
      </c>
      <c r="Y212" s="46">
        <f>SUMIFS('BOM (THIS MONTH)'!$F:$F,'BOM (THIS MONTH)'!$H:$H,F5102002!K212,Bom_Part_No,F5102002!Q212)</f>
        <v>0</v>
      </c>
      <c r="Z212" s="46">
        <f>SUMIFS('BOM (THIS MONTH)'!$E:$E,'BOM (THIS MONTH)'!$H:$H,F5102002!K212,Bom_Part_No,F5102002!Q212)</f>
        <v>0</v>
      </c>
      <c r="AA212" s="53"/>
      <c r="AB212" s="47">
        <f t="shared" si="26"/>
        <v>0</v>
      </c>
      <c r="AC212" s="47">
        <f t="shared" si="27"/>
        <v>0</v>
      </c>
    </row>
    <row r="213" spans="10:29" ht="13.35" customHeight="1">
      <c r="J213" s="48"/>
      <c r="K213" s="51" t="s">
        <v>386</v>
      </c>
      <c r="L213" s="51">
        <f>IF(D213="",99999,SUMIFS(Issue,'BOM (THIS MONTH)'!$F:$F,F5102002!K213,Bom_Part_No,F5102002!B213))</f>
        <v>99999</v>
      </c>
      <c r="P213" s="45">
        <f t="shared" si="21"/>
        <v>0</v>
      </c>
      <c r="Q213" s="49"/>
      <c r="R213" s="46">
        <f t="shared" si="22"/>
        <v>0</v>
      </c>
      <c r="S213" s="46">
        <v>1</v>
      </c>
      <c r="T213" s="46">
        <f t="shared" si="23"/>
        <v>0</v>
      </c>
      <c r="U213" s="46">
        <v>3000</v>
      </c>
      <c r="V213" s="46">
        <f t="shared" si="24"/>
        <v>0</v>
      </c>
      <c r="W213" s="53"/>
      <c r="X213" s="44" t="e">
        <f t="shared" si="25"/>
        <v>#DIV/0!</v>
      </c>
      <c r="Y213" s="46">
        <f>SUMIFS('BOM (THIS MONTH)'!$F:$F,'BOM (THIS MONTH)'!$H:$H,F5102002!K213,Bom_Part_No,F5102002!Q213)</f>
        <v>0</v>
      </c>
      <c r="Z213" s="46">
        <f>SUMIFS('BOM (THIS MONTH)'!$E:$E,'BOM (THIS MONTH)'!$H:$H,F5102002!K213,Bom_Part_No,F5102002!Q213)</f>
        <v>0</v>
      </c>
      <c r="AA213" s="53"/>
      <c r="AB213" s="47">
        <f t="shared" si="26"/>
        <v>0</v>
      </c>
      <c r="AC213" s="47">
        <f t="shared" si="27"/>
        <v>0</v>
      </c>
    </row>
    <row r="214" spans="10:29" ht="13.35" customHeight="1">
      <c r="J214" s="48"/>
      <c r="K214" s="51" t="s">
        <v>386</v>
      </c>
      <c r="L214" s="51">
        <f>IF(D214="",99999,SUMIFS(Issue,'BOM (THIS MONTH)'!$F:$F,F5102002!K214,Bom_Part_No,F5102002!B214))</f>
        <v>99999</v>
      </c>
      <c r="P214" s="45">
        <f t="shared" si="21"/>
        <v>0</v>
      </c>
      <c r="Q214" s="49"/>
      <c r="R214" s="46">
        <f t="shared" si="22"/>
        <v>0</v>
      </c>
      <c r="S214" s="46">
        <v>1</v>
      </c>
      <c r="T214" s="46">
        <f t="shared" si="23"/>
        <v>0</v>
      </c>
      <c r="U214" s="46">
        <v>3000</v>
      </c>
      <c r="V214" s="46">
        <f t="shared" si="24"/>
        <v>0</v>
      </c>
      <c r="W214" s="53"/>
      <c r="X214" s="44" t="e">
        <f t="shared" si="25"/>
        <v>#DIV/0!</v>
      </c>
      <c r="Y214" s="46">
        <f>SUMIFS('BOM (THIS MONTH)'!$F:$F,'BOM (THIS MONTH)'!$H:$H,F5102002!K214,Bom_Part_No,F5102002!Q214)</f>
        <v>0</v>
      </c>
      <c r="Z214" s="46">
        <f>SUMIFS('BOM (THIS MONTH)'!$E:$E,'BOM (THIS MONTH)'!$H:$H,F5102002!K214,Bom_Part_No,F5102002!Q214)</f>
        <v>0</v>
      </c>
      <c r="AA214" s="53"/>
      <c r="AB214" s="47">
        <f t="shared" si="26"/>
        <v>0</v>
      </c>
      <c r="AC214" s="47">
        <f t="shared" si="27"/>
        <v>0</v>
      </c>
    </row>
    <row r="215" spans="10:29" ht="13.35" customHeight="1">
      <c r="J215" s="48"/>
      <c r="K215" s="51" t="s">
        <v>386</v>
      </c>
      <c r="L215" s="51">
        <f>IF(D215="",99999,SUMIFS(Issue,'BOM (THIS MONTH)'!$F:$F,F5102002!K215,Bom_Part_No,F5102002!B215))</f>
        <v>99999</v>
      </c>
      <c r="P215" s="45">
        <f t="shared" si="21"/>
        <v>0</v>
      </c>
      <c r="Q215" s="49"/>
      <c r="R215" s="46">
        <f t="shared" si="22"/>
        <v>0</v>
      </c>
      <c r="S215" s="46">
        <v>1</v>
      </c>
      <c r="T215" s="46">
        <f t="shared" si="23"/>
        <v>0</v>
      </c>
      <c r="U215" s="46">
        <v>3000</v>
      </c>
      <c r="V215" s="46">
        <f t="shared" si="24"/>
        <v>0</v>
      </c>
      <c r="W215" s="53"/>
      <c r="X215" s="44" t="e">
        <f t="shared" si="25"/>
        <v>#DIV/0!</v>
      </c>
      <c r="Y215" s="46">
        <f>SUMIFS('BOM (THIS MONTH)'!$F:$F,'BOM (THIS MONTH)'!$H:$H,F5102002!K215,Bom_Part_No,F5102002!Q215)</f>
        <v>0</v>
      </c>
      <c r="Z215" s="46">
        <f>SUMIFS('BOM (THIS MONTH)'!$E:$E,'BOM (THIS MONTH)'!$H:$H,F5102002!K215,Bom_Part_No,F5102002!Q215)</f>
        <v>0</v>
      </c>
      <c r="AA215" s="53"/>
      <c r="AB215" s="47">
        <f t="shared" si="26"/>
        <v>0</v>
      </c>
      <c r="AC215" s="47">
        <f t="shared" si="27"/>
        <v>0</v>
      </c>
    </row>
    <row r="216" spans="10:29" ht="13.35" customHeight="1">
      <c r="J216" s="48"/>
      <c r="K216" s="51" t="s">
        <v>386</v>
      </c>
      <c r="L216" s="51">
        <f>IF(D216="",99999,SUMIFS(Issue,'BOM (THIS MONTH)'!$F:$F,F5102002!K216,Bom_Part_No,F5102002!B216))</f>
        <v>99999</v>
      </c>
      <c r="P216" s="45">
        <f t="shared" si="21"/>
        <v>0</v>
      </c>
      <c r="Q216" s="49"/>
      <c r="R216" s="46">
        <f t="shared" si="22"/>
        <v>0</v>
      </c>
      <c r="S216" s="46">
        <v>1</v>
      </c>
      <c r="T216" s="46">
        <f t="shared" si="23"/>
        <v>0</v>
      </c>
      <c r="U216" s="46">
        <v>3000</v>
      </c>
      <c r="V216" s="46">
        <f t="shared" si="24"/>
        <v>0</v>
      </c>
      <c r="W216" s="53"/>
      <c r="X216" s="44" t="e">
        <f t="shared" si="25"/>
        <v>#DIV/0!</v>
      </c>
      <c r="Y216" s="46">
        <f>SUMIFS('BOM (THIS MONTH)'!$F:$F,'BOM (THIS MONTH)'!$H:$H,F5102002!K216,Bom_Part_No,F5102002!Q216)</f>
        <v>0</v>
      </c>
      <c r="Z216" s="46">
        <f>SUMIFS('BOM (THIS MONTH)'!$E:$E,'BOM (THIS MONTH)'!$H:$H,F5102002!K216,Bom_Part_No,F5102002!Q216)</f>
        <v>0</v>
      </c>
      <c r="AA216" s="53"/>
      <c r="AB216" s="47">
        <f t="shared" si="26"/>
        <v>0</v>
      </c>
      <c r="AC216" s="47">
        <f t="shared" si="27"/>
        <v>0</v>
      </c>
    </row>
    <row r="217" spans="10:29" ht="13.35" customHeight="1">
      <c r="J217" s="48"/>
      <c r="K217" s="51" t="s">
        <v>386</v>
      </c>
      <c r="L217" s="51">
        <f>IF(D217="",99999,SUMIFS(Issue,'BOM (THIS MONTH)'!$F:$F,F5102002!K217,Bom_Part_No,F5102002!B217))</f>
        <v>99999</v>
      </c>
      <c r="P217" s="45">
        <f t="shared" si="21"/>
        <v>0</v>
      </c>
      <c r="Q217" s="49"/>
      <c r="R217" s="46">
        <f t="shared" si="22"/>
        <v>0</v>
      </c>
      <c r="S217" s="46">
        <v>1</v>
      </c>
      <c r="T217" s="46">
        <f t="shared" si="23"/>
        <v>0</v>
      </c>
      <c r="U217" s="46">
        <v>3000</v>
      </c>
      <c r="V217" s="46">
        <f t="shared" si="24"/>
        <v>0</v>
      </c>
      <c r="W217" s="53"/>
      <c r="X217" s="44" t="e">
        <f t="shared" si="25"/>
        <v>#DIV/0!</v>
      </c>
      <c r="Y217" s="46">
        <f>SUMIFS('BOM (THIS MONTH)'!$F:$F,'BOM (THIS MONTH)'!$H:$H,F5102002!K217,Bom_Part_No,F5102002!Q217)</f>
        <v>0</v>
      </c>
      <c r="Z217" s="46">
        <f>SUMIFS('BOM (THIS MONTH)'!$E:$E,'BOM (THIS MONTH)'!$H:$H,F5102002!K217,Bom_Part_No,F5102002!Q217)</f>
        <v>0</v>
      </c>
      <c r="AA217" s="53"/>
      <c r="AB217" s="47">
        <f t="shared" si="26"/>
        <v>0</v>
      </c>
      <c r="AC217" s="47">
        <f t="shared" si="27"/>
        <v>0</v>
      </c>
    </row>
    <row r="218" spans="10:29" ht="13.35" customHeight="1">
      <c r="J218" s="48"/>
      <c r="K218" s="51" t="s">
        <v>386</v>
      </c>
      <c r="L218" s="51">
        <f>IF(D218="",99999,SUMIFS(Issue,'BOM (THIS MONTH)'!$F:$F,F5102002!K218,Bom_Part_No,F5102002!B218))</f>
        <v>99999</v>
      </c>
      <c r="P218" s="45">
        <f t="shared" si="21"/>
        <v>0</v>
      </c>
      <c r="Q218" s="49"/>
      <c r="R218" s="46">
        <f t="shared" si="22"/>
        <v>0</v>
      </c>
      <c r="S218" s="46">
        <v>1</v>
      </c>
      <c r="T218" s="46">
        <f t="shared" si="23"/>
        <v>0</v>
      </c>
      <c r="U218" s="46">
        <v>3000</v>
      </c>
      <c r="V218" s="46">
        <f t="shared" si="24"/>
        <v>0</v>
      </c>
      <c r="W218" s="53"/>
      <c r="X218" s="44" t="e">
        <f t="shared" si="25"/>
        <v>#DIV/0!</v>
      </c>
      <c r="Y218" s="46">
        <f>SUMIFS('BOM (THIS MONTH)'!$F:$F,'BOM (THIS MONTH)'!$H:$H,F5102002!K218,Bom_Part_No,F5102002!Q218)</f>
        <v>0</v>
      </c>
      <c r="Z218" s="46">
        <f>SUMIFS('BOM (THIS MONTH)'!$E:$E,'BOM (THIS MONTH)'!$H:$H,F5102002!K218,Bom_Part_No,F5102002!Q218)</f>
        <v>0</v>
      </c>
      <c r="AA218" s="53"/>
      <c r="AB218" s="47">
        <f t="shared" si="26"/>
        <v>0</v>
      </c>
      <c r="AC218" s="47">
        <f t="shared" si="27"/>
        <v>0</v>
      </c>
    </row>
    <row r="219" spans="10:29" ht="13.35" customHeight="1">
      <c r="J219" s="48"/>
      <c r="K219" s="51" t="s">
        <v>386</v>
      </c>
      <c r="L219" s="51">
        <f>IF(D219="",99999,SUMIFS(Issue,'BOM (THIS MONTH)'!$F:$F,F5102002!K219,Bom_Part_No,F5102002!B219))</f>
        <v>99999</v>
      </c>
      <c r="P219" s="45">
        <f t="shared" si="21"/>
        <v>0</v>
      </c>
      <c r="Q219" s="49"/>
      <c r="R219" s="46">
        <f t="shared" si="22"/>
        <v>0</v>
      </c>
      <c r="S219" s="46">
        <v>1</v>
      </c>
      <c r="T219" s="46">
        <f t="shared" si="23"/>
        <v>0</v>
      </c>
      <c r="U219" s="46">
        <v>3000</v>
      </c>
      <c r="V219" s="46">
        <f t="shared" si="24"/>
        <v>0</v>
      </c>
      <c r="W219" s="53"/>
      <c r="X219" s="44" t="e">
        <f t="shared" si="25"/>
        <v>#DIV/0!</v>
      </c>
      <c r="Y219" s="46">
        <f>SUMIFS('BOM (THIS MONTH)'!$F:$F,'BOM (THIS MONTH)'!$H:$H,F5102002!K219,Bom_Part_No,F5102002!Q219)</f>
        <v>0</v>
      </c>
      <c r="Z219" s="46">
        <f>SUMIFS('BOM (THIS MONTH)'!$E:$E,'BOM (THIS MONTH)'!$H:$H,F5102002!K219,Bom_Part_No,F5102002!Q219)</f>
        <v>0</v>
      </c>
      <c r="AA219" s="53"/>
      <c r="AB219" s="47">
        <f t="shared" si="26"/>
        <v>0</v>
      </c>
      <c r="AC219" s="47">
        <f t="shared" si="27"/>
        <v>0</v>
      </c>
    </row>
    <row r="220" spans="10:29" ht="13.35" customHeight="1">
      <c r="J220" s="48"/>
      <c r="K220" s="51" t="s">
        <v>386</v>
      </c>
      <c r="L220" s="51">
        <f>IF(D220="",99999,SUMIFS(Issue,'BOM (THIS MONTH)'!$F:$F,F5102002!K220,Bom_Part_No,F5102002!B220))</f>
        <v>99999</v>
      </c>
      <c r="P220" s="45">
        <f t="shared" si="21"/>
        <v>0</v>
      </c>
      <c r="Q220" s="49"/>
      <c r="R220" s="46">
        <f t="shared" si="22"/>
        <v>0</v>
      </c>
      <c r="S220" s="46">
        <v>1</v>
      </c>
      <c r="T220" s="46">
        <f t="shared" si="23"/>
        <v>0</v>
      </c>
      <c r="U220" s="46">
        <v>3000</v>
      </c>
      <c r="V220" s="46">
        <f t="shared" si="24"/>
        <v>0</v>
      </c>
      <c r="W220" s="53"/>
      <c r="X220" s="44" t="e">
        <f t="shared" si="25"/>
        <v>#DIV/0!</v>
      </c>
      <c r="Y220" s="46">
        <f>SUMIFS('BOM (THIS MONTH)'!$F:$F,'BOM (THIS MONTH)'!$H:$H,F5102002!K220,Bom_Part_No,F5102002!Q220)</f>
        <v>0</v>
      </c>
      <c r="Z220" s="46">
        <f>SUMIFS('BOM (THIS MONTH)'!$E:$E,'BOM (THIS MONTH)'!$H:$H,F5102002!K220,Bom_Part_No,F5102002!Q220)</f>
        <v>0</v>
      </c>
      <c r="AA220" s="53"/>
      <c r="AB220" s="47">
        <f t="shared" si="26"/>
        <v>0</v>
      </c>
      <c r="AC220" s="47">
        <f t="shared" si="27"/>
        <v>0</v>
      </c>
    </row>
    <row r="221" spans="10:29" ht="13.35" customHeight="1">
      <c r="J221" s="48"/>
      <c r="K221" s="51" t="s">
        <v>386</v>
      </c>
      <c r="L221" s="51">
        <f>IF(D221="",99999,SUMIFS(Issue,'BOM (THIS MONTH)'!$F:$F,F5102002!K221,Bom_Part_No,F5102002!B221))</f>
        <v>99999</v>
      </c>
      <c r="P221" s="45">
        <f t="shared" si="21"/>
        <v>0</v>
      </c>
      <c r="Q221" s="49"/>
      <c r="R221" s="46">
        <f t="shared" si="22"/>
        <v>0</v>
      </c>
      <c r="S221" s="46">
        <v>1</v>
      </c>
      <c r="T221" s="46">
        <f t="shared" si="23"/>
        <v>0</v>
      </c>
      <c r="U221" s="46">
        <v>3000</v>
      </c>
      <c r="V221" s="46">
        <f t="shared" si="24"/>
        <v>0</v>
      </c>
      <c r="W221" s="53"/>
      <c r="X221" s="44" t="e">
        <f t="shared" si="25"/>
        <v>#DIV/0!</v>
      </c>
      <c r="Y221" s="46">
        <f>SUMIFS('BOM (THIS MONTH)'!$F:$F,'BOM (THIS MONTH)'!$H:$H,F5102002!K221,Bom_Part_No,F5102002!Q221)</f>
        <v>0</v>
      </c>
      <c r="Z221" s="46">
        <f>SUMIFS('BOM (THIS MONTH)'!$E:$E,'BOM (THIS MONTH)'!$H:$H,F5102002!K221,Bom_Part_No,F5102002!Q221)</f>
        <v>0</v>
      </c>
      <c r="AA221" s="53"/>
      <c r="AB221" s="47">
        <f t="shared" si="26"/>
        <v>0</v>
      </c>
      <c r="AC221" s="47">
        <f t="shared" si="27"/>
        <v>0</v>
      </c>
    </row>
    <row r="222" spans="10:29" ht="13.35" customHeight="1">
      <c r="J222" s="48"/>
      <c r="K222" s="51" t="s">
        <v>386</v>
      </c>
      <c r="L222" s="51">
        <f>IF(D222="",99999,SUMIFS(Issue,'BOM (THIS MONTH)'!$F:$F,F5102002!K222,Bom_Part_No,F5102002!B222))</f>
        <v>99999</v>
      </c>
      <c r="P222" s="45">
        <f t="shared" si="21"/>
        <v>0</v>
      </c>
      <c r="Q222" s="49"/>
      <c r="R222" s="46">
        <f t="shared" si="22"/>
        <v>0</v>
      </c>
      <c r="S222" s="46">
        <v>1</v>
      </c>
      <c r="T222" s="46">
        <f t="shared" si="23"/>
        <v>0</v>
      </c>
      <c r="U222" s="46">
        <v>3000</v>
      </c>
      <c r="V222" s="46">
        <f t="shared" si="24"/>
        <v>0</v>
      </c>
      <c r="W222" s="53"/>
      <c r="X222" s="44" t="e">
        <f t="shared" si="25"/>
        <v>#DIV/0!</v>
      </c>
      <c r="Y222" s="46">
        <f>SUMIFS('BOM (THIS MONTH)'!$F:$F,'BOM (THIS MONTH)'!$H:$H,F5102002!K222,Bom_Part_No,F5102002!Q222)</f>
        <v>0</v>
      </c>
      <c r="Z222" s="46">
        <f>SUMIFS('BOM (THIS MONTH)'!$E:$E,'BOM (THIS MONTH)'!$H:$H,F5102002!K222,Bom_Part_No,F5102002!Q222)</f>
        <v>0</v>
      </c>
      <c r="AA222" s="53"/>
      <c r="AB222" s="47">
        <f t="shared" si="26"/>
        <v>0</v>
      </c>
      <c r="AC222" s="47">
        <f t="shared" si="27"/>
        <v>0</v>
      </c>
    </row>
    <row r="223" spans="10:29" ht="13.35" customHeight="1">
      <c r="J223" s="48"/>
      <c r="K223" s="51" t="s">
        <v>386</v>
      </c>
      <c r="L223" s="51">
        <f>IF(D223="",99999,SUMIFS(Issue,'BOM (THIS MONTH)'!$F:$F,F5102002!K223,Bom_Part_No,F5102002!B223))</f>
        <v>99999</v>
      </c>
      <c r="P223" s="45">
        <f t="shared" si="21"/>
        <v>0</v>
      </c>
      <c r="Q223" s="49"/>
      <c r="R223" s="46">
        <f t="shared" si="22"/>
        <v>0</v>
      </c>
      <c r="S223" s="46">
        <v>1</v>
      </c>
      <c r="T223" s="46">
        <f t="shared" si="23"/>
        <v>0</v>
      </c>
      <c r="U223" s="46">
        <v>3000</v>
      </c>
      <c r="V223" s="46">
        <f t="shared" si="24"/>
        <v>0</v>
      </c>
      <c r="W223" s="53"/>
      <c r="X223" s="44" t="e">
        <f t="shared" si="25"/>
        <v>#DIV/0!</v>
      </c>
      <c r="Y223" s="46">
        <f>SUMIFS('BOM (THIS MONTH)'!$F:$F,'BOM (THIS MONTH)'!$H:$H,F5102002!K223,Bom_Part_No,F5102002!Q223)</f>
        <v>0</v>
      </c>
      <c r="Z223" s="46">
        <f>SUMIFS('BOM (THIS MONTH)'!$E:$E,'BOM (THIS MONTH)'!$H:$H,F5102002!K223,Bom_Part_No,F5102002!Q223)</f>
        <v>0</v>
      </c>
      <c r="AA223" s="53"/>
      <c r="AB223" s="47">
        <f t="shared" si="26"/>
        <v>0</v>
      </c>
      <c r="AC223" s="47">
        <f t="shared" si="27"/>
        <v>0</v>
      </c>
    </row>
    <row r="224" spans="10:29" ht="13.35" customHeight="1">
      <c r="J224" s="48"/>
      <c r="K224" s="51" t="s">
        <v>386</v>
      </c>
      <c r="L224" s="51">
        <f>IF(D224="",99999,SUMIFS(Issue,'BOM (THIS MONTH)'!$F:$F,F5102002!K224,Bom_Part_No,F5102002!B224))</f>
        <v>99999</v>
      </c>
      <c r="P224" s="45">
        <f t="shared" si="21"/>
        <v>0</v>
      </c>
      <c r="Q224" s="49"/>
      <c r="R224" s="46">
        <f t="shared" si="22"/>
        <v>0</v>
      </c>
      <c r="S224" s="46">
        <v>1</v>
      </c>
      <c r="T224" s="46">
        <f t="shared" si="23"/>
        <v>0</v>
      </c>
      <c r="U224" s="46">
        <v>3000</v>
      </c>
      <c r="V224" s="46">
        <f t="shared" si="24"/>
        <v>0</v>
      </c>
      <c r="W224" s="53"/>
      <c r="X224" s="44" t="e">
        <f t="shared" si="25"/>
        <v>#DIV/0!</v>
      </c>
      <c r="Y224" s="46">
        <f>SUMIFS('BOM (THIS MONTH)'!$F:$F,'BOM (THIS MONTH)'!$H:$H,F5102002!K224,Bom_Part_No,F5102002!Q224)</f>
        <v>0</v>
      </c>
      <c r="Z224" s="46">
        <f>SUMIFS('BOM (THIS MONTH)'!$E:$E,'BOM (THIS MONTH)'!$H:$H,F5102002!K224,Bom_Part_No,F5102002!Q224)</f>
        <v>0</v>
      </c>
      <c r="AA224" s="53"/>
      <c r="AB224" s="47">
        <f t="shared" si="26"/>
        <v>0</v>
      </c>
      <c r="AC224" s="47">
        <f t="shared" si="27"/>
        <v>0</v>
      </c>
    </row>
    <row r="225" spans="10:29" ht="13.35" customHeight="1">
      <c r="J225" s="48"/>
      <c r="K225" s="51" t="s">
        <v>386</v>
      </c>
      <c r="L225" s="51">
        <f>IF(D225="",99999,SUMIFS(Issue,'BOM (THIS MONTH)'!$F:$F,F5102002!K225,Bom_Part_No,F5102002!B225))</f>
        <v>99999</v>
      </c>
      <c r="P225" s="45">
        <f t="shared" si="21"/>
        <v>0</v>
      </c>
      <c r="Q225" s="49"/>
      <c r="R225" s="46">
        <f t="shared" si="22"/>
        <v>0</v>
      </c>
      <c r="S225" s="46">
        <v>1</v>
      </c>
      <c r="T225" s="46">
        <f t="shared" si="23"/>
        <v>0</v>
      </c>
      <c r="U225" s="46">
        <v>3000</v>
      </c>
      <c r="V225" s="46">
        <f t="shared" si="24"/>
        <v>0</v>
      </c>
      <c r="W225" s="53"/>
      <c r="X225" s="44" t="e">
        <f t="shared" si="25"/>
        <v>#DIV/0!</v>
      </c>
      <c r="Y225" s="46">
        <f>SUMIFS('BOM (THIS MONTH)'!$F:$F,'BOM (THIS MONTH)'!$H:$H,F5102002!K225,Bom_Part_No,F5102002!Q225)</f>
        <v>0</v>
      </c>
      <c r="Z225" s="46">
        <f>SUMIFS('BOM (THIS MONTH)'!$E:$E,'BOM (THIS MONTH)'!$H:$H,F5102002!K225,Bom_Part_No,F5102002!Q225)</f>
        <v>0</v>
      </c>
      <c r="AA225" s="53"/>
      <c r="AB225" s="47">
        <f t="shared" si="26"/>
        <v>0</v>
      </c>
      <c r="AC225" s="47">
        <f t="shared" si="27"/>
        <v>0</v>
      </c>
    </row>
    <row r="226" spans="10:29" ht="13.35" customHeight="1">
      <c r="J226" s="48"/>
      <c r="K226" s="51" t="s">
        <v>386</v>
      </c>
      <c r="L226" s="51">
        <f>IF(D226="",99999,SUMIFS(Issue,'BOM (THIS MONTH)'!$F:$F,F5102002!K226,Bom_Part_No,F5102002!B226))</f>
        <v>99999</v>
      </c>
      <c r="P226" s="45">
        <f t="shared" si="21"/>
        <v>0</v>
      </c>
      <c r="Q226" s="49"/>
      <c r="R226" s="46">
        <f t="shared" si="22"/>
        <v>0</v>
      </c>
      <c r="S226" s="46">
        <v>1</v>
      </c>
      <c r="T226" s="46">
        <f t="shared" si="23"/>
        <v>0</v>
      </c>
      <c r="U226" s="46">
        <v>3000</v>
      </c>
      <c r="V226" s="46">
        <f t="shared" si="24"/>
        <v>0</v>
      </c>
      <c r="W226" s="53"/>
      <c r="X226" s="44" t="e">
        <f t="shared" si="25"/>
        <v>#DIV/0!</v>
      </c>
      <c r="Y226" s="46">
        <f>SUMIFS('BOM (THIS MONTH)'!$F:$F,'BOM (THIS MONTH)'!$H:$H,F5102002!K226,Bom_Part_No,F5102002!Q226)</f>
        <v>0</v>
      </c>
      <c r="Z226" s="46">
        <f>SUMIFS('BOM (THIS MONTH)'!$E:$E,'BOM (THIS MONTH)'!$H:$H,F5102002!K226,Bom_Part_No,F5102002!Q226)</f>
        <v>0</v>
      </c>
      <c r="AA226" s="53"/>
      <c r="AB226" s="47">
        <f t="shared" si="26"/>
        <v>0</v>
      </c>
      <c r="AC226" s="47">
        <f t="shared" si="27"/>
        <v>0</v>
      </c>
    </row>
    <row r="227" spans="10:29" ht="13.35" customHeight="1">
      <c r="J227" s="48"/>
      <c r="K227" s="51" t="s">
        <v>386</v>
      </c>
      <c r="L227" s="51">
        <f>IF(D227="",99999,SUMIFS(Issue,'BOM (THIS MONTH)'!$F:$F,F5102002!K227,Bom_Part_No,F5102002!B227))</f>
        <v>99999</v>
      </c>
      <c r="P227" s="45">
        <f t="shared" si="21"/>
        <v>0</v>
      </c>
      <c r="Q227" s="49"/>
      <c r="R227" s="46">
        <f t="shared" si="22"/>
        <v>0</v>
      </c>
      <c r="S227" s="46">
        <v>1</v>
      </c>
      <c r="T227" s="46">
        <f t="shared" si="23"/>
        <v>0</v>
      </c>
      <c r="U227" s="46">
        <v>3000</v>
      </c>
      <c r="V227" s="46">
        <f t="shared" si="24"/>
        <v>0</v>
      </c>
      <c r="W227" s="53"/>
      <c r="X227" s="44" t="e">
        <f t="shared" si="25"/>
        <v>#DIV/0!</v>
      </c>
      <c r="Y227" s="46">
        <f>SUMIFS('BOM (THIS MONTH)'!$F:$F,'BOM (THIS MONTH)'!$H:$H,F5102002!K227,Bom_Part_No,F5102002!Q227)</f>
        <v>0</v>
      </c>
      <c r="Z227" s="46">
        <f>SUMIFS('BOM (THIS MONTH)'!$E:$E,'BOM (THIS MONTH)'!$H:$H,F5102002!K227,Bom_Part_No,F5102002!Q227)</f>
        <v>0</v>
      </c>
      <c r="AA227" s="53"/>
      <c r="AB227" s="47">
        <f t="shared" si="26"/>
        <v>0</v>
      </c>
      <c r="AC227" s="47">
        <f t="shared" si="27"/>
        <v>0</v>
      </c>
    </row>
    <row r="228" spans="10:29" ht="13.35" customHeight="1">
      <c r="J228" s="48"/>
      <c r="K228" s="51" t="s">
        <v>386</v>
      </c>
      <c r="L228" s="51">
        <f>IF(D228="",99999,SUMIFS(Issue,'BOM (THIS MONTH)'!$F:$F,F5102002!K228,Bom_Part_No,F5102002!B228))</f>
        <v>99999</v>
      </c>
      <c r="P228" s="45">
        <f t="shared" si="21"/>
        <v>0</v>
      </c>
      <c r="Q228" s="49"/>
      <c r="R228" s="46">
        <f t="shared" si="22"/>
        <v>0</v>
      </c>
      <c r="S228" s="46">
        <v>1</v>
      </c>
      <c r="T228" s="46">
        <f t="shared" si="23"/>
        <v>0</v>
      </c>
      <c r="U228" s="46">
        <v>3000</v>
      </c>
      <c r="V228" s="46">
        <f t="shared" si="24"/>
        <v>0</v>
      </c>
      <c r="W228" s="53"/>
      <c r="X228" s="44" t="e">
        <f t="shared" si="25"/>
        <v>#DIV/0!</v>
      </c>
      <c r="Y228" s="46">
        <f>SUMIFS('BOM (THIS MONTH)'!$F:$F,'BOM (THIS MONTH)'!$H:$H,F5102002!K228,Bom_Part_No,F5102002!Q228)</f>
        <v>0</v>
      </c>
      <c r="Z228" s="46">
        <f>SUMIFS('BOM (THIS MONTH)'!$E:$E,'BOM (THIS MONTH)'!$H:$H,F5102002!K228,Bom_Part_No,F5102002!Q228)</f>
        <v>0</v>
      </c>
      <c r="AA228" s="53"/>
      <c r="AB228" s="47">
        <f t="shared" si="26"/>
        <v>0</v>
      </c>
      <c r="AC228" s="47">
        <f t="shared" si="27"/>
        <v>0</v>
      </c>
    </row>
    <row r="229" spans="10:29" ht="13.35" customHeight="1">
      <c r="J229" s="48"/>
      <c r="K229" s="51" t="s">
        <v>386</v>
      </c>
      <c r="L229" s="51">
        <f>IF(D229="",99999,SUMIFS(Issue,'BOM (THIS MONTH)'!$F:$F,F5102002!K229,Bom_Part_No,F5102002!B229))</f>
        <v>99999</v>
      </c>
      <c r="P229" s="45">
        <f t="shared" si="21"/>
        <v>0</v>
      </c>
      <c r="Q229" s="49"/>
      <c r="R229" s="46">
        <f t="shared" si="22"/>
        <v>0</v>
      </c>
      <c r="S229" s="46">
        <v>1</v>
      </c>
      <c r="T229" s="46">
        <f t="shared" si="23"/>
        <v>0</v>
      </c>
      <c r="U229" s="46">
        <v>3000</v>
      </c>
      <c r="V229" s="46">
        <f t="shared" si="24"/>
        <v>0</v>
      </c>
      <c r="W229" s="53"/>
      <c r="X229" s="44" t="e">
        <f t="shared" si="25"/>
        <v>#DIV/0!</v>
      </c>
      <c r="Y229" s="46">
        <f>SUMIFS('BOM (THIS MONTH)'!$F:$F,'BOM (THIS MONTH)'!$H:$H,F5102002!K229,Bom_Part_No,F5102002!Q229)</f>
        <v>0</v>
      </c>
      <c r="Z229" s="46">
        <f>SUMIFS('BOM (THIS MONTH)'!$E:$E,'BOM (THIS MONTH)'!$H:$H,F5102002!K229,Bom_Part_No,F5102002!Q229)</f>
        <v>0</v>
      </c>
      <c r="AA229" s="53"/>
      <c r="AB229" s="47">
        <f t="shared" si="26"/>
        <v>0</v>
      </c>
      <c r="AC229" s="47">
        <f t="shared" si="27"/>
        <v>0</v>
      </c>
    </row>
    <row r="230" spans="10:29" ht="13.35" customHeight="1">
      <c r="J230" s="48"/>
      <c r="K230" s="51" t="s">
        <v>386</v>
      </c>
      <c r="L230" s="51">
        <f>IF(D230="",99999,SUMIFS(Issue,'BOM (THIS MONTH)'!$F:$F,F5102002!K230,Bom_Part_No,F5102002!B230))</f>
        <v>99999</v>
      </c>
      <c r="P230" s="45">
        <f t="shared" si="21"/>
        <v>0</v>
      </c>
      <c r="Q230" s="49"/>
      <c r="R230" s="46">
        <f t="shared" si="22"/>
        <v>0</v>
      </c>
      <c r="S230" s="46">
        <v>1</v>
      </c>
      <c r="T230" s="46">
        <f t="shared" si="23"/>
        <v>0</v>
      </c>
      <c r="U230" s="46">
        <v>3000</v>
      </c>
      <c r="V230" s="46">
        <f t="shared" si="24"/>
        <v>0</v>
      </c>
      <c r="W230" s="53"/>
      <c r="X230" s="44" t="e">
        <f t="shared" si="25"/>
        <v>#DIV/0!</v>
      </c>
      <c r="Y230" s="46">
        <f>SUMIFS('BOM (THIS MONTH)'!$F:$F,'BOM (THIS MONTH)'!$H:$H,F5102002!K230,Bom_Part_No,F5102002!Q230)</f>
        <v>0</v>
      </c>
      <c r="Z230" s="46">
        <f>SUMIFS('BOM (THIS MONTH)'!$E:$E,'BOM (THIS MONTH)'!$H:$H,F5102002!K230,Bom_Part_No,F5102002!Q230)</f>
        <v>0</v>
      </c>
      <c r="AA230" s="53"/>
      <c r="AB230" s="47">
        <f t="shared" si="26"/>
        <v>0</v>
      </c>
      <c r="AC230" s="47">
        <f t="shared" si="27"/>
        <v>0</v>
      </c>
    </row>
    <row r="231" spans="10:29" ht="13.35" customHeight="1">
      <c r="J231" s="48"/>
      <c r="K231" s="51" t="s">
        <v>386</v>
      </c>
      <c r="L231" s="51">
        <f>IF(D231="",99999,SUMIFS(Issue,'BOM (THIS MONTH)'!$F:$F,F5102002!K231,Bom_Part_No,F5102002!B231))</f>
        <v>99999</v>
      </c>
      <c r="P231" s="45">
        <f t="shared" si="21"/>
        <v>0</v>
      </c>
      <c r="Q231" s="49"/>
      <c r="R231" s="46">
        <f t="shared" si="22"/>
        <v>0</v>
      </c>
      <c r="S231" s="46">
        <v>1</v>
      </c>
      <c r="T231" s="46">
        <f t="shared" si="23"/>
        <v>0</v>
      </c>
      <c r="U231" s="46">
        <v>3000</v>
      </c>
      <c r="V231" s="46">
        <f t="shared" si="24"/>
        <v>0</v>
      </c>
      <c r="W231" s="53"/>
      <c r="X231" s="44" t="e">
        <f t="shared" si="25"/>
        <v>#DIV/0!</v>
      </c>
      <c r="Y231" s="46">
        <f>SUMIFS('BOM (THIS MONTH)'!$F:$F,'BOM (THIS MONTH)'!$H:$H,F5102002!K231,Bom_Part_No,F5102002!Q231)</f>
        <v>0</v>
      </c>
      <c r="Z231" s="46">
        <f>SUMIFS('BOM (THIS MONTH)'!$E:$E,'BOM (THIS MONTH)'!$H:$H,F5102002!K231,Bom_Part_No,F5102002!Q231)</f>
        <v>0</v>
      </c>
      <c r="AA231" s="53"/>
      <c r="AB231" s="47">
        <f t="shared" si="26"/>
        <v>0</v>
      </c>
      <c r="AC231" s="47">
        <f t="shared" si="27"/>
        <v>0</v>
      </c>
    </row>
    <row r="232" spans="10:29" ht="13.35" customHeight="1">
      <c r="J232" s="48"/>
      <c r="K232" s="51" t="s">
        <v>386</v>
      </c>
      <c r="L232" s="51">
        <f>IF(D232="",99999,SUMIFS(Issue,'BOM (THIS MONTH)'!$F:$F,F5102002!K232,Bom_Part_No,F5102002!B232))</f>
        <v>99999</v>
      </c>
      <c r="P232" s="45">
        <f t="shared" si="21"/>
        <v>0</v>
      </c>
      <c r="Q232" s="49"/>
      <c r="R232" s="46">
        <f t="shared" si="22"/>
        <v>0</v>
      </c>
      <c r="S232" s="46">
        <v>1</v>
      </c>
      <c r="T232" s="46">
        <f t="shared" si="23"/>
        <v>0</v>
      </c>
      <c r="U232" s="46">
        <v>3000</v>
      </c>
      <c r="V232" s="46">
        <f t="shared" si="24"/>
        <v>0</v>
      </c>
      <c r="W232" s="53"/>
      <c r="X232" s="44" t="e">
        <f t="shared" si="25"/>
        <v>#DIV/0!</v>
      </c>
      <c r="Y232" s="46">
        <f>SUMIFS('BOM (THIS MONTH)'!$F:$F,'BOM (THIS MONTH)'!$H:$H,F5102002!K232,Bom_Part_No,F5102002!Q232)</f>
        <v>0</v>
      </c>
      <c r="Z232" s="46">
        <f>SUMIFS('BOM (THIS MONTH)'!$E:$E,'BOM (THIS MONTH)'!$H:$H,F5102002!K232,Bom_Part_No,F5102002!Q232)</f>
        <v>0</v>
      </c>
      <c r="AA232" s="53"/>
      <c r="AB232" s="47">
        <f t="shared" si="26"/>
        <v>0</v>
      </c>
      <c r="AC232" s="47">
        <f t="shared" si="27"/>
        <v>0</v>
      </c>
    </row>
    <row r="233" spans="10:29" ht="13.35" customHeight="1">
      <c r="J233" s="48"/>
      <c r="K233" s="51" t="s">
        <v>386</v>
      </c>
      <c r="L233" s="51">
        <f>IF(D233="",99999,SUMIFS(Issue,'BOM (THIS MONTH)'!$F:$F,F5102002!K233,Bom_Part_No,F5102002!B233))</f>
        <v>99999</v>
      </c>
      <c r="P233" s="45">
        <f t="shared" si="21"/>
        <v>0</v>
      </c>
      <c r="Q233" s="49"/>
      <c r="R233" s="46">
        <f t="shared" si="22"/>
        <v>0</v>
      </c>
      <c r="S233" s="46">
        <v>1</v>
      </c>
      <c r="T233" s="46">
        <f t="shared" si="23"/>
        <v>0</v>
      </c>
      <c r="U233" s="46">
        <v>3000</v>
      </c>
      <c r="V233" s="46">
        <f t="shared" si="24"/>
        <v>0</v>
      </c>
      <c r="W233" s="53"/>
      <c r="X233" s="44" t="e">
        <f t="shared" si="25"/>
        <v>#DIV/0!</v>
      </c>
      <c r="Y233" s="46">
        <f>SUMIFS('BOM (THIS MONTH)'!$F:$F,'BOM (THIS MONTH)'!$H:$H,F5102002!K233,Bom_Part_No,F5102002!Q233)</f>
        <v>0</v>
      </c>
      <c r="Z233" s="46">
        <f>SUMIFS('BOM (THIS MONTH)'!$E:$E,'BOM (THIS MONTH)'!$H:$H,F5102002!K233,Bom_Part_No,F5102002!Q233)</f>
        <v>0</v>
      </c>
      <c r="AA233" s="53"/>
      <c r="AB233" s="47">
        <f t="shared" si="26"/>
        <v>0</v>
      </c>
      <c r="AC233" s="47">
        <f t="shared" si="27"/>
        <v>0</v>
      </c>
    </row>
    <row r="234" spans="10:29" ht="13.35" customHeight="1">
      <c r="J234" s="48"/>
      <c r="K234" s="51" t="s">
        <v>386</v>
      </c>
      <c r="L234" s="51">
        <f>IF(D234="",99999,SUMIFS(Issue,'BOM (THIS MONTH)'!$F:$F,F5102002!K234,Bom_Part_No,F5102002!B234))</f>
        <v>99999</v>
      </c>
      <c r="P234" s="45">
        <f t="shared" si="21"/>
        <v>0</v>
      </c>
      <c r="Q234" s="49"/>
      <c r="R234" s="46">
        <f t="shared" si="22"/>
        <v>0</v>
      </c>
      <c r="S234" s="46">
        <v>1</v>
      </c>
      <c r="T234" s="46">
        <f t="shared" si="23"/>
        <v>0</v>
      </c>
      <c r="U234" s="46">
        <v>3000</v>
      </c>
      <c r="V234" s="46">
        <f t="shared" si="24"/>
        <v>0</v>
      </c>
      <c r="W234" s="53"/>
      <c r="X234" s="44" t="e">
        <f t="shared" si="25"/>
        <v>#DIV/0!</v>
      </c>
      <c r="Y234" s="46">
        <f>SUMIFS('BOM (THIS MONTH)'!$F:$F,'BOM (THIS MONTH)'!$H:$H,F5102002!K234,Bom_Part_No,F5102002!Q234)</f>
        <v>0</v>
      </c>
      <c r="Z234" s="46">
        <f>SUMIFS('BOM (THIS MONTH)'!$E:$E,'BOM (THIS MONTH)'!$H:$H,F5102002!K234,Bom_Part_No,F5102002!Q234)</f>
        <v>0</v>
      </c>
      <c r="AA234" s="53"/>
      <c r="AB234" s="47">
        <f t="shared" si="26"/>
        <v>0</v>
      </c>
      <c r="AC234" s="47">
        <f t="shared" si="27"/>
        <v>0</v>
      </c>
    </row>
    <row r="235" spans="10:29" ht="13.35" customHeight="1">
      <c r="J235" s="48"/>
      <c r="K235" s="51" t="s">
        <v>386</v>
      </c>
      <c r="L235" s="51">
        <f>IF(D235="",99999,SUMIFS(Issue,'BOM (THIS MONTH)'!$F:$F,F5102002!K235,Bom_Part_No,F5102002!B235))</f>
        <v>99999</v>
      </c>
      <c r="P235" s="45">
        <f t="shared" si="21"/>
        <v>0</v>
      </c>
      <c r="Q235" s="49"/>
      <c r="R235" s="46">
        <f t="shared" si="22"/>
        <v>0</v>
      </c>
      <c r="S235" s="46">
        <v>1</v>
      </c>
      <c r="T235" s="46">
        <f t="shared" si="23"/>
        <v>0</v>
      </c>
      <c r="U235" s="46">
        <v>3000</v>
      </c>
      <c r="V235" s="46">
        <f t="shared" si="24"/>
        <v>0</v>
      </c>
      <c r="W235" s="53"/>
      <c r="X235" s="44" t="e">
        <f t="shared" si="25"/>
        <v>#DIV/0!</v>
      </c>
      <c r="Y235" s="46">
        <f>SUMIFS('BOM (THIS MONTH)'!$F:$F,'BOM (THIS MONTH)'!$H:$H,F5102002!K235,Bom_Part_No,F5102002!Q235)</f>
        <v>0</v>
      </c>
      <c r="Z235" s="46">
        <f>SUMIFS('BOM (THIS MONTH)'!$E:$E,'BOM (THIS MONTH)'!$H:$H,F5102002!K235,Bom_Part_No,F5102002!Q235)</f>
        <v>0</v>
      </c>
      <c r="AA235" s="53"/>
      <c r="AB235" s="47">
        <f t="shared" si="26"/>
        <v>0</v>
      </c>
      <c r="AC235" s="47">
        <f t="shared" si="27"/>
        <v>0</v>
      </c>
    </row>
    <row r="236" spans="10:29" ht="13.35" customHeight="1">
      <c r="J236" s="48"/>
      <c r="K236" s="51" t="s">
        <v>386</v>
      </c>
      <c r="L236" s="51">
        <f>IF(D236="",99999,SUMIFS(Issue,'BOM (THIS MONTH)'!$F:$F,F5102002!K236,Bom_Part_No,F5102002!B236))</f>
        <v>99999</v>
      </c>
      <c r="P236" s="45">
        <f t="shared" si="21"/>
        <v>0</v>
      </c>
      <c r="Q236" s="49"/>
      <c r="R236" s="46">
        <f t="shared" si="22"/>
        <v>0</v>
      </c>
      <c r="S236" s="46">
        <v>1</v>
      </c>
      <c r="T236" s="46">
        <f t="shared" si="23"/>
        <v>0</v>
      </c>
      <c r="U236" s="46">
        <v>3000</v>
      </c>
      <c r="V236" s="46">
        <f t="shared" si="24"/>
        <v>0</v>
      </c>
      <c r="W236" s="53"/>
      <c r="X236" s="44" t="e">
        <f t="shared" si="25"/>
        <v>#DIV/0!</v>
      </c>
      <c r="Y236" s="46">
        <f>SUMIFS('BOM (THIS MONTH)'!$F:$F,'BOM (THIS MONTH)'!$H:$H,F5102002!K236,Bom_Part_No,F5102002!Q236)</f>
        <v>0</v>
      </c>
      <c r="Z236" s="46">
        <f>SUMIFS('BOM (THIS MONTH)'!$E:$E,'BOM (THIS MONTH)'!$H:$H,F5102002!K236,Bom_Part_No,F5102002!Q236)</f>
        <v>0</v>
      </c>
      <c r="AA236" s="53"/>
      <c r="AB236" s="47">
        <f t="shared" si="26"/>
        <v>0</v>
      </c>
      <c r="AC236" s="47">
        <f t="shared" si="27"/>
        <v>0</v>
      </c>
    </row>
    <row r="237" spans="10:29" ht="13.35" customHeight="1">
      <c r="J237" s="48"/>
      <c r="K237" s="51" t="s">
        <v>386</v>
      </c>
      <c r="L237" s="51">
        <f>IF(D237="",99999,SUMIFS(Issue,'BOM (THIS MONTH)'!$F:$F,F5102002!K237,Bom_Part_No,F5102002!B237))</f>
        <v>99999</v>
      </c>
      <c r="P237" s="45">
        <f t="shared" si="21"/>
        <v>0</v>
      </c>
      <c r="Q237" s="49"/>
      <c r="R237" s="46">
        <f t="shared" si="22"/>
        <v>0</v>
      </c>
      <c r="S237" s="46">
        <v>1</v>
      </c>
      <c r="T237" s="46">
        <f t="shared" si="23"/>
        <v>0</v>
      </c>
      <c r="U237" s="46">
        <v>3000</v>
      </c>
      <c r="V237" s="46">
        <f t="shared" si="24"/>
        <v>0</v>
      </c>
      <c r="W237" s="53"/>
      <c r="X237" s="44" t="e">
        <f t="shared" si="25"/>
        <v>#DIV/0!</v>
      </c>
      <c r="Y237" s="46">
        <f>SUMIFS('BOM (THIS MONTH)'!$F:$F,'BOM (THIS MONTH)'!$H:$H,F5102002!K237,Bom_Part_No,F5102002!Q237)</f>
        <v>0</v>
      </c>
      <c r="Z237" s="46">
        <f>SUMIFS('BOM (THIS MONTH)'!$E:$E,'BOM (THIS MONTH)'!$H:$H,F5102002!K237,Bom_Part_No,F5102002!Q237)</f>
        <v>0</v>
      </c>
      <c r="AA237" s="53"/>
      <c r="AB237" s="47">
        <f t="shared" si="26"/>
        <v>0</v>
      </c>
      <c r="AC237" s="47">
        <f t="shared" si="27"/>
        <v>0</v>
      </c>
    </row>
    <row r="238" spans="10:29" ht="13.35" customHeight="1">
      <c r="J238" s="48"/>
      <c r="K238" s="51" t="s">
        <v>386</v>
      </c>
      <c r="L238" s="51">
        <f>IF(D238="",99999,SUMIFS(Issue,'BOM (THIS MONTH)'!$F:$F,F5102002!K238,Bom_Part_No,F5102002!B238))</f>
        <v>99999</v>
      </c>
      <c r="P238" s="45">
        <f t="shared" si="21"/>
        <v>0</v>
      </c>
      <c r="Q238" s="49"/>
      <c r="R238" s="46">
        <f t="shared" si="22"/>
        <v>0</v>
      </c>
      <c r="S238" s="46">
        <v>1</v>
      </c>
      <c r="T238" s="46">
        <f t="shared" si="23"/>
        <v>0</v>
      </c>
      <c r="U238" s="46">
        <v>3000</v>
      </c>
      <c r="V238" s="46">
        <f t="shared" si="24"/>
        <v>0</v>
      </c>
      <c r="W238" s="53"/>
      <c r="X238" s="44" t="e">
        <f t="shared" si="25"/>
        <v>#DIV/0!</v>
      </c>
      <c r="Y238" s="46">
        <f>SUMIFS('BOM (THIS MONTH)'!$F:$F,'BOM (THIS MONTH)'!$H:$H,F5102002!K238,Bom_Part_No,F5102002!Q238)</f>
        <v>0</v>
      </c>
      <c r="Z238" s="46">
        <f>SUMIFS('BOM (THIS MONTH)'!$E:$E,'BOM (THIS MONTH)'!$H:$H,F5102002!K238,Bom_Part_No,F5102002!Q238)</f>
        <v>0</v>
      </c>
      <c r="AA238" s="53"/>
      <c r="AB238" s="47">
        <f t="shared" si="26"/>
        <v>0</v>
      </c>
      <c r="AC238" s="47">
        <f t="shared" si="27"/>
        <v>0</v>
      </c>
    </row>
    <row r="239" spans="10:29" ht="13.35" customHeight="1">
      <c r="J239" s="48"/>
      <c r="K239" s="51" t="s">
        <v>386</v>
      </c>
      <c r="L239" s="51">
        <f>IF(D239="",99999,SUMIFS(Issue,'BOM (THIS MONTH)'!$F:$F,F5102002!K239,Bom_Part_No,F5102002!B239))</f>
        <v>99999</v>
      </c>
      <c r="P239" s="45">
        <f t="shared" si="21"/>
        <v>0</v>
      </c>
      <c r="Q239" s="49"/>
      <c r="R239" s="46">
        <f t="shared" si="22"/>
        <v>0</v>
      </c>
      <c r="S239" s="46">
        <v>1</v>
      </c>
      <c r="T239" s="46">
        <f t="shared" si="23"/>
        <v>0</v>
      </c>
      <c r="U239" s="46">
        <v>3000</v>
      </c>
      <c r="V239" s="46">
        <f t="shared" si="24"/>
        <v>0</v>
      </c>
      <c r="W239" s="53"/>
      <c r="X239" s="44" t="e">
        <f t="shared" si="25"/>
        <v>#DIV/0!</v>
      </c>
      <c r="Y239" s="46">
        <f>SUMIFS('BOM (THIS MONTH)'!$F:$F,'BOM (THIS MONTH)'!$H:$H,F5102002!K239,Bom_Part_No,F5102002!Q239)</f>
        <v>0</v>
      </c>
      <c r="Z239" s="46">
        <f>SUMIFS('BOM (THIS MONTH)'!$E:$E,'BOM (THIS MONTH)'!$H:$H,F5102002!K239,Bom_Part_No,F5102002!Q239)</f>
        <v>0</v>
      </c>
      <c r="AA239" s="53"/>
      <c r="AB239" s="47">
        <f t="shared" si="26"/>
        <v>0</v>
      </c>
      <c r="AC239" s="47">
        <f t="shared" si="27"/>
        <v>0</v>
      </c>
    </row>
    <row r="240" spans="10:29" ht="13.35" customHeight="1">
      <c r="J240" s="48"/>
      <c r="K240" s="51" t="s">
        <v>386</v>
      </c>
      <c r="L240" s="51">
        <f>IF(D240="",99999,SUMIFS(Issue,'BOM (THIS MONTH)'!$F:$F,F5102002!K240,Bom_Part_No,F5102002!B240))</f>
        <v>99999</v>
      </c>
      <c r="P240" s="45">
        <f t="shared" si="21"/>
        <v>0</v>
      </c>
      <c r="Q240" s="49"/>
      <c r="R240" s="46">
        <f t="shared" si="22"/>
        <v>0</v>
      </c>
      <c r="S240" s="46">
        <v>1</v>
      </c>
      <c r="T240" s="46">
        <f t="shared" si="23"/>
        <v>0</v>
      </c>
      <c r="U240" s="46">
        <v>3000</v>
      </c>
      <c r="V240" s="46">
        <f t="shared" si="24"/>
        <v>0</v>
      </c>
      <c r="W240" s="53"/>
      <c r="X240" s="44" t="e">
        <f t="shared" si="25"/>
        <v>#DIV/0!</v>
      </c>
      <c r="Y240" s="46">
        <f>SUMIFS('BOM (THIS MONTH)'!$F:$F,'BOM (THIS MONTH)'!$H:$H,F5102002!K240,Bom_Part_No,F5102002!Q240)</f>
        <v>0</v>
      </c>
      <c r="Z240" s="46">
        <f>SUMIFS('BOM (THIS MONTH)'!$E:$E,'BOM (THIS MONTH)'!$H:$H,F5102002!K240,Bom_Part_No,F5102002!Q240)</f>
        <v>0</v>
      </c>
      <c r="AA240" s="53"/>
      <c r="AB240" s="47">
        <f t="shared" si="26"/>
        <v>0</v>
      </c>
      <c r="AC240" s="47">
        <f t="shared" si="27"/>
        <v>0</v>
      </c>
    </row>
    <row r="241" spans="10:29" ht="13.35" customHeight="1">
      <c r="J241" s="48"/>
      <c r="K241" s="51" t="s">
        <v>386</v>
      </c>
      <c r="L241" s="51">
        <f>IF(D241="",99999,SUMIFS(Issue,'BOM (THIS MONTH)'!$F:$F,F5102002!K241,Bom_Part_No,F5102002!B241))</f>
        <v>99999</v>
      </c>
      <c r="P241" s="45">
        <f t="shared" si="21"/>
        <v>0</v>
      </c>
      <c r="Q241" s="49"/>
      <c r="R241" s="46">
        <f t="shared" si="22"/>
        <v>0</v>
      </c>
      <c r="S241" s="46">
        <v>1</v>
      </c>
      <c r="T241" s="46">
        <f t="shared" si="23"/>
        <v>0</v>
      </c>
      <c r="U241" s="46">
        <v>3000</v>
      </c>
      <c r="V241" s="46">
        <f t="shared" si="24"/>
        <v>0</v>
      </c>
      <c r="W241" s="53"/>
      <c r="X241" s="44" t="e">
        <f t="shared" si="25"/>
        <v>#DIV/0!</v>
      </c>
      <c r="Y241" s="46">
        <f>SUMIFS('BOM (THIS MONTH)'!$F:$F,'BOM (THIS MONTH)'!$H:$H,F5102002!K241,Bom_Part_No,F5102002!Q241)</f>
        <v>0</v>
      </c>
      <c r="Z241" s="46">
        <f>SUMIFS('BOM (THIS MONTH)'!$E:$E,'BOM (THIS MONTH)'!$H:$H,F5102002!K241,Bom_Part_No,F5102002!Q241)</f>
        <v>0</v>
      </c>
      <c r="AA241" s="53"/>
      <c r="AB241" s="47">
        <f t="shared" si="26"/>
        <v>0</v>
      </c>
      <c r="AC241" s="47">
        <f t="shared" si="27"/>
        <v>0</v>
      </c>
    </row>
    <row r="242" spans="10:29" ht="13.35" customHeight="1">
      <c r="J242" s="48"/>
      <c r="K242" s="51" t="s">
        <v>386</v>
      </c>
      <c r="L242" s="51">
        <f>IF(D242="",99999,SUMIFS(Issue,'BOM (THIS MONTH)'!$F:$F,F5102002!K242,Bom_Part_No,F5102002!B242))</f>
        <v>99999</v>
      </c>
      <c r="P242" s="45">
        <f t="shared" si="21"/>
        <v>0</v>
      </c>
      <c r="Q242" s="49"/>
      <c r="R242" s="46">
        <f t="shared" si="22"/>
        <v>0</v>
      </c>
      <c r="S242" s="46">
        <v>1</v>
      </c>
      <c r="T242" s="46">
        <f t="shared" si="23"/>
        <v>0</v>
      </c>
      <c r="U242" s="46">
        <v>3000</v>
      </c>
      <c r="V242" s="46">
        <f t="shared" si="24"/>
        <v>0</v>
      </c>
      <c r="W242" s="53"/>
      <c r="X242" s="44" t="e">
        <f t="shared" si="25"/>
        <v>#DIV/0!</v>
      </c>
      <c r="Y242" s="46">
        <f>SUMIFS('BOM (THIS MONTH)'!$F:$F,'BOM (THIS MONTH)'!$H:$H,F5102002!K242,Bom_Part_No,F5102002!Q242)</f>
        <v>0</v>
      </c>
      <c r="Z242" s="46">
        <f>SUMIFS('BOM (THIS MONTH)'!$E:$E,'BOM (THIS MONTH)'!$H:$H,F5102002!K242,Bom_Part_No,F5102002!Q242)</f>
        <v>0</v>
      </c>
      <c r="AA242" s="53"/>
      <c r="AB242" s="47">
        <f t="shared" si="26"/>
        <v>0</v>
      </c>
      <c r="AC242" s="47">
        <f t="shared" si="27"/>
        <v>0</v>
      </c>
    </row>
    <row r="243" spans="10:29" ht="13.35" customHeight="1">
      <c r="J243" s="48"/>
      <c r="K243" s="51" t="s">
        <v>386</v>
      </c>
      <c r="L243" s="51">
        <f>IF(D243="",99999,SUMIFS(Issue,'BOM (THIS MONTH)'!$F:$F,F5102002!K243,Bom_Part_No,F5102002!B243))</f>
        <v>99999</v>
      </c>
      <c r="P243" s="45">
        <f t="shared" si="21"/>
        <v>0</v>
      </c>
      <c r="Q243" s="49"/>
      <c r="R243" s="46">
        <f t="shared" si="22"/>
        <v>0</v>
      </c>
      <c r="S243" s="46">
        <v>1</v>
      </c>
      <c r="T243" s="46">
        <f t="shared" si="23"/>
        <v>0</v>
      </c>
      <c r="U243" s="46">
        <v>3000</v>
      </c>
      <c r="V243" s="46">
        <f t="shared" si="24"/>
        <v>0</v>
      </c>
      <c r="W243" s="53"/>
      <c r="X243" s="44" t="e">
        <f t="shared" si="25"/>
        <v>#DIV/0!</v>
      </c>
      <c r="Y243" s="46">
        <f>SUMIFS('BOM (THIS MONTH)'!$F:$F,'BOM (THIS MONTH)'!$H:$H,F5102002!K243,Bom_Part_No,F5102002!Q243)</f>
        <v>0</v>
      </c>
      <c r="Z243" s="46">
        <f>SUMIFS('BOM (THIS MONTH)'!$E:$E,'BOM (THIS MONTH)'!$H:$H,F5102002!K243,Bom_Part_No,F5102002!Q243)</f>
        <v>0</v>
      </c>
      <c r="AA243" s="53"/>
      <c r="AB243" s="47">
        <f t="shared" si="26"/>
        <v>0</v>
      </c>
      <c r="AC243" s="47">
        <f t="shared" si="27"/>
        <v>0</v>
      </c>
    </row>
    <row r="244" spans="10:29" ht="13.35" customHeight="1">
      <c r="J244" s="48"/>
      <c r="K244" s="51" t="s">
        <v>386</v>
      </c>
      <c r="L244" s="51">
        <f>IF(D244="",99999,SUMIFS(Issue,'BOM (THIS MONTH)'!$F:$F,F5102002!K244,Bom_Part_No,F5102002!B244))</f>
        <v>99999</v>
      </c>
      <c r="P244" s="45">
        <f t="shared" si="21"/>
        <v>0</v>
      </c>
      <c r="Q244" s="49"/>
      <c r="R244" s="46">
        <f t="shared" si="22"/>
        <v>0</v>
      </c>
      <c r="S244" s="46">
        <v>1</v>
      </c>
      <c r="T244" s="46">
        <f t="shared" si="23"/>
        <v>0</v>
      </c>
      <c r="U244" s="46">
        <v>3000</v>
      </c>
      <c r="V244" s="46">
        <f t="shared" si="24"/>
        <v>0</v>
      </c>
      <c r="W244" s="53"/>
      <c r="X244" s="44" t="e">
        <f t="shared" si="25"/>
        <v>#DIV/0!</v>
      </c>
      <c r="Y244" s="46">
        <f>SUMIFS('BOM (THIS MONTH)'!$F:$F,'BOM (THIS MONTH)'!$H:$H,F5102002!K244,Bom_Part_No,F5102002!Q244)</f>
        <v>0</v>
      </c>
      <c r="Z244" s="46">
        <f>SUMIFS('BOM (THIS MONTH)'!$E:$E,'BOM (THIS MONTH)'!$H:$H,F5102002!K244,Bom_Part_No,F5102002!Q244)</f>
        <v>0</v>
      </c>
      <c r="AA244" s="53"/>
      <c r="AB244" s="47">
        <f t="shared" si="26"/>
        <v>0</v>
      </c>
      <c r="AC244" s="47">
        <f t="shared" si="27"/>
        <v>0</v>
      </c>
    </row>
    <row r="245" spans="10:29" ht="13.35" customHeight="1">
      <c r="J245" s="48"/>
      <c r="K245" s="51" t="s">
        <v>386</v>
      </c>
      <c r="L245" s="51">
        <f>IF(D245="",99999,SUMIFS(Issue,'BOM (THIS MONTH)'!$F:$F,F5102002!K245,Bom_Part_No,F5102002!B245))</f>
        <v>99999</v>
      </c>
      <c r="P245" s="45">
        <f t="shared" si="21"/>
        <v>0</v>
      </c>
      <c r="Q245" s="49"/>
      <c r="R245" s="46">
        <f t="shared" si="22"/>
        <v>0</v>
      </c>
      <c r="S245" s="46">
        <v>1</v>
      </c>
      <c r="T245" s="46">
        <f t="shared" si="23"/>
        <v>0</v>
      </c>
      <c r="U245" s="46">
        <v>3000</v>
      </c>
      <c r="V245" s="46">
        <f t="shared" si="24"/>
        <v>0</v>
      </c>
      <c r="W245" s="53"/>
      <c r="X245" s="44" t="e">
        <f t="shared" si="25"/>
        <v>#DIV/0!</v>
      </c>
      <c r="Y245" s="46">
        <f>SUMIFS('BOM (THIS MONTH)'!$F:$F,'BOM (THIS MONTH)'!$H:$H,F5102002!K245,Bom_Part_No,F5102002!Q245)</f>
        <v>0</v>
      </c>
      <c r="Z245" s="46">
        <f>SUMIFS('BOM (THIS MONTH)'!$E:$E,'BOM (THIS MONTH)'!$H:$H,F5102002!K245,Bom_Part_No,F5102002!Q245)</f>
        <v>0</v>
      </c>
      <c r="AA245" s="53"/>
      <c r="AB245" s="47">
        <f t="shared" si="26"/>
        <v>0</v>
      </c>
      <c r="AC245" s="47">
        <f t="shared" si="27"/>
        <v>0</v>
      </c>
    </row>
    <row r="246" spans="10:29" ht="13.35" customHeight="1">
      <c r="J246" s="48"/>
      <c r="K246" s="51" t="s">
        <v>386</v>
      </c>
      <c r="L246" s="51">
        <f>IF(D246="",99999,SUMIFS(Issue,'BOM (THIS MONTH)'!$F:$F,F5102002!K246,Bom_Part_No,F5102002!B246))</f>
        <v>99999</v>
      </c>
      <c r="P246" s="45">
        <f t="shared" si="21"/>
        <v>0</v>
      </c>
      <c r="Q246" s="49"/>
      <c r="R246" s="46">
        <f t="shared" si="22"/>
        <v>0</v>
      </c>
      <c r="S246" s="46">
        <v>1</v>
      </c>
      <c r="T246" s="46">
        <f t="shared" si="23"/>
        <v>0</v>
      </c>
      <c r="U246" s="46">
        <v>3000</v>
      </c>
      <c r="V246" s="46">
        <f t="shared" si="24"/>
        <v>0</v>
      </c>
      <c r="W246" s="53"/>
      <c r="X246" s="44" t="e">
        <f t="shared" si="25"/>
        <v>#DIV/0!</v>
      </c>
      <c r="Y246" s="46">
        <f>SUMIFS('BOM (THIS MONTH)'!$F:$F,'BOM (THIS MONTH)'!$H:$H,F5102002!K246,Bom_Part_No,F5102002!Q246)</f>
        <v>0</v>
      </c>
      <c r="Z246" s="46">
        <f>SUMIFS('BOM (THIS MONTH)'!$E:$E,'BOM (THIS MONTH)'!$H:$H,F5102002!K246,Bom_Part_No,F5102002!Q246)</f>
        <v>0</v>
      </c>
      <c r="AA246" s="53"/>
      <c r="AB246" s="47">
        <f t="shared" si="26"/>
        <v>0</v>
      </c>
      <c r="AC246" s="47">
        <f t="shared" si="27"/>
        <v>0</v>
      </c>
    </row>
    <row r="247" spans="10:29" ht="13.35" customHeight="1">
      <c r="J247" s="48"/>
      <c r="K247" s="51" t="s">
        <v>386</v>
      </c>
      <c r="L247" s="51">
        <f>IF(D247="",99999,SUMIFS(Issue,'BOM (THIS MONTH)'!$F:$F,F5102002!K247,Bom_Part_No,F5102002!B247))</f>
        <v>99999</v>
      </c>
      <c r="P247" s="45">
        <f t="shared" si="21"/>
        <v>0</v>
      </c>
      <c r="Q247" s="49"/>
      <c r="R247" s="46">
        <f t="shared" si="22"/>
        <v>0</v>
      </c>
      <c r="S247" s="46">
        <v>1</v>
      </c>
      <c r="T247" s="46">
        <f t="shared" si="23"/>
        <v>0</v>
      </c>
      <c r="U247" s="46">
        <v>3000</v>
      </c>
      <c r="V247" s="46">
        <f t="shared" si="24"/>
        <v>0</v>
      </c>
      <c r="W247" s="53"/>
      <c r="X247" s="44" t="e">
        <f t="shared" si="25"/>
        <v>#DIV/0!</v>
      </c>
      <c r="Y247" s="46">
        <f>SUMIFS('BOM (THIS MONTH)'!$F:$F,'BOM (THIS MONTH)'!$H:$H,F5102002!K247,Bom_Part_No,F5102002!Q247)</f>
        <v>0</v>
      </c>
      <c r="Z247" s="46">
        <f>SUMIFS('BOM (THIS MONTH)'!$E:$E,'BOM (THIS MONTH)'!$H:$H,F5102002!K247,Bom_Part_No,F5102002!Q247)</f>
        <v>0</v>
      </c>
      <c r="AA247" s="53"/>
      <c r="AB247" s="47">
        <f t="shared" si="26"/>
        <v>0</v>
      </c>
      <c r="AC247" s="47">
        <f t="shared" si="27"/>
        <v>0</v>
      </c>
    </row>
    <row r="248" spans="10:29" ht="13.35" customHeight="1">
      <c r="J248" s="48"/>
      <c r="K248" s="51" t="s">
        <v>386</v>
      </c>
      <c r="L248" s="51">
        <f>IF(D248="",99999,SUMIFS(Issue,'BOM (THIS MONTH)'!$F:$F,F5102002!K248,Bom_Part_No,F5102002!B248))</f>
        <v>99999</v>
      </c>
      <c r="P248" s="45">
        <f t="shared" si="21"/>
        <v>0</v>
      </c>
      <c r="Q248" s="49"/>
      <c r="R248" s="46">
        <f t="shared" si="22"/>
        <v>0</v>
      </c>
      <c r="S248" s="46">
        <v>1</v>
      </c>
      <c r="T248" s="46">
        <f t="shared" si="23"/>
        <v>0</v>
      </c>
      <c r="U248" s="46">
        <v>3000</v>
      </c>
      <c r="V248" s="46">
        <f t="shared" si="24"/>
        <v>0</v>
      </c>
      <c r="W248" s="53"/>
      <c r="X248" s="44" t="e">
        <f t="shared" si="25"/>
        <v>#DIV/0!</v>
      </c>
      <c r="Y248" s="46">
        <f>SUMIFS('BOM (THIS MONTH)'!$F:$F,'BOM (THIS MONTH)'!$H:$H,F5102002!K248,Bom_Part_No,F5102002!Q248)</f>
        <v>0</v>
      </c>
      <c r="Z248" s="46">
        <f>SUMIFS('BOM (THIS MONTH)'!$E:$E,'BOM (THIS MONTH)'!$H:$H,F5102002!K248,Bom_Part_No,F5102002!Q248)</f>
        <v>0</v>
      </c>
      <c r="AA248" s="53"/>
      <c r="AB248" s="47">
        <f t="shared" si="26"/>
        <v>0</v>
      </c>
      <c r="AC248" s="47">
        <f t="shared" si="27"/>
        <v>0</v>
      </c>
    </row>
    <row r="249" spans="10:29" ht="13.35" customHeight="1">
      <c r="J249" s="48"/>
      <c r="K249" s="51" t="s">
        <v>386</v>
      </c>
      <c r="L249" s="51">
        <f>IF(D249="",99999,SUMIFS(Issue,'BOM (THIS MONTH)'!$F:$F,F5102002!K249,Bom_Part_No,F5102002!B249))</f>
        <v>99999</v>
      </c>
      <c r="P249" s="45">
        <f t="shared" si="21"/>
        <v>0</v>
      </c>
      <c r="Q249" s="49"/>
      <c r="R249" s="46">
        <f t="shared" si="22"/>
        <v>0</v>
      </c>
      <c r="S249" s="46">
        <v>1</v>
      </c>
      <c r="T249" s="46">
        <f t="shared" si="23"/>
        <v>0</v>
      </c>
      <c r="U249" s="46">
        <v>3000</v>
      </c>
      <c r="V249" s="46">
        <f t="shared" si="24"/>
        <v>0</v>
      </c>
      <c r="W249" s="53"/>
      <c r="X249" s="44" t="e">
        <f t="shared" si="25"/>
        <v>#DIV/0!</v>
      </c>
      <c r="Y249" s="46">
        <f>SUMIFS('BOM (THIS MONTH)'!$F:$F,'BOM (THIS MONTH)'!$H:$H,F5102002!K249,Bom_Part_No,F5102002!Q249)</f>
        <v>0</v>
      </c>
      <c r="Z249" s="46">
        <f>SUMIFS('BOM (THIS MONTH)'!$E:$E,'BOM (THIS MONTH)'!$H:$H,F5102002!K249,Bom_Part_No,F5102002!Q249)</f>
        <v>0</v>
      </c>
      <c r="AA249" s="53"/>
      <c r="AB249" s="47">
        <f t="shared" si="26"/>
        <v>0</v>
      </c>
      <c r="AC249" s="47">
        <f t="shared" si="27"/>
        <v>0</v>
      </c>
    </row>
    <row r="250" spans="10:29" ht="13.35" customHeight="1">
      <c r="J250" s="48"/>
      <c r="K250" s="51" t="s">
        <v>386</v>
      </c>
      <c r="L250" s="51">
        <f>IF(D250="",99999,SUMIFS(Issue,'BOM (THIS MONTH)'!$F:$F,F5102002!K250,Bom_Part_No,F5102002!B250))</f>
        <v>99999</v>
      </c>
      <c r="P250" s="45">
        <f t="shared" si="21"/>
        <v>0</v>
      </c>
      <c r="Q250" s="49"/>
      <c r="R250" s="46">
        <f t="shared" si="22"/>
        <v>0</v>
      </c>
      <c r="S250" s="46">
        <v>1</v>
      </c>
      <c r="T250" s="46">
        <f t="shared" si="23"/>
        <v>0</v>
      </c>
      <c r="U250" s="46">
        <v>3000</v>
      </c>
      <c r="V250" s="46">
        <f t="shared" si="24"/>
        <v>0</v>
      </c>
      <c r="W250" s="53"/>
      <c r="X250" s="44" t="e">
        <f t="shared" si="25"/>
        <v>#DIV/0!</v>
      </c>
      <c r="Y250" s="46">
        <f>SUMIFS('BOM (THIS MONTH)'!$F:$F,'BOM (THIS MONTH)'!$H:$H,F5102002!K250,Bom_Part_No,F5102002!Q250)</f>
        <v>0</v>
      </c>
      <c r="Z250" s="46">
        <f>SUMIFS('BOM (THIS MONTH)'!$E:$E,'BOM (THIS MONTH)'!$H:$H,F5102002!K250,Bom_Part_No,F5102002!Q250)</f>
        <v>0</v>
      </c>
      <c r="AA250" s="53"/>
      <c r="AB250" s="47">
        <f t="shared" si="26"/>
        <v>0</v>
      </c>
      <c r="AC250" s="47">
        <f t="shared" si="27"/>
        <v>0</v>
      </c>
    </row>
    <row r="251" spans="10:29" ht="13.35" customHeight="1">
      <c r="J251" s="48"/>
      <c r="K251" s="51" t="s">
        <v>386</v>
      </c>
      <c r="L251" s="51">
        <f>IF(D251="",99999,SUMIFS(Issue,'BOM (THIS MONTH)'!$F:$F,F5102002!K251,Bom_Part_No,F5102002!B251))</f>
        <v>99999</v>
      </c>
      <c r="P251" s="45">
        <f t="shared" si="21"/>
        <v>0</v>
      </c>
      <c r="Q251" s="49"/>
      <c r="R251" s="46">
        <f t="shared" si="22"/>
        <v>0</v>
      </c>
      <c r="S251" s="46">
        <v>1</v>
      </c>
      <c r="T251" s="46">
        <f t="shared" si="23"/>
        <v>0</v>
      </c>
      <c r="U251" s="46">
        <v>3000</v>
      </c>
      <c r="V251" s="46">
        <f t="shared" si="24"/>
        <v>0</v>
      </c>
      <c r="W251" s="53"/>
      <c r="X251" s="44" t="e">
        <f t="shared" si="25"/>
        <v>#DIV/0!</v>
      </c>
      <c r="Y251" s="46">
        <f>SUMIFS('BOM (THIS MONTH)'!$F:$F,'BOM (THIS MONTH)'!$H:$H,F5102002!K251,Bom_Part_No,F5102002!Q251)</f>
        <v>0</v>
      </c>
      <c r="Z251" s="46">
        <f>SUMIFS('BOM (THIS MONTH)'!$E:$E,'BOM (THIS MONTH)'!$H:$H,F5102002!K251,Bom_Part_No,F5102002!Q251)</f>
        <v>0</v>
      </c>
      <c r="AA251" s="53"/>
      <c r="AB251" s="47">
        <f t="shared" si="26"/>
        <v>0</v>
      </c>
      <c r="AC251" s="47">
        <f t="shared" si="27"/>
        <v>0</v>
      </c>
    </row>
    <row r="252" spans="10:29" ht="13.35" customHeight="1">
      <c r="J252" s="48"/>
      <c r="K252" s="51" t="s">
        <v>386</v>
      </c>
      <c r="L252" s="51">
        <f>IF(D252="",99999,SUMIFS(Issue,'BOM (THIS MONTH)'!$F:$F,F5102002!K252,Bom_Part_No,F5102002!B252))</f>
        <v>99999</v>
      </c>
      <c r="P252" s="45">
        <f t="shared" si="21"/>
        <v>0</v>
      </c>
      <c r="Q252" s="49"/>
      <c r="R252" s="46">
        <f t="shared" si="22"/>
        <v>0</v>
      </c>
      <c r="S252" s="46">
        <v>1</v>
      </c>
      <c r="T252" s="46">
        <f t="shared" si="23"/>
        <v>0</v>
      </c>
      <c r="U252" s="46">
        <v>3000</v>
      </c>
      <c r="V252" s="46">
        <f t="shared" si="24"/>
        <v>0</v>
      </c>
      <c r="W252" s="53"/>
      <c r="X252" s="44" t="e">
        <f t="shared" si="25"/>
        <v>#DIV/0!</v>
      </c>
      <c r="Y252" s="46">
        <f>SUMIFS('BOM (THIS MONTH)'!$F:$F,'BOM (THIS MONTH)'!$H:$H,F5102002!K252,Bom_Part_No,F5102002!Q252)</f>
        <v>0</v>
      </c>
      <c r="Z252" s="46">
        <f>SUMIFS('BOM (THIS MONTH)'!$E:$E,'BOM (THIS MONTH)'!$H:$H,F5102002!K252,Bom_Part_No,F5102002!Q252)</f>
        <v>0</v>
      </c>
      <c r="AA252" s="53"/>
      <c r="AB252" s="47">
        <f t="shared" si="26"/>
        <v>0</v>
      </c>
      <c r="AC252" s="47">
        <f t="shared" si="27"/>
        <v>0</v>
      </c>
    </row>
    <row r="253" spans="10:29" ht="13.35" customHeight="1">
      <c r="J253" s="48"/>
      <c r="K253" s="51" t="s">
        <v>386</v>
      </c>
      <c r="L253" s="51">
        <f>IF(D253="",99999,SUMIFS(Issue,'BOM (THIS MONTH)'!$F:$F,F5102002!K253,Bom_Part_No,F5102002!B253))</f>
        <v>99999</v>
      </c>
      <c r="P253" s="45">
        <f t="shared" si="21"/>
        <v>0</v>
      </c>
      <c r="Q253" s="49"/>
      <c r="R253" s="46">
        <f t="shared" si="22"/>
        <v>0</v>
      </c>
      <c r="S253" s="46">
        <v>1</v>
      </c>
      <c r="T253" s="46">
        <f t="shared" si="23"/>
        <v>0</v>
      </c>
      <c r="U253" s="46">
        <v>3000</v>
      </c>
      <c r="V253" s="46">
        <f t="shared" si="24"/>
        <v>0</v>
      </c>
      <c r="W253" s="53"/>
      <c r="X253" s="44" t="e">
        <f t="shared" si="25"/>
        <v>#DIV/0!</v>
      </c>
      <c r="Y253" s="46">
        <f>SUMIFS('BOM (THIS MONTH)'!$F:$F,'BOM (THIS MONTH)'!$H:$H,F5102002!K253,Bom_Part_No,F5102002!Q253)</f>
        <v>0</v>
      </c>
      <c r="Z253" s="46">
        <f>SUMIFS('BOM (THIS MONTH)'!$E:$E,'BOM (THIS MONTH)'!$H:$H,F5102002!K253,Bom_Part_No,F5102002!Q253)</f>
        <v>0</v>
      </c>
      <c r="AA253" s="53"/>
      <c r="AB253" s="47">
        <f t="shared" si="26"/>
        <v>0</v>
      </c>
      <c r="AC253" s="47">
        <f t="shared" si="27"/>
        <v>0</v>
      </c>
    </row>
    <row r="254" spans="10:29" ht="13.35" customHeight="1">
      <c r="J254" s="48"/>
      <c r="K254" s="51" t="s">
        <v>386</v>
      </c>
      <c r="L254" s="51">
        <f>IF(D254="",99999,SUMIFS(Issue,'BOM (THIS MONTH)'!$F:$F,F5102002!K254,Bom_Part_No,F5102002!B254))</f>
        <v>99999</v>
      </c>
      <c r="P254" s="45">
        <f t="shared" si="21"/>
        <v>0</v>
      </c>
      <c r="Q254" s="49"/>
      <c r="R254" s="46">
        <f t="shared" si="22"/>
        <v>0</v>
      </c>
      <c r="S254" s="46">
        <v>1</v>
      </c>
      <c r="T254" s="46">
        <f t="shared" si="23"/>
        <v>0</v>
      </c>
      <c r="U254" s="46">
        <v>3000</v>
      </c>
      <c r="V254" s="46">
        <f t="shared" si="24"/>
        <v>0</v>
      </c>
      <c r="W254" s="53"/>
      <c r="X254" s="44" t="e">
        <f t="shared" si="25"/>
        <v>#DIV/0!</v>
      </c>
      <c r="Y254" s="46">
        <f>SUMIFS('BOM (THIS MONTH)'!$F:$F,'BOM (THIS MONTH)'!$H:$H,F5102002!K254,Bom_Part_No,F5102002!Q254)</f>
        <v>0</v>
      </c>
      <c r="Z254" s="46">
        <f>SUMIFS('BOM (THIS MONTH)'!$E:$E,'BOM (THIS MONTH)'!$H:$H,F5102002!K254,Bom_Part_No,F5102002!Q254)</f>
        <v>0</v>
      </c>
      <c r="AA254" s="53"/>
      <c r="AB254" s="47">
        <f t="shared" si="26"/>
        <v>0</v>
      </c>
      <c r="AC254" s="47">
        <f t="shared" si="27"/>
        <v>0</v>
      </c>
    </row>
    <row r="255" spans="10:29" ht="13.35" customHeight="1">
      <c r="J255" s="48"/>
      <c r="K255" s="51" t="s">
        <v>386</v>
      </c>
      <c r="L255" s="51">
        <f>IF(D255="",99999,SUMIFS(Issue,'BOM (THIS MONTH)'!$F:$F,F5102002!K255,Bom_Part_No,F5102002!B255))</f>
        <v>99999</v>
      </c>
      <c r="P255" s="45">
        <f t="shared" si="21"/>
        <v>0</v>
      </c>
      <c r="Q255" s="49"/>
      <c r="R255" s="46">
        <f t="shared" si="22"/>
        <v>0</v>
      </c>
      <c r="S255" s="46">
        <v>1</v>
      </c>
      <c r="T255" s="46">
        <f t="shared" si="23"/>
        <v>0</v>
      </c>
      <c r="U255" s="46">
        <v>3000</v>
      </c>
      <c r="V255" s="46">
        <f t="shared" si="24"/>
        <v>0</v>
      </c>
      <c r="W255" s="53"/>
      <c r="X255" s="44" t="e">
        <f t="shared" si="25"/>
        <v>#DIV/0!</v>
      </c>
      <c r="Y255" s="46">
        <f>SUMIFS('BOM (THIS MONTH)'!$F:$F,'BOM (THIS MONTH)'!$H:$H,F5102002!K255,Bom_Part_No,F5102002!Q255)</f>
        <v>0</v>
      </c>
      <c r="Z255" s="46">
        <f>SUMIFS('BOM (THIS MONTH)'!$E:$E,'BOM (THIS MONTH)'!$H:$H,F5102002!K255,Bom_Part_No,F5102002!Q255)</f>
        <v>0</v>
      </c>
      <c r="AA255" s="53"/>
      <c r="AB255" s="47">
        <f t="shared" si="26"/>
        <v>0</v>
      </c>
      <c r="AC255" s="47">
        <f t="shared" si="27"/>
        <v>0</v>
      </c>
    </row>
    <row r="256" spans="10:29" ht="13.35" customHeight="1">
      <c r="J256" s="48"/>
      <c r="K256" s="51" t="s">
        <v>386</v>
      </c>
      <c r="L256" s="51">
        <f>IF(D256="",99999,SUMIFS(Issue,'BOM (THIS MONTH)'!$F:$F,F5102002!K256,Bom_Part_No,F5102002!B256))</f>
        <v>99999</v>
      </c>
      <c r="P256" s="45">
        <f t="shared" si="21"/>
        <v>0</v>
      </c>
      <c r="Q256" s="49"/>
      <c r="R256" s="46">
        <f t="shared" si="22"/>
        <v>0</v>
      </c>
      <c r="S256" s="46">
        <v>1</v>
      </c>
      <c r="T256" s="46">
        <f t="shared" si="23"/>
        <v>0</v>
      </c>
      <c r="U256" s="46">
        <v>3000</v>
      </c>
      <c r="V256" s="46">
        <f t="shared" si="24"/>
        <v>0</v>
      </c>
      <c r="W256" s="53"/>
      <c r="X256" s="44" t="e">
        <f t="shared" si="25"/>
        <v>#DIV/0!</v>
      </c>
      <c r="Y256" s="46">
        <f>SUMIFS('BOM (THIS MONTH)'!$F:$F,'BOM (THIS MONTH)'!$H:$H,F5102002!K256,Bom_Part_No,F5102002!Q256)</f>
        <v>0</v>
      </c>
      <c r="Z256" s="46">
        <f>SUMIFS('BOM (THIS MONTH)'!$E:$E,'BOM (THIS MONTH)'!$H:$H,F5102002!K256,Bom_Part_No,F5102002!Q256)</f>
        <v>0</v>
      </c>
      <c r="AA256" s="53"/>
      <c r="AB256" s="47">
        <f t="shared" si="26"/>
        <v>0</v>
      </c>
      <c r="AC256" s="47">
        <f t="shared" si="27"/>
        <v>0</v>
      </c>
    </row>
    <row r="257" spans="10:29" ht="13.35" customHeight="1">
      <c r="J257" s="48"/>
      <c r="K257" s="51" t="s">
        <v>386</v>
      </c>
      <c r="L257" s="51">
        <f>IF(D257="",99999,SUMIFS(Issue,'BOM (THIS MONTH)'!$F:$F,F5102002!K257,Bom_Part_No,F5102002!B257))</f>
        <v>99999</v>
      </c>
      <c r="P257" s="45">
        <f t="shared" si="21"/>
        <v>0</v>
      </c>
      <c r="Q257" s="49"/>
      <c r="R257" s="46">
        <f t="shared" si="22"/>
        <v>0</v>
      </c>
      <c r="S257" s="46">
        <v>1</v>
      </c>
      <c r="T257" s="46">
        <f t="shared" si="23"/>
        <v>0</v>
      </c>
      <c r="U257" s="46">
        <v>3000</v>
      </c>
      <c r="V257" s="46">
        <f t="shared" si="24"/>
        <v>0</v>
      </c>
      <c r="W257" s="53"/>
      <c r="X257" s="44" t="e">
        <f t="shared" si="25"/>
        <v>#DIV/0!</v>
      </c>
      <c r="Y257" s="46">
        <f>SUMIFS('BOM (THIS MONTH)'!$F:$F,'BOM (THIS MONTH)'!$H:$H,F5102002!K257,Bom_Part_No,F5102002!Q257)</f>
        <v>0</v>
      </c>
      <c r="Z257" s="46">
        <f>SUMIFS('BOM (THIS MONTH)'!$E:$E,'BOM (THIS MONTH)'!$H:$H,F5102002!K257,Bom_Part_No,F5102002!Q257)</f>
        <v>0</v>
      </c>
      <c r="AA257" s="53"/>
      <c r="AB257" s="47">
        <f t="shared" si="26"/>
        <v>0</v>
      </c>
      <c r="AC257" s="47">
        <f t="shared" si="27"/>
        <v>0</v>
      </c>
    </row>
    <row r="258" spans="10:29" ht="13.35" customHeight="1">
      <c r="J258" s="48"/>
      <c r="K258" s="51" t="s">
        <v>386</v>
      </c>
      <c r="L258" s="51">
        <f>IF(D258="",99999,SUMIFS(Issue,'BOM (THIS MONTH)'!$F:$F,F5102002!K258,Bom_Part_No,F5102002!B258))</f>
        <v>99999</v>
      </c>
      <c r="P258" s="45">
        <f t="shared" si="21"/>
        <v>0</v>
      </c>
      <c r="Q258" s="49"/>
      <c r="R258" s="46">
        <f t="shared" si="22"/>
        <v>0</v>
      </c>
      <c r="S258" s="46">
        <v>1</v>
      </c>
      <c r="T258" s="46">
        <f t="shared" si="23"/>
        <v>0</v>
      </c>
      <c r="U258" s="46">
        <v>3000</v>
      </c>
      <c r="V258" s="46">
        <f t="shared" si="24"/>
        <v>0</v>
      </c>
      <c r="W258" s="53"/>
      <c r="X258" s="44" t="e">
        <f t="shared" si="25"/>
        <v>#DIV/0!</v>
      </c>
      <c r="Y258" s="46">
        <f>SUMIFS('BOM (THIS MONTH)'!$F:$F,'BOM (THIS MONTH)'!$H:$H,F5102002!K258,Bom_Part_No,F5102002!Q258)</f>
        <v>0</v>
      </c>
      <c r="Z258" s="46">
        <f>SUMIFS('BOM (THIS MONTH)'!$E:$E,'BOM (THIS MONTH)'!$H:$H,F5102002!K258,Bom_Part_No,F5102002!Q258)</f>
        <v>0</v>
      </c>
      <c r="AA258" s="53"/>
      <c r="AB258" s="47">
        <f t="shared" si="26"/>
        <v>0</v>
      </c>
      <c r="AC258" s="47">
        <f t="shared" si="27"/>
        <v>0</v>
      </c>
    </row>
    <row r="259" spans="10:29" ht="13.35" customHeight="1">
      <c r="J259" s="48"/>
      <c r="K259" s="51" t="s">
        <v>386</v>
      </c>
      <c r="L259" s="51">
        <f>IF(D259="",99999,SUMIFS(Issue,'BOM (THIS MONTH)'!$F:$F,F5102002!K259,Bom_Part_No,F5102002!B259))</f>
        <v>99999</v>
      </c>
      <c r="P259" s="45">
        <f t="shared" si="21"/>
        <v>0</v>
      </c>
      <c r="Q259" s="49"/>
      <c r="R259" s="46">
        <f t="shared" si="22"/>
        <v>0</v>
      </c>
      <c r="S259" s="46">
        <v>1</v>
      </c>
      <c r="T259" s="46">
        <f t="shared" si="23"/>
        <v>0</v>
      </c>
      <c r="U259" s="46">
        <v>3000</v>
      </c>
      <c r="V259" s="46">
        <f t="shared" si="24"/>
        <v>0</v>
      </c>
      <c r="W259" s="53"/>
      <c r="X259" s="44" t="e">
        <f t="shared" si="25"/>
        <v>#DIV/0!</v>
      </c>
      <c r="Y259" s="46">
        <f>SUMIFS('BOM (THIS MONTH)'!$F:$F,'BOM (THIS MONTH)'!$H:$H,F5102002!K259,Bom_Part_No,F5102002!Q259)</f>
        <v>0</v>
      </c>
      <c r="Z259" s="46">
        <f>SUMIFS('BOM (THIS MONTH)'!$E:$E,'BOM (THIS MONTH)'!$H:$H,F5102002!K259,Bom_Part_No,F5102002!Q259)</f>
        <v>0</v>
      </c>
      <c r="AA259" s="53"/>
      <c r="AB259" s="47">
        <f t="shared" si="26"/>
        <v>0</v>
      </c>
      <c r="AC259" s="47">
        <f t="shared" si="27"/>
        <v>0</v>
      </c>
    </row>
    <row r="260" spans="10:29" ht="13.35" customHeight="1">
      <c r="J260" s="48"/>
      <c r="K260" s="51" t="s">
        <v>386</v>
      </c>
      <c r="L260" s="51">
        <f>IF(D260="",99999,SUMIFS(Issue,'BOM (THIS MONTH)'!$F:$F,F5102002!K260,Bom_Part_No,F5102002!B260))</f>
        <v>99999</v>
      </c>
      <c r="P260" s="45">
        <f t="shared" si="21"/>
        <v>0</v>
      </c>
      <c r="Q260" s="49"/>
      <c r="R260" s="46">
        <f t="shared" si="22"/>
        <v>0</v>
      </c>
      <c r="S260" s="46">
        <v>1</v>
      </c>
      <c r="T260" s="46">
        <f t="shared" si="23"/>
        <v>0</v>
      </c>
      <c r="U260" s="46">
        <v>3000</v>
      </c>
      <c r="V260" s="46">
        <f t="shared" si="24"/>
        <v>0</v>
      </c>
      <c r="W260" s="53"/>
      <c r="X260" s="44" t="e">
        <f t="shared" si="25"/>
        <v>#DIV/0!</v>
      </c>
      <c r="Y260" s="46">
        <f>SUMIFS('BOM (THIS MONTH)'!$F:$F,'BOM (THIS MONTH)'!$H:$H,F5102002!K260,Bom_Part_No,F5102002!Q260)</f>
        <v>0</v>
      </c>
      <c r="Z260" s="46">
        <f>SUMIFS('BOM (THIS MONTH)'!$E:$E,'BOM (THIS MONTH)'!$H:$H,F5102002!K260,Bom_Part_No,F5102002!Q260)</f>
        <v>0</v>
      </c>
      <c r="AA260" s="53"/>
      <c r="AB260" s="47">
        <f t="shared" si="26"/>
        <v>0</v>
      </c>
      <c r="AC260" s="47">
        <f t="shared" si="27"/>
        <v>0</v>
      </c>
    </row>
    <row r="261" spans="10:29" ht="13.35" customHeight="1">
      <c r="J261" s="48"/>
      <c r="K261" s="51" t="s">
        <v>386</v>
      </c>
      <c r="L261" s="51">
        <f>IF(D261="",99999,SUMIFS(Issue,'BOM (THIS MONTH)'!$F:$F,F5102002!K261,Bom_Part_No,F5102002!B261))</f>
        <v>99999</v>
      </c>
      <c r="P261" s="45">
        <f t="shared" si="21"/>
        <v>0</v>
      </c>
      <c r="Q261" s="49"/>
      <c r="R261" s="46">
        <f t="shared" si="22"/>
        <v>0</v>
      </c>
      <c r="S261" s="46">
        <v>1</v>
      </c>
      <c r="T261" s="46">
        <f t="shared" si="23"/>
        <v>0</v>
      </c>
      <c r="U261" s="46">
        <v>3000</v>
      </c>
      <c r="V261" s="46">
        <f t="shared" si="24"/>
        <v>0</v>
      </c>
      <c r="W261" s="53"/>
      <c r="X261" s="44" t="e">
        <f t="shared" si="25"/>
        <v>#DIV/0!</v>
      </c>
      <c r="Y261" s="46">
        <f>SUMIFS('BOM (THIS MONTH)'!$F:$F,'BOM (THIS MONTH)'!$H:$H,F5102002!K261,Bom_Part_No,F5102002!Q261)</f>
        <v>0</v>
      </c>
      <c r="Z261" s="46">
        <f>SUMIFS('BOM (THIS MONTH)'!$E:$E,'BOM (THIS MONTH)'!$H:$H,F5102002!K261,Bom_Part_No,F5102002!Q261)</f>
        <v>0</v>
      </c>
      <c r="AA261" s="53"/>
      <c r="AB261" s="47">
        <f t="shared" si="26"/>
        <v>0</v>
      </c>
      <c r="AC261" s="47">
        <f t="shared" si="27"/>
        <v>0</v>
      </c>
    </row>
    <row r="262" spans="10:29" ht="13.35" customHeight="1">
      <c r="J262" s="48"/>
      <c r="K262" s="51" t="s">
        <v>386</v>
      </c>
      <c r="L262" s="51">
        <f>IF(D262="",99999,SUMIFS(Issue,'BOM (THIS MONTH)'!$F:$F,F5102002!K262,Bom_Part_No,F5102002!B262))</f>
        <v>99999</v>
      </c>
      <c r="P262" s="45">
        <f t="shared" si="21"/>
        <v>0</v>
      </c>
      <c r="Q262" s="49"/>
      <c r="R262" s="46">
        <f t="shared" si="22"/>
        <v>0</v>
      </c>
      <c r="S262" s="46">
        <v>1</v>
      </c>
      <c r="T262" s="46">
        <f t="shared" si="23"/>
        <v>0</v>
      </c>
      <c r="U262" s="46">
        <v>3000</v>
      </c>
      <c r="V262" s="46">
        <f t="shared" si="24"/>
        <v>0</v>
      </c>
      <c r="W262" s="53"/>
      <c r="X262" s="44" t="e">
        <f t="shared" si="25"/>
        <v>#DIV/0!</v>
      </c>
      <c r="Y262" s="46">
        <f>SUMIFS('BOM (THIS MONTH)'!$F:$F,'BOM (THIS MONTH)'!$H:$H,F5102002!K262,Bom_Part_No,F5102002!Q262)</f>
        <v>0</v>
      </c>
      <c r="Z262" s="46">
        <f>SUMIFS('BOM (THIS MONTH)'!$E:$E,'BOM (THIS MONTH)'!$H:$H,F5102002!K262,Bom_Part_No,F5102002!Q262)</f>
        <v>0</v>
      </c>
      <c r="AA262" s="53"/>
      <c r="AB262" s="47">
        <f t="shared" si="26"/>
        <v>0</v>
      </c>
      <c r="AC262" s="47">
        <f t="shared" si="27"/>
        <v>0</v>
      </c>
    </row>
    <row r="263" spans="10:29" ht="13.35" customHeight="1">
      <c r="J263" s="48"/>
      <c r="K263" s="51" t="s">
        <v>386</v>
      </c>
      <c r="L263" s="51">
        <f>IF(D263="",99999,SUMIFS(Issue,'BOM (THIS MONTH)'!$F:$F,F5102002!K263,Bom_Part_No,F5102002!B263))</f>
        <v>99999</v>
      </c>
      <c r="P263" s="45">
        <f t="shared" si="21"/>
        <v>0</v>
      </c>
      <c r="Q263" s="49"/>
      <c r="R263" s="46">
        <f t="shared" si="22"/>
        <v>0</v>
      </c>
      <c r="S263" s="46">
        <v>1</v>
      </c>
      <c r="T263" s="46">
        <f t="shared" si="23"/>
        <v>0</v>
      </c>
      <c r="U263" s="46">
        <v>3000</v>
      </c>
      <c r="V263" s="46">
        <f t="shared" si="24"/>
        <v>0</v>
      </c>
      <c r="W263" s="53"/>
      <c r="X263" s="44" t="e">
        <f t="shared" si="25"/>
        <v>#DIV/0!</v>
      </c>
      <c r="Y263" s="46">
        <f>SUMIFS('BOM (THIS MONTH)'!$F:$F,'BOM (THIS MONTH)'!$H:$H,F5102002!K263,Bom_Part_No,F5102002!Q263)</f>
        <v>0</v>
      </c>
      <c r="Z263" s="46">
        <f>SUMIFS('BOM (THIS MONTH)'!$E:$E,'BOM (THIS MONTH)'!$H:$H,F5102002!K263,Bom_Part_No,F5102002!Q263)</f>
        <v>0</v>
      </c>
      <c r="AA263" s="53"/>
      <c r="AB263" s="47">
        <f t="shared" si="26"/>
        <v>0</v>
      </c>
      <c r="AC263" s="47">
        <f t="shared" si="27"/>
        <v>0</v>
      </c>
    </row>
    <row r="264" spans="10:29" ht="13.35" customHeight="1">
      <c r="J264" s="48"/>
      <c r="K264" s="51" t="s">
        <v>386</v>
      </c>
      <c r="L264" s="51">
        <f>IF(D264="",99999,SUMIFS(Issue,'BOM (THIS MONTH)'!$F:$F,F5102002!K264,Bom_Part_No,F5102002!B264))</f>
        <v>99999</v>
      </c>
      <c r="P264" s="45">
        <f t="shared" si="21"/>
        <v>0</v>
      </c>
      <c r="Q264" s="49"/>
      <c r="R264" s="46">
        <f t="shared" si="22"/>
        <v>0</v>
      </c>
      <c r="S264" s="46">
        <v>1</v>
      </c>
      <c r="T264" s="46">
        <f t="shared" si="23"/>
        <v>0</v>
      </c>
      <c r="U264" s="46">
        <v>3000</v>
      </c>
      <c r="V264" s="46">
        <f t="shared" si="24"/>
        <v>0</v>
      </c>
      <c r="W264" s="53"/>
      <c r="X264" s="44" t="e">
        <f t="shared" si="25"/>
        <v>#DIV/0!</v>
      </c>
      <c r="Y264" s="46">
        <f>SUMIFS('BOM (THIS MONTH)'!$F:$F,'BOM (THIS MONTH)'!$H:$H,F5102002!K264,Bom_Part_No,F5102002!Q264)</f>
        <v>0</v>
      </c>
      <c r="Z264" s="46">
        <f>SUMIFS('BOM (THIS MONTH)'!$E:$E,'BOM (THIS MONTH)'!$H:$H,F5102002!K264,Bom_Part_No,F5102002!Q264)</f>
        <v>0</v>
      </c>
      <c r="AA264" s="53"/>
      <c r="AB264" s="47">
        <f t="shared" si="26"/>
        <v>0</v>
      </c>
      <c r="AC264" s="47">
        <f t="shared" si="27"/>
        <v>0</v>
      </c>
    </row>
    <row r="265" spans="10:29" ht="13.35" customHeight="1">
      <c r="J265" s="48"/>
      <c r="K265" s="51" t="s">
        <v>386</v>
      </c>
      <c r="L265" s="51">
        <f>IF(D265="",99999,SUMIFS(Issue,'BOM (THIS MONTH)'!$F:$F,F5102002!K265,Bom_Part_No,F5102002!B265))</f>
        <v>99999</v>
      </c>
      <c r="P265" s="45">
        <f t="shared" ref="P265:P328" si="28">COUNTIF($Q:$Q,Q265)</f>
        <v>0</v>
      </c>
      <c r="Q265" s="49"/>
      <c r="R265" s="46">
        <f t="shared" si="22"/>
        <v>0</v>
      </c>
      <c r="S265" s="46">
        <v>1</v>
      </c>
      <c r="T265" s="46">
        <f t="shared" si="23"/>
        <v>0</v>
      </c>
      <c r="U265" s="46">
        <v>3000</v>
      </c>
      <c r="V265" s="46">
        <f t="shared" si="24"/>
        <v>0</v>
      </c>
      <c r="W265" s="53"/>
      <c r="X265" s="44" t="e">
        <f t="shared" si="25"/>
        <v>#DIV/0!</v>
      </c>
      <c r="Y265" s="46">
        <f>SUMIFS('BOM (THIS MONTH)'!$F:$F,'BOM (THIS MONTH)'!$H:$H,F5102002!K265,Bom_Part_No,F5102002!Q265)</f>
        <v>0</v>
      </c>
      <c r="Z265" s="46">
        <f>SUMIFS('BOM (THIS MONTH)'!$E:$E,'BOM (THIS MONTH)'!$H:$H,F5102002!K265,Bom_Part_No,F5102002!Q265)</f>
        <v>0</v>
      </c>
      <c r="AA265" s="53"/>
      <c r="AB265" s="47">
        <f t="shared" si="26"/>
        <v>0</v>
      </c>
      <c r="AC265" s="47">
        <f t="shared" si="27"/>
        <v>0</v>
      </c>
    </row>
    <row r="266" spans="10:29" ht="13.35" customHeight="1">
      <c r="J266" s="48"/>
      <c r="K266" s="51" t="s">
        <v>386</v>
      </c>
      <c r="L266" s="51">
        <f>IF(D266="",99999,SUMIFS(Issue,'BOM (THIS MONTH)'!$F:$F,F5102002!K266,Bom_Part_No,F5102002!B266))</f>
        <v>99999</v>
      </c>
      <c r="P266" s="45">
        <f t="shared" si="28"/>
        <v>0</v>
      </c>
      <c r="Q266" s="49"/>
      <c r="R266" s="46">
        <f t="shared" ref="R266:R329" si="29">SUMIF(B:B,Q266,D:D)</f>
        <v>0</v>
      </c>
      <c r="S266" s="46">
        <v>1</v>
      </c>
      <c r="T266" s="46">
        <f t="shared" ref="T266:T329" si="30">R266/S266</f>
        <v>0</v>
      </c>
      <c r="U266" s="46">
        <v>3000</v>
      </c>
      <c r="V266" s="46">
        <f t="shared" ref="V266:V329" si="31">T266*U266</f>
        <v>0</v>
      </c>
      <c r="W266" s="53"/>
      <c r="X266" s="44" t="e">
        <f t="shared" ref="X266:X329" si="32">(Y266/V266)*U266</f>
        <v>#DIV/0!</v>
      </c>
      <c r="Y266" s="46">
        <f>SUMIFS('BOM (THIS MONTH)'!$F:$F,'BOM (THIS MONTH)'!$H:$H,F5102002!K266,Bom_Part_No,F5102002!Q266)</f>
        <v>0</v>
      </c>
      <c r="Z266" s="46">
        <f>SUMIFS('BOM (THIS MONTH)'!$E:$E,'BOM (THIS MONTH)'!$H:$H,F5102002!K266,Bom_Part_No,F5102002!Q266)</f>
        <v>0</v>
      </c>
      <c r="AA266" s="53"/>
      <c r="AB266" s="47">
        <f t="shared" ref="AB266:AB329" si="33">Y266-V266</f>
        <v>0</v>
      </c>
      <c r="AC266" s="47">
        <f t="shared" ref="AC266:AC329" si="34">Z266-T266</f>
        <v>0</v>
      </c>
    </row>
    <row r="267" spans="10:29" ht="13.35" customHeight="1">
      <c r="J267" s="48"/>
      <c r="K267" s="51" t="s">
        <v>386</v>
      </c>
      <c r="L267" s="51">
        <f>IF(D267="",99999,SUMIFS(Issue,'BOM (THIS MONTH)'!$F:$F,F5102002!K267,Bom_Part_No,F5102002!B267))</f>
        <v>99999</v>
      </c>
      <c r="P267" s="45">
        <f t="shared" si="28"/>
        <v>0</v>
      </c>
      <c r="Q267" s="49"/>
      <c r="R267" s="46">
        <f t="shared" si="29"/>
        <v>0</v>
      </c>
      <c r="S267" s="46">
        <v>1</v>
      </c>
      <c r="T267" s="46">
        <f t="shared" si="30"/>
        <v>0</v>
      </c>
      <c r="U267" s="46">
        <v>3000</v>
      </c>
      <c r="V267" s="46">
        <f t="shared" si="31"/>
        <v>0</v>
      </c>
      <c r="W267" s="53"/>
      <c r="X267" s="44" t="e">
        <f t="shared" si="32"/>
        <v>#DIV/0!</v>
      </c>
      <c r="Y267" s="46">
        <f>SUMIFS('BOM (THIS MONTH)'!$F:$F,'BOM (THIS MONTH)'!$H:$H,F5102002!K267,Bom_Part_No,F5102002!Q267)</f>
        <v>0</v>
      </c>
      <c r="Z267" s="46">
        <f>SUMIFS('BOM (THIS MONTH)'!$E:$E,'BOM (THIS MONTH)'!$H:$H,F5102002!K267,Bom_Part_No,F5102002!Q267)</f>
        <v>0</v>
      </c>
      <c r="AA267" s="53"/>
      <c r="AB267" s="47">
        <f t="shared" si="33"/>
        <v>0</v>
      </c>
      <c r="AC267" s="47">
        <f t="shared" si="34"/>
        <v>0</v>
      </c>
    </row>
    <row r="268" spans="10:29" ht="13.35" customHeight="1">
      <c r="J268" s="48"/>
      <c r="K268" s="51" t="s">
        <v>386</v>
      </c>
      <c r="L268" s="51">
        <f>IF(D268="",99999,SUMIFS(Issue,'BOM (THIS MONTH)'!$F:$F,F5102002!K268,Bom_Part_No,F5102002!B268))</f>
        <v>99999</v>
      </c>
      <c r="P268" s="45">
        <f t="shared" si="28"/>
        <v>0</v>
      </c>
      <c r="Q268" s="49"/>
      <c r="R268" s="46">
        <f t="shared" si="29"/>
        <v>0</v>
      </c>
      <c r="S268" s="46">
        <v>1</v>
      </c>
      <c r="T268" s="46">
        <f t="shared" si="30"/>
        <v>0</v>
      </c>
      <c r="U268" s="46">
        <v>3000</v>
      </c>
      <c r="V268" s="46">
        <f t="shared" si="31"/>
        <v>0</v>
      </c>
      <c r="W268" s="53"/>
      <c r="X268" s="44" t="e">
        <f t="shared" si="32"/>
        <v>#DIV/0!</v>
      </c>
      <c r="Y268" s="46">
        <f>SUMIFS('BOM (THIS MONTH)'!$F:$F,'BOM (THIS MONTH)'!$H:$H,F5102002!K268,Bom_Part_No,F5102002!Q268)</f>
        <v>0</v>
      </c>
      <c r="Z268" s="46">
        <f>SUMIFS('BOM (THIS MONTH)'!$E:$E,'BOM (THIS MONTH)'!$H:$H,F5102002!K268,Bom_Part_No,F5102002!Q268)</f>
        <v>0</v>
      </c>
      <c r="AA268" s="53"/>
      <c r="AB268" s="47">
        <f t="shared" si="33"/>
        <v>0</v>
      </c>
      <c r="AC268" s="47">
        <f t="shared" si="34"/>
        <v>0</v>
      </c>
    </row>
    <row r="269" spans="10:29" ht="13.35" customHeight="1">
      <c r="J269" s="48"/>
      <c r="K269" s="51" t="s">
        <v>386</v>
      </c>
      <c r="L269" s="51">
        <f>IF(D269="",99999,SUMIFS(Issue,'BOM (THIS MONTH)'!$F:$F,F5102002!K269,Bom_Part_No,F5102002!B269))</f>
        <v>99999</v>
      </c>
      <c r="P269" s="45">
        <f t="shared" si="28"/>
        <v>0</v>
      </c>
      <c r="Q269" s="49"/>
      <c r="R269" s="46">
        <f t="shared" si="29"/>
        <v>0</v>
      </c>
      <c r="S269" s="46">
        <v>1</v>
      </c>
      <c r="T269" s="46">
        <f t="shared" si="30"/>
        <v>0</v>
      </c>
      <c r="U269" s="46">
        <v>3000</v>
      </c>
      <c r="V269" s="46">
        <f t="shared" si="31"/>
        <v>0</v>
      </c>
      <c r="W269" s="53"/>
      <c r="X269" s="44" t="e">
        <f t="shared" si="32"/>
        <v>#DIV/0!</v>
      </c>
      <c r="Y269" s="46">
        <f>SUMIFS('BOM (THIS MONTH)'!$F:$F,'BOM (THIS MONTH)'!$H:$H,F5102002!K269,Bom_Part_No,F5102002!Q269)</f>
        <v>0</v>
      </c>
      <c r="Z269" s="46">
        <f>SUMIFS('BOM (THIS MONTH)'!$E:$E,'BOM (THIS MONTH)'!$H:$H,F5102002!K269,Bom_Part_No,F5102002!Q269)</f>
        <v>0</v>
      </c>
      <c r="AA269" s="53"/>
      <c r="AB269" s="47">
        <f t="shared" si="33"/>
        <v>0</v>
      </c>
      <c r="AC269" s="47">
        <f t="shared" si="34"/>
        <v>0</v>
      </c>
    </row>
    <row r="270" spans="10:29" ht="13.35" customHeight="1">
      <c r="J270" s="48"/>
      <c r="K270" s="51" t="s">
        <v>386</v>
      </c>
      <c r="L270" s="51">
        <f>IF(D270="",99999,SUMIFS(Issue,'BOM (THIS MONTH)'!$F:$F,F5102002!K270,Bom_Part_No,F5102002!B270))</f>
        <v>99999</v>
      </c>
      <c r="P270" s="45">
        <f t="shared" si="28"/>
        <v>0</v>
      </c>
      <c r="Q270" s="49"/>
      <c r="R270" s="46">
        <f t="shared" si="29"/>
        <v>0</v>
      </c>
      <c r="S270" s="46">
        <v>1</v>
      </c>
      <c r="T270" s="46">
        <f t="shared" si="30"/>
        <v>0</v>
      </c>
      <c r="U270" s="46">
        <v>3000</v>
      </c>
      <c r="V270" s="46">
        <f t="shared" si="31"/>
        <v>0</v>
      </c>
      <c r="W270" s="53"/>
      <c r="X270" s="44" t="e">
        <f t="shared" si="32"/>
        <v>#DIV/0!</v>
      </c>
      <c r="Y270" s="46">
        <f>SUMIFS('BOM (THIS MONTH)'!$F:$F,'BOM (THIS MONTH)'!$H:$H,F5102002!K270,Bom_Part_No,F5102002!Q270)</f>
        <v>0</v>
      </c>
      <c r="Z270" s="46">
        <f>SUMIFS('BOM (THIS MONTH)'!$E:$E,'BOM (THIS MONTH)'!$H:$H,F5102002!K270,Bom_Part_No,F5102002!Q270)</f>
        <v>0</v>
      </c>
      <c r="AA270" s="53"/>
      <c r="AB270" s="47">
        <f t="shared" si="33"/>
        <v>0</v>
      </c>
      <c r="AC270" s="47">
        <f t="shared" si="34"/>
        <v>0</v>
      </c>
    </row>
    <row r="271" spans="10:29" ht="13.35" customHeight="1">
      <c r="J271" s="48"/>
      <c r="K271" s="51" t="s">
        <v>386</v>
      </c>
      <c r="L271" s="51">
        <f>IF(D271="",99999,SUMIFS(Issue,'BOM (THIS MONTH)'!$F:$F,F5102002!K271,Bom_Part_No,F5102002!B271))</f>
        <v>99999</v>
      </c>
      <c r="P271" s="45">
        <f t="shared" si="28"/>
        <v>0</v>
      </c>
      <c r="Q271" s="49"/>
      <c r="R271" s="46">
        <f t="shared" si="29"/>
        <v>0</v>
      </c>
      <c r="S271" s="46">
        <v>1</v>
      </c>
      <c r="T271" s="46">
        <f t="shared" si="30"/>
        <v>0</v>
      </c>
      <c r="U271" s="46">
        <v>3000</v>
      </c>
      <c r="V271" s="46">
        <f t="shared" si="31"/>
        <v>0</v>
      </c>
      <c r="W271" s="53"/>
      <c r="X271" s="44" t="e">
        <f t="shared" si="32"/>
        <v>#DIV/0!</v>
      </c>
      <c r="Y271" s="46">
        <f>SUMIFS('BOM (THIS MONTH)'!$F:$F,'BOM (THIS MONTH)'!$H:$H,F5102002!K271,Bom_Part_No,F5102002!Q271)</f>
        <v>0</v>
      </c>
      <c r="Z271" s="46">
        <f>SUMIFS('BOM (THIS MONTH)'!$E:$E,'BOM (THIS MONTH)'!$H:$H,F5102002!K271,Bom_Part_No,F5102002!Q271)</f>
        <v>0</v>
      </c>
      <c r="AA271" s="53"/>
      <c r="AB271" s="47">
        <f t="shared" si="33"/>
        <v>0</v>
      </c>
      <c r="AC271" s="47">
        <f t="shared" si="34"/>
        <v>0</v>
      </c>
    </row>
    <row r="272" spans="10:29" ht="13.35" customHeight="1">
      <c r="J272" s="48"/>
      <c r="K272" s="51" t="s">
        <v>386</v>
      </c>
      <c r="L272" s="51">
        <f>IF(D272="",99999,SUMIFS(Issue,'BOM (THIS MONTH)'!$F:$F,F5102002!K272,Bom_Part_No,F5102002!B272))</f>
        <v>99999</v>
      </c>
      <c r="P272" s="45">
        <f t="shared" si="28"/>
        <v>0</v>
      </c>
      <c r="Q272" s="49"/>
      <c r="R272" s="46">
        <f t="shared" si="29"/>
        <v>0</v>
      </c>
      <c r="S272" s="46">
        <v>1</v>
      </c>
      <c r="T272" s="46">
        <f t="shared" si="30"/>
        <v>0</v>
      </c>
      <c r="U272" s="46">
        <v>3000</v>
      </c>
      <c r="V272" s="46">
        <f t="shared" si="31"/>
        <v>0</v>
      </c>
      <c r="W272" s="53"/>
      <c r="X272" s="44" t="e">
        <f t="shared" si="32"/>
        <v>#DIV/0!</v>
      </c>
      <c r="Y272" s="46">
        <f>SUMIFS('BOM (THIS MONTH)'!$F:$F,'BOM (THIS MONTH)'!$H:$H,F5102002!K272,Bom_Part_No,F5102002!Q272)</f>
        <v>0</v>
      </c>
      <c r="Z272" s="46">
        <f>SUMIFS('BOM (THIS MONTH)'!$E:$E,'BOM (THIS MONTH)'!$H:$H,F5102002!K272,Bom_Part_No,F5102002!Q272)</f>
        <v>0</v>
      </c>
      <c r="AA272" s="53"/>
      <c r="AB272" s="47">
        <f t="shared" si="33"/>
        <v>0</v>
      </c>
      <c r="AC272" s="47">
        <f t="shared" si="34"/>
        <v>0</v>
      </c>
    </row>
    <row r="273" spans="10:29" ht="13.35" customHeight="1">
      <c r="J273" s="48"/>
      <c r="K273" s="51" t="s">
        <v>386</v>
      </c>
      <c r="L273" s="51">
        <f>IF(D273="",99999,SUMIFS(Issue,'BOM (THIS MONTH)'!$F:$F,F5102002!K273,Bom_Part_No,F5102002!B273))</f>
        <v>99999</v>
      </c>
      <c r="P273" s="45">
        <f t="shared" si="28"/>
        <v>0</v>
      </c>
      <c r="Q273" s="49"/>
      <c r="R273" s="46">
        <f t="shared" si="29"/>
        <v>0</v>
      </c>
      <c r="S273" s="46">
        <v>1</v>
      </c>
      <c r="T273" s="46">
        <f t="shared" si="30"/>
        <v>0</v>
      </c>
      <c r="U273" s="46">
        <v>3000</v>
      </c>
      <c r="V273" s="46">
        <f t="shared" si="31"/>
        <v>0</v>
      </c>
      <c r="W273" s="53"/>
      <c r="X273" s="44" t="e">
        <f t="shared" si="32"/>
        <v>#DIV/0!</v>
      </c>
      <c r="Y273" s="46">
        <f>SUMIFS('BOM (THIS MONTH)'!$F:$F,'BOM (THIS MONTH)'!$H:$H,F5102002!K273,Bom_Part_No,F5102002!Q273)</f>
        <v>0</v>
      </c>
      <c r="Z273" s="46">
        <f>SUMIFS('BOM (THIS MONTH)'!$E:$E,'BOM (THIS MONTH)'!$H:$H,F5102002!K273,Bom_Part_No,F5102002!Q273)</f>
        <v>0</v>
      </c>
      <c r="AA273" s="53"/>
      <c r="AB273" s="47">
        <f t="shared" si="33"/>
        <v>0</v>
      </c>
      <c r="AC273" s="47">
        <f t="shared" si="34"/>
        <v>0</v>
      </c>
    </row>
    <row r="274" spans="10:29" ht="13.35" customHeight="1">
      <c r="J274" s="48"/>
      <c r="K274" s="51" t="s">
        <v>386</v>
      </c>
      <c r="L274" s="51">
        <f>IF(D274="",99999,SUMIFS(Issue,'BOM (THIS MONTH)'!$F:$F,F5102002!K274,Bom_Part_No,F5102002!B274))</f>
        <v>99999</v>
      </c>
      <c r="P274" s="45">
        <f t="shared" si="28"/>
        <v>0</v>
      </c>
      <c r="Q274" s="49"/>
      <c r="R274" s="46">
        <f t="shared" si="29"/>
        <v>0</v>
      </c>
      <c r="S274" s="46">
        <v>1</v>
      </c>
      <c r="T274" s="46">
        <f t="shared" si="30"/>
        <v>0</v>
      </c>
      <c r="U274" s="46">
        <v>3000</v>
      </c>
      <c r="V274" s="46">
        <f t="shared" si="31"/>
        <v>0</v>
      </c>
      <c r="W274" s="53"/>
      <c r="X274" s="44" t="e">
        <f t="shared" si="32"/>
        <v>#DIV/0!</v>
      </c>
      <c r="Y274" s="46">
        <f>SUMIFS('BOM (THIS MONTH)'!$F:$F,'BOM (THIS MONTH)'!$H:$H,F5102002!K274,Bom_Part_No,F5102002!Q274)</f>
        <v>0</v>
      </c>
      <c r="Z274" s="46">
        <f>SUMIFS('BOM (THIS MONTH)'!$E:$E,'BOM (THIS MONTH)'!$H:$H,F5102002!K274,Bom_Part_No,F5102002!Q274)</f>
        <v>0</v>
      </c>
      <c r="AA274" s="53"/>
      <c r="AB274" s="47">
        <f t="shared" si="33"/>
        <v>0</v>
      </c>
      <c r="AC274" s="47">
        <f t="shared" si="34"/>
        <v>0</v>
      </c>
    </row>
    <row r="275" spans="10:29" ht="13.35" customHeight="1">
      <c r="J275" s="48"/>
      <c r="K275" s="51" t="s">
        <v>386</v>
      </c>
      <c r="L275" s="51">
        <f>IF(D275="",99999,SUMIFS(Issue,'BOM (THIS MONTH)'!$F:$F,F5102002!K275,Bom_Part_No,F5102002!B275))</f>
        <v>99999</v>
      </c>
      <c r="P275" s="45">
        <f t="shared" si="28"/>
        <v>0</v>
      </c>
      <c r="Q275" s="49"/>
      <c r="R275" s="46">
        <f t="shared" si="29"/>
        <v>0</v>
      </c>
      <c r="S275" s="46">
        <v>1</v>
      </c>
      <c r="T275" s="46">
        <f t="shared" si="30"/>
        <v>0</v>
      </c>
      <c r="U275" s="46">
        <v>3000</v>
      </c>
      <c r="V275" s="46">
        <f t="shared" si="31"/>
        <v>0</v>
      </c>
      <c r="W275" s="53"/>
      <c r="X275" s="44" t="e">
        <f t="shared" si="32"/>
        <v>#DIV/0!</v>
      </c>
      <c r="Y275" s="46">
        <f>SUMIFS('BOM (THIS MONTH)'!$F:$F,'BOM (THIS MONTH)'!$H:$H,F5102002!K275,Bom_Part_No,F5102002!Q275)</f>
        <v>0</v>
      </c>
      <c r="Z275" s="46">
        <f>SUMIFS('BOM (THIS MONTH)'!$E:$E,'BOM (THIS MONTH)'!$H:$H,F5102002!K275,Bom_Part_No,F5102002!Q275)</f>
        <v>0</v>
      </c>
      <c r="AA275" s="53"/>
      <c r="AB275" s="47">
        <f t="shared" si="33"/>
        <v>0</v>
      </c>
      <c r="AC275" s="47">
        <f t="shared" si="34"/>
        <v>0</v>
      </c>
    </row>
    <row r="276" spans="10:29" ht="13.35" customHeight="1">
      <c r="J276" s="48"/>
      <c r="K276" s="51" t="s">
        <v>386</v>
      </c>
      <c r="L276" s="51">
        <f>IF(D276="",99999,SUMIFS(Issue,'BOM (THIS MONTH)'!$F:$F,F5102002!K276,Bom_Part_No,F5102002!B276))</f>
        <v>99999</v>
      </c>
      <c r="P276" s="45">
        <f t="shared" si="28"/>
        <v>0</v>
      </c>
      <c r="Q276" s="49"/>
      <c r="R276" s="46">
        <f t="shared" si="29"/>
        <v>0</v>
      </c>
      <c r="S276" s="46">
        <v>1</v>
      </c>
      <c r="T276" s="46">
        <f t="shared" si="30"/>
        <v>0</v>
      </c>
      <c r="U276" s="46">
        <v>3000</v>
      </c>
      <c r="V276" s="46">
        <f t="shared" si="31"/>
        <v>0</v>
      </c>
      <c r="W276" s="53"/>
      <c r="X276" s="44" t="e">
        <f t="shared" si="32"/>
        <v>#DIV/0!</v>
      </c>
      <c r="Y276" s="46">
        <f>SUMIFS('BOM (THIS MONTH)'!$F:$F,'BOM (THIS MONTH)'!$H:$H,F5102002!K276,Bom_Part_No,F5102002!Q276)</f>
        <v>0</v>
      </c>
      <c r="Z276" s="46">
        <f>SUMIFS('BOM (THIS MONTH)'!$E:$E,'BOM (THIS MONTH)'!$H:$H,F5102002!K276,Bom_Part_No,F5102002!Q276)</f>
        <v>0</v>
      </c>
      <c r="AA276" s="53"/>
      <c r="AB276" s="47">
        <f t="shared" si="33"/>
        <v>0</v>
      </c>
      <c r="AC276" s="47">
        <f t="shared" si="34"/>
        <v>0</v>
      </c>
    </row>
    <row r="277" spans="10:29" ht="13.35" customHeight="1">
      <c r="J277" s="48"/>
      <c r="K277" s="51" t="s">
        <v>386</v>
      </c>
      <c r="L277" s="51">
        <f>IF(D277="",99999,SUMIFS(Issue,'BOM (THIS MONTH)'!$F:$F,F5102002!K277,Bom_Part_No,F5102002!B277))</f>
        <v>99999</v>
      </c>
      <c r="P277" s="45">
        <f t="shared" si="28"/>
        <v>0</v>
      </c>
      <c r="Q277" s="49"/>
      <c r="R277" s="46">
        <f t="shared" si="29"/>
        <v>0</v>
      </c>
      <c r="S277" s="46">
        <v>1</v>
      </c>
      <c r="T277" s="46">
        <f t="shared" si="30"/>
        <v>0</v>
      </c>
      <c r="U277" s="46">
        <v>3000</v>
      </c>
      <c r="V277" s="46">
        <f t="shared" si="31"/>
        <v>0</v>
      </c>
      <c r="W277" s="53"/>
      <c r="X277" s="44" t="e">
        <f t="shared" si="32"/>
        <v>#DIV/0!</v>
      </c>
      <c r="Y277" s="46">
        <f>SUMIFS('BOM (THIS MONTH)'!$F:$F,'BOM (THIS MONTH)'!$H:$H,F5102002!K277,Bom_Part_No,F5102002!Q277)</f>
        <v>0</v>
      </c>
      <c r="Z277" s="46">
        <f>SUMIFS('BOM (THIS MONTH)'!$E:$E,'BOM (THIS MONTH)'!$H:$H,F5102002!K277,Bom_Part_No,F5102002!Q277)</f>
        <v>0</v>
      </c>
      <c r="AA277" s="53"/>
      <c r="AB277" s="47">
        <f t="shared" si="33"/>
        <v>0</v>
      </c>
      <c r="AC277" s="47">
        <f t="shared" si="34"/>
        <v>0</v>
      </c>
    </row>
    <row r="278" spans="10:29" ht="13.35" customHeight="1">
      <c r="J278" s="48"/>
      <c r="K278" s="51" t="s">
        <v>386</v>
      </c>
      <c r="L278" s="51">
        <f>IF(D278="",99999,SUMIFS(Issue,'BOM (THIS MONTH)'!$F:$F,F5102002!K278,Bom_Part_No,F5102002!B278))</f>
        <v>99999</v>
      </c>
      <c r="P278" s="45">
        <f t="shared" si="28"/>
        <v>0</v>
      </c>
      <c r="Q278" s="49"/>
      <c r="R278" s="46">
        <f t="shared" si="29"/>
        <v>0</v>
      </c>
      <c r="S278" s="46">
        <v>1</v>
      </c>
      <c r="T278" s="46">
        <f t="shared" si="30"/>
        <v>0</v>
      </c>
      <c r="U278" s="46">
        <v>3000</v>
      </c>
      <c r="V278" s="46">
        <f t="shared" si="31"/>
        <v>0</v>
      </c>
      <c r="W278" s="53"/>
      <c r="X278" s="44" t="e">
        <f t="shared" si="32"/>
        <v>#DIV/0!</v>
      </c>
      <c r="Y278" s="46">
        <f>SUMIFS('BOM (THIS MONTH)'!$F:$F,'BOM (THIS MONTH)'!$H:$H,F5102002!K278,Bom_Part_No,F5102002!Q278)</f>
        <v>0</v>
      </c>
      <c r="Z278" s="46">
        <f>SUMIFS('BOM (THIS MONTH)'!$E:$E,'BOM (THIS MONTH)'!$H:$H,F5102002!K278,Bom_Part_No,F5102002!Q278)</f>
        <v>0</v>
      </c>
      <c r="AA278" s="53"/>
      <c r="AB278" s="47">
        <f t="shared" si="33"/>
        <v>0</v>
      </c>
      <c r="AC278" s="47">
        <f t="shared" si="34"/>
        <v>0</v>
      </c>
    </row>
    <row r="279" spans="10:29" ht="13.35" customHeight="1">
      <c r="J279" s="48"/>
      <c r="K279" s="51" t="s">
        <v>386</v>
      </c>
      <c r="L279" s="51">
        <f>IF(D279="",99999,SUMIFS(Issue,'BOM (THIS MONTH)'!$F:$F,F5102002!K279,Bom_Part_No,F5102002!B279))</f>
        <v>99999</v>
      </c>
      <c r="P279" s="45">
        <f t="shared" si="28"/>
        <v>0</v>
      </c>
      <c r="Q279" s="49"/>
      <c r="R279" s="46">
        <f t="shared" si="29"/>
        <v>0</v>
      </c>
      <c r="S279" s="46">
        <v>1</v>
      </c>
      <c r="T279" s="46">
        <f t="shared" si="30"/>
        <v>0</v>
      </c>
      <c r="U279" s="46">
        <v>3000</v>
      </c>
      <c r="V279" s="46">
        <f t="shared" si="31"/>
        <v>0</v>
      </c>
      <c r="W279" s="53"/>
      <c r="X279" s="44" t="e">
        <f t="shared" si="32"/>
        <v>#DIV/0!</v>
      </c>
      <c r="Y279" s="46">
        <f>SUMIFS('BOM (THIS MONTH)'!$F:$F,'BOM (THIS MONTH)'!$H:$H,F5102002!K279,Bom_Part_No,F5102002!Q279)</f>
        <v>0</v>
      </c>
      <c r="Z279" s="46">
        <f>SUMIFS('BOM (THIS MONTH)'!$E:$E,'BOM (THIS MONTH)'!$H:$H,F5102002!K279,Bom_Part_No,F5102002!Q279)</f>
        <v>0</v>
      </c>
      <c r="AA279" s="53"/>
      <c r="AB279" s="47">
        <f t="shared" si="33"/>
        <v>0</v>
      </c>
      <c r="AC279" s="47">
        <f t="shared" si="34"/>
        <v>0</v>
      </c>
    </row>
    <row r="280" spans="10:29" ht="13.35" customHeight="1">
      <c r="J280" s="48"/>
      <c r="K280" s="51" t="s">
        <v>386</v>
      </c>
      <c r="L280" s="51">
        <f>IF(D280="",99999,SUMIFS(Issue,'BOM (THIS MONTH)'!$F:$F,F5102002!K280,Bom_Part_No,F5102002!B280))</f>
        <v>99999</v>
      </c>
      <c r="P280" s="45">
        <f t="shared" si="28"/>
        <v>0</v>
      </c>
      <c r="Q280" s="49"/>
      <c r="R280" s="46">
        <f t="shared" si="29"/>
        <v>0</v>
      </c>
      <c r="S280" s="46">
        <v>1</v>
      </c>
      <c r="T280" s="46">
        <f t="shared" si="30"/>
        <v>0</v>
      </c>
      <c r="U280" s="46">
        <v>3000</v>
      </c>
      <c r="V280" s="46">
        <f t="shared" si="31"/>
        <v>0</v>
      </c>
      <c r="W280" s="53"/>
      <c r="X280" s="44" t="e">
        <f t="shared" si="32"/>
        <v>#DIV/0!</v>
      </c>
      <c r="Y280" s="46">
        <f>SUMIFS('BOM (THIS MONTH)'!$F:$F,'BOM (THIS MONTH)'!$H:$H,F5102002!K280,Bom_Part_No,F5102002!Q280)</f>
        <v>0</v>
      </c>
      <c r="Z280" s="46">
        <f>SUMIFS('BOM (THIS MONTH)'!$E:$E,'BOM (THIS MONTH)'!$H:$H,F5102002!K280,Bom_Part_No,F5102002!Q280)</f>
        <v>0</v>
      </c>
      <c r="AA280" s="53"/>
      <c r="AB280" s="47">
        <f t="shared" si="33"/>
        <v>0</v>
      </c>
      <c r="AC280" s="47">
        <f t="shared" si="34"/>
        <v>0</v>
      </c>
    </row>
    <row r="281" spans="10:29" ht="13.35" customHeight="1">
      <c r="J281" s="48"/>
      <c r="K281" s="51" t="s">
        <v>386</v>
      </c>
      <c r="L281" s="51">
        <f>IF(D281="",99999,SUMIFS(Issue,'BOM (THIS MONTH)'!$F:$F,F5102002!K281,Bom_Part_No,F5102002!B281))</f>
        <v>99999</v>
      </c>
      <c r="P281" s="45">
        <f t="shared" si="28"/>
        <v>0</v>
      </c>
      <c r="Q281" s="49"/>
      <c r="R281" s="46">
        <f t="shared" si="29"/>
        <v>0</v>
      </c>
      <c r="S281" s="46">
        <v>1</v>
      </c>
      <c r="T281" s="46">
        <f t="shared" si="30"/>
        <v>0</v>
      </c>
      <c r="U281" s="46">
        <v>3000</v>
      </c>
      <c r="V281" s="46">
        <f t="shared" si="31"/>
        <v>0</v>
      </c>
      <c r="W281" s="53"/>
      <c r="X281" s="44" t="e">
        <f t="shared" si="32"/>
        <v>#DIV/0!</v>
      </c>
      <c r="Y281" s="46">
        <f>SUMIFS('BOM (THIS MONTH)'!$F:$F,'BOM (THIS MONTH)'!$H:$H,F5102002!K281,Bom_Part_No,F5102002!Q281)</f>
        <v>0</v>
      </c>
      <c r="Z281" s="46">
        <f>SUMIFS('BOM (THIS MONTH)'!$E:$E,'BOM (THIS MONTH)'!$H:$H,F5102002!K281,Bom_Part_No,F5102002!Q281)</f>
        <v>0</v>
      </c>
      <c r="AA281" s="53"/>
      <c r="AB281" s="47">
        <f t="shared" si="33"/>
        <v>0</v>
      </c>
      <c r="AC281" s="47">
        <f t="shared" si="34"/>
        <v>0</v>
      </c>
    </row>
    <row r="282" spans="10:29" ht="13.35" customHeight="1">
      <c r="J282" s="48"/>
      <c r="K282" s="51" t="s">
        <v>386</v>
      </c>
      <c r="L282" s="51">
        <f>IF(D282="",99999,SUMIFS(Issue,'BOM (THIS MONTH)'!$F:$F,F5102002!K282,Bom_Part_No,F5102002!B282))</f>
        <v>99999</v>
      </c>
      <c r="P282" s="45">
        <f t="shared" si="28"/>
        <v>0</v>
      </c>
      <c r="Q282" s="49"/>
      <c r="R282" s="46">
        <f t="shared" si="29"/>
        <v>0</v>
      </c>
      <c r="S282" s="46">
        <v>1</v>
      </c>
      <c r="T282" s="46">
        <f t="shared" si="30"/>
        <v>0</v>
      </c>
      <c r="U282" s="46">
        <v>3000</v>
      </c>
      <c r="V282" s="46">
        <f t="shared" si="31"/>
        <v>0</v>
      </c>
      <c r="W282" s="53"/>
      <c r="X282" s="44" t="e">
        <f t="shared" si="32"/>
        <v>#DIV/0!</v>
      </c>
      <c r="Y282" s="46">
        <f>SUMIFS('BOM (THIS MONTH)'!$F:$F,'BOM (THIS MONTH)'!$H:$H,F5102002!K282,Bom_Part_No,F5102002!Q282)</f>
        <v>0</v>
      </c>
      <c r="Z282" s="46">
        <f>SUMIFS('BOM (THIS MONTH)'!$E:$E,'BOM (THIS MONTH)'!$H:$H,F5102002!K282,Bom_Part_No,F5102002!Q282)</f>
        <v>0</v>
      </c>
      <c r="AA282" s="53"/>
      <c r="AB282" s="47">
        <f t="shared" si="33"/>
        <v>0</v>
      </c>
      <c r="AC282" s="47">
        <f t="shared" si="34"/>
        <v>0</v>
      </c>
    </row>
    <row r="283" spans="10:29" ht="13.35" customHeight="1">
      <c r="J283" s="48"/>
      <c r="K283" s="51" t="s">
        <v>386</v>
      </c>
      <c r="L283" s="51">
        <f>IF(D283="",99999,SUMIFS(Issue,'BOM (THIS MONTH)'!$F:$F,F5102002!K283,Bom_Part_No,F5102002!B283))</f>
        <v>99999</v>
      </c>
      <c r="P283" s="45">
        <f t="shared" si="28"/>
        <v>0</v>
      </c>
      <c r="Q283" s="49"/>
      <c r="R283" s="46">
        <f t="shared" si="29"/>
        <v>0</v>
      </c>
      <c r="S283" s="46">
        <v>1</v>
      </c>
      <c r="T283" s="46">
        <f t="shared" si="30"/>
        <v>0</v>
      </c>
      <c r="U283" s="46">
        <v>3000</v>
      </c>
      <c r="V283" s="46">
        <f t="shared" si="31"/>
        <v>0</v>
      </c>
      <c r="W283" s="53"/>
      <c r="X283" s="44" t="e">
        <f t="shared" si="32"/>
        <v>#DIV/0!</v>
      </c>
      <c r="Y283" s="46">
        <f>SUMIFS('BOM (THIS MONTH)'!$F:$F,'BOM (THIS MONTH)'!$H:$H,F5102002!K283,Bom_Part_No,F5102002!Q283)</f>
        <v>0</v>
      </c>
      <c r="Z283" s="46">
        <f>SUMIFS('BOM (THIS MONTH)'!$E:$E,'BOM (THIS MONTH)'!$H:$H,F5102002!K283,Bom_Part_No,F5102002!Q283)</f>
        <v>0</v>
      </c>
      <c r="AA283" s="53"/>
      <c r="AB283" s="47">
        <f t="shared" si="33"/>
        <v>0</v>
      </c>
      <c r="AC283" s="47">
        <f t="shared" si="34"/>
        <v>0</v>
      </c>
    </row>
    <row r="284" spans="10:29" ht="13.35" customHeight="1">
      <c r="J284" s="48"/>
      <c r="K284" s="51" t="s">
        <v>386</v>
      </c>
      <c r="L284" s="51">
        <f>IF(D284="",99999,SUMIFS(Issue,'BOM (THIS MONTH)'!$F:$F,F5102002!K284,Bom_Part_No,F5102002!B284))</f>
        <v>99999</v>
      </c>
      <c r="P284" s="45">
        <f t="shared" si="28"/>
        <v>0</v>
      </c>
      <c r="Q284" s="49"/>
      <c r="R284" s="46">
        <f t="shared" si="29"/>
        <v>0</v>
      </c>
      <c r="S284" s="46">
        <v>1</v>
      </c>
      <c r="T284" s="46">
        <f t="shared" si="30"/>
        <v>0</v>
      </c>
      <c r="U284" s="46">
        <v>3000</v>
      </c>
      <c r="V284" s="46">
        <f t="shared" si="31"/>
        <v>0</v>
      </c>
      <c r="W284" s="53"/>
      <c r="X284" s="44" t="e">
        <f t="shared" si="32"/>
        <v>#DIV/0!</v>
      </c>
      <c r="Y284" s="46">
        <f>SUMIFS('BOM (THIS MONTH)'!$F:$F,'BOM (THIS MONTH)'!$H:$H,F5102002!K284,Bom_Part_No,F5102002!Q284)</f>
        <v>0</v>
      </c>
      <c r="Z284" s="46">
        <f>SUMIFS('BOM (THIS MONTH)'!$E:$E,'BOM (THIS MONTH)'!$H:$H,F5102002!K284,Bom_Part_No,F5102002!Q284)</f>
        <v>0</v>
      </c>
      <c r="AA284" s="53"/>
      <c r="AB284" s="47">
        <f t="shared" si="33"/>
        <v>0</v>
      </c>
      <c r="AC284" s="47">
        <f t="shared" si="34"/>
        <v>0</v>
      </c>
    </row>
    <row r="285" spans="10:29" ht="13.35" customHeight="1">
      <c r="J285" s="48"/>
      <c r="K285" s="51" t="s">
        <v>386</v>
      </c>
      <c r="L285" s="51">
        <f>IF(D285="",99999,SUMIFS(Issue,'BOM (THIS MONTH)'!$F:$F,F5102002!K285,Bom_Part_No,F5102002!B285))</f>
        <v>99999</v>
      </c>
      <c r="P285" s="45">
        <f t="shared" si="28"/>
        <v>0</v>
      </c>
      <c r="Q285" s="49"/>
      <c r="R285" s="46">
        <f t="shared" si="29"/>
        <v>0</v>
      </c>
      <c r="S285" s="46">
        <v>1</v>
      </c>
      <c r="T285" s="46">
        <f t="shared" si="30"/>
        <v>0</v>
      </c>
      <c r="U285" s="46">
        <v>3000</v>
      </c>
      <c r="V285" s="46">
        <f t="shared" si="31"/>
        <v>0</v>
      </c>
      <c r="W285" s="53"/>
      <c r="X285" s="44" t="e">
        <f t="shared" si="32"/>
        <v>#DIV/0!</v>
      </c>
      <c r="Y285" s="46">
        <f>SUMIFS('BOM (THIS MONTH)'!$F:$F,'BOM (THIS MONTH)'!$H:$H,F5102002!K285,Bom_Part_No,F5102002!Q285)</f>
        <v>0</v>
      </c>
      <c r="Z285" s="46">
        <f>SUMIFS('BOM (THIS MONTH)'!$E:$E,'BOM (THIS MONTH)'!$H:$H,F5102002!K285,Bom_Part_No,F5102002!Q285)</f>
        <v>0</v>
      </c>
      <c r="AA285" s="53"/>
      <c r="AB285" s="47">
        <f t="shared" si="33"/>
        <v>0</v>
      </c>
      <c r="AC285" s="47">
        <f t="shared" si="34"/>
        <v>0</v>
      </c>
    </row>
    <row r="286" spans="10:29" ht="13.35" customHeight="1">
      <c r="J286" s="48"/>
      <c r="K286" s="51" t="s">
        <v>386</v>
      </c>
      <c r="L286" s="51">
        <f>IF(D286="",99999,SUMIFS(Issue,'BOM (THIS MONTH)'!$F:$F,F5102002!K286,Bom_Part_No,F5102002!B286))</f>
        <v>99999</v>
      </c>
      <c r="P286" s="45">
        <f t="shared" si="28"/>
        <v>0</v>
      </c>
      <c r="Q286" s="49"/>
      <c r="R286" s="46">
        <f t="shared" si="29"/>
        <v>0</v>
      </c>
      <c r="S286" s="46">
        <v>1</v>
      </c>
      <c r="T286" s="46">
        <f t="shared" si="30"/>
        <v>0</v>
      </c>
      <c r="U286" s="46">
        <v>3000</v>
      </c>
      <c r="V286" s="46">
        <f t="shared" si="31"/>
        <v>0</v>
      </c>
      <c r="W286" s="53"/>
      <c r="X286" s="44" t="e">
        <f t="shared" si="32"/>
        <v>#DIV/0!</v>
      </c>
      <c r="Y286" s="46">
        <f>SUMIFS('BOM (THIS MONTH)'!$F:$F,'BOM (THIS MONTH)'!$H:$H,F5102002!K286,Bom_Part_No,F5102002!Q286)</f>
        <v>0</v>
      </c>
      <c r="Z286" s="46">
        <f>SUMIFS('BOM (THIS MONTH)'!$E:$E,'BOM (THIS MONTH)'!$H:$H,F5102002!K286,Bom_Part_No,F5102002!Q286)</f>
        <v>0</v>
      </c>
      <c r="AA286" s="53"/>
      <c r="AB286" s="47">
        <f t="shared" si="33"/>
        <v>0</v>
      </c>
      <c r="AC286" s="47">
        <f t="shared" si="34"/>
        <v>0</v>
      </c>
    </row>
    <row r="287" spans="10:29" ht="13.35" customHeight="1">
      <c r="J287" s="48"/>
      <c r="K287" s="51" t="s">
        <v>386</v>
      </c>
      <c r="L287" s="51">
        <f>IF(D287="",99999,SUMIFS(Issue,'BOM (THIS MONTH)'!$F:$F,F5102002!K287,Bom_Part_No,F5102002!B287))</f>
        <v>99999</v>
      </c>
      <c r="P287" s="45">
        <f t="shared" si="28"/>
        <v>0</v>
      </c>
      <c r="Q287" s="49"/>
      <c r="R287" s="46">
        <f t="shared" si="29"/>
        <v>0</v>
      </c>
      <c r="S287" s="46">
        <v>1</v>
      </c>
      <c r="T287" s="46">
        <f t="shared" si="30"/>
        <v>0</v>
      </c>
      <c r="U287" s="46">
        <v>3000</v>
      </c>
      <c r="V287" s="46">
        <f t="shared" si="31"/>
        <v>0</v>
      </c>
      <c r="W287" s="53"/>
      <c r="X287" s="44" t="e">
        <f t="shared" si="32"/>
        <v>#DIV/0!</v>
      </c>
      <c r="Y287" s="46">
        <f>SUMIFS('BOM (THIS MONTH)'!$F:$F,'BOM (THIS MONTH)'!$H:$H,F5102002!K287,Bom_Part_No,F5102002!Q287)</f>
        <v>0</v>
      </c>
      <c r="Z287" s="46">
        <f>SUMIFS('BOM (THIS MONTH)'!$E:$E,'BOM (THIS MONTH)'!$H:$H,F5102002!K287,Bom_Part_No,F5102002!Q287)</f>
        <v>0</v>
      </c>
      <c r="AA287" s="53"/>
      <c r="AB287" s="47">
        <f t="shared" si="33"/>
        <v>0</v>
      </c>
      <c r="AC287" s="47">
        <f t="shared" si="34"/>
        <v>0</v>
      </c>
    </row>
    <row r="288" spans="10:29" ht="13.35" customHeight="1">
      <c r="J288" s="48"/>
      <c r="K288" s="51" t="s">
        <v>386</v>
      </c>
      <c r="L288" s="51">
        <f>IF(D288="",99999,SUMIFS(Issue,'BOM (THIS MONTH)'!$F:$F,F5102002!K288,Bom_Part_No,F5102002!B288))</f>
        <v>99999</v>
      </c>
      <c r="P288" s="45">
        <f t="shared" si="28"/>
        <v>0</v>
      </c>
      <c r="Q288" s="49"/>
      <c r="R288" s="46">
        <f t="shared" si="29"/>
        <v>0</v>
      </c>
      <c r="S288" s="46">
        <v>1</v>
      </c>
      <c r="T288" s="46">
        <f t="shared" si="30"/>
        <v>0</v>
      </c>
      <c r="U288" s="46">
        <v>3000</v>
      </c>
      <c r="V288" s="46">
        <f t="shared" si="31"/>
        <v>0</v>
      </c>
      <c r="W288" s="53"/>
      <c r="X288" s="44" t="e">
        <f t="shared" si="32"/>
        <v>#DIV/0!</v>
      </c>
      <c r="Y288" s="46">
        <f>SUMIFS('BOM (THIS MONTH)'!$F:$F,'BOM (THIS MONTH)'!$H:$H,F5102002!K288,Bom_Part_No,F5102002!Q288)</f>
        <v>0</v>
      </c>
      <c r="Z288" s="46">
        <f>SUMIFS('BOM (THIS MONTH)'!$E:$E,'BOM (THIS MONTH)'!$H:$H,F5102002!K288,Bom_Part_No,F5102002!Q288)</f>
        <v>0</v>
      </c>
      <c r="AA288" s="53"/>
      <c r="AB288" s="47">
        <f t="shared" si="33"/>
        <v>0</v>
      </c>
      <c r="AC288" s="47">
        <f t="shared" si="34"/>
        <v>0</v>
      </c>
    </row>
    <row r="289" spans="10:29" ht="13.35" customHeight="1">
      <c r="J289" s="48"/>
      <c r="K289" s="51" t="s">
        <v>386</v>
      </c>
      <c r="L289" s="51">
        <f>IF(D289="",99999,SUMIFS(Issue,'BOM (THIS MONTH)'!$F:$F,F5102002!K289,Bom_Part_No,F5102002!B289))</f>
        <v>99999</v>
      </c>
      <c r="P289" s="45">
        <f t="shared" si="28"/>
        <v>0</v>
      </c>
      <c r="Q289" s="49"/>
      <c r="R289" s="46">
        <f t="shared" si="29"/>
        <v>0</v>
      </c>
      <c r="S289" s="46">
        <v>1</v>
      </c>
      <c r="T289" s="46">
        <f t="shared" si="30"/>
        <v>0</v>
      </c>
      <c r="U289" s="46">
        <v>3000</v>
      </c>
      <c r="V289" s="46">
        <f t="shared" si="31"/>
        <v>0</v>
      </c>
      <c r="W289" s="53"/>
      <c r="X289" s="44" t="e">
        <f t="shared" si="32"/>
        <v>#DIV/0!</v>
      </c>
      <c r="Y289" s="46">
        <f>SUMIFS('BOM (THIS MONTH)'!$F:$F,'BOM (THIS MONTH)'!$H:$H,F5102002!K289,Bom_Part_No,F5102002!Q289)</f>
        <v>0</v>
      </c>
      <c r="Z289" s="46">
        <f>SUMIFS('BOM (THIS MONTH)'!$E:$E,'BOM (THIS MONTH)'!$H:$H,F5102002!K289,Bom_Part_No,F5102002!Q289)</f>
        <v>0</v>
      </c>
      <c r="AA289" s="53"/>
      <c r="AB289" s="47">
        <f t="shared" si="33"/>
        <v>0</v>
      </c>
      <c r="AC289" s="47">
        <f t="shared" si="34"/>
        <v>0</v>
      </c>
    </row>
    <row r="290" spans="10:29" ht="13.35" customHeight="1">
      <c r="J290" s="48"/>
      <c r="K290" s="51" t="s">
        <v>386</v>
      </c>
      <c r="L290" s="51">
        <f>IF(D290="",99999,SUMIFS(Issue,'BOM (THIS MONTH)'!$F:$F,F5102002!K290,Bom_Part_No,F5102002!B290))</f>
        <v>99999</v>
      </c>
      <c r="P290" s="45">
        <f t="shared" si="28"/>
        <v>0</v>
      </c>
      <c r="Q290" s="49"/>
      <c r="R290" s="46">
        <f t="shared" si="29"/>
        <v>0</v>
      </c>
      <c r="S290" s="46">
        <v>1</v>
      </c>
      <c r="T290" s="46">
        <f t="shared" si="30"/>
        <v>0</v>
      </c>
      <c r="U290" s="46">
        <v>3000</v>
      </c>
      <c r="V290" s="46">
        <f t="shared" si="31"/>
        <v>0</v>
      </c>
      <c r="W290" s="53"/>
      <c r="X290" s="44" t="e">
        <f t="shared" si="32"/>
        <v>#DIV/0!</v>
      </c>
      <c r="Y290" s="46">
        <f>SUMIFS('BOM (THIS MONTH)'!$F:$F,'BOM (THIS MONTH)'!$H:$H,F5102002!K290,Bom_Part_No,F5102002!Q290)</f>
        <v>0</v>
      </c>
      <c r="Z290" s="46">
        <f>SUMIFS('BOM (THIS MONTH)'!$E:$E,'BOM (THIS MONTH)'!$H:$H,F5102002!K290,Bom_Part_No,F5102002!Q290)</f>
        <v>0</v>
      </c>
      <c r="AA290" s="53"/>
      <c r="AB290" s="47">
        <f t="shared" si="33"/>
        <v>0</v>
      </c>
      <c r="AC290" s="47">
        <f t="shared" si="34"/>
        <v>0</v>
      </c>
    </row>
    <row r="291" spans="10:29" ht="13.35" customHeight="1">
      <c r="J291" s="48"/>
      <c r="K291" s="51" t="s">
        <v>386</v>
      </c>
      <c r="L291" s="51">
        <f>IF(D291="",99999,SUMIFS(Issue,'BOM (THIS MONTH)'!$F:$F,F5102002!K291,Bom_Part_No,F5102002!B291))</f>
        <v>99999</v>
      </c>
      <c r="P291" s="45">
        <f t="shared" si="28"/>
        <v>0</v>
      </c>
      <c r="Q291" s="49"/>
      <c r="R291" s="46">
        <f t="shared" si="29"/>
        <v>0</v>
      </c>
      <c r="S291" s="46">
        <v>1</v>
      </c>
      <c r="T291" s="46">
        <f t="shared" si="30"/>
        <v>0</v>
      </c>
      <c r="U291" s="46">
        <v>3000</v>
      </c>
      <c r="V291" s="46">
        <f t="shared" si="31"/>
        <v>0</v>
      </c>
      <c r="W291" s="53"/>
      <c r="X291" s="44" t="e">
        <f t="shared" si="32"/>
        <v>#DIV/0!</v>
      </c>
      <c r="Y291" s="46">
        <f>SUMIFS('BOM (THIS MONTH)'!$F:$F,'BOM (THIS MONTH)'!$H:$H,F5102002!K291,Bom_Part_No,F5102002!Q291)</f>
        <v>0</v>
      </c>
      <c r="Z291" s="46">
        <f>SUMIFS('BOM (THIS MONTH)'!$E:$E,'BOM (THIS MONTH)'!$H:$H,F5102002!K291,Bom_Part_No,F5102002!Q291)</f>
        <v>0</v>
      </c>
      <c r="AA291" s="53"/>
      <c r="AB291" s="47">
        <f t="shared" si="33"/>
        <v>0</v>
      </c>
      <c r="AC291" s="47">
        <f t="shared" si="34"/>
        <v>0</v>
      </c>
    </row>
    <row r="292" spans="10:29" ht="13.35" customHeight="1">
      <c r="J292" s="48"/>
      <c r="K292" s="51" t="s">
        <v>386</v>
      </c>
      <c r="L292" s="51">
        <f>IF(D292="",99999,SUMIFS(Issue,'BOM (THIS MONTH)'!$F:$F,F5102002!K292,Bom_Part_No,F5102002!B292))</f>
        <v>99999</v>
      </c>
      <c r="P292" s="45">
        <f t="shared" si="28"/>
        <v>0</v>
      </c>
      <c r="Q292" s="49"/>
      <c r="R292" s="46">
        <f t="shared" si="29"/>
        <v>0</v>
      </c>
      <c r="S292" s="46">
        <v>1</v>
      </c>
      <c r="T292" s="46">
        <f t="shared" si="30"/>
        <v>0</v>
      </c>
      <c r="U292" s="46">
        <v>3000</v>
      </c>
      <c r="V292" s="46">
        <f t="shared" si="31"/>
        <v>0</v>
      </c>
      <c r="W292" s="53"/>
      <c r="X292" s="44" t="e">
        <f t="shared" si="32"/>
        <v>#DIV/0!</v>
      </c>
      <c r="Y292" s="46">
        <f>SUMIFS('BOM (THIS MONTH)'!$F:$F,'BOM (THIS MONTH)'!$H:$H,F5102002!K292,Bom_Part_No,F5102002!Q292)</f>
        <v>0</v>
      </c>
      <c r="Z292" s="46">
        <f>SUMIFS('BOM (THIS MONTH)'!$E:$E,'BOM (THIS MONTH)'!$H:$H,F5102002!K292,Bom_Part_No,F5102002!Q292)</f>
        <v>0</v>
      </c>
      <c r="AA292" s="53"/>
      <c r="AB292" s="47">
        <f t="shared" si="33"/>
        <v>0</v>
      </c>
      <c r="AC292" s="47">
        <f t="shared" si="34"/>
        <v>0</v>
      </c>
    </row>
    <row r="293" spans="10:29" ht="13.35" customHeight="1">
      <c r="J293" s="48"/>
      <c r="K293" s="51" t="s">
        <v>386</v>
      </c>
      <c r="L293" s="51">
        <f>IF(D293="",99999,SUMIFS(Issue,'BOM (THIS MONTH)'!$F:$F,F5102002!K293,Bom_Part_No,F5102002!B293))</f>
        <v>99999</v>
      </c>
      <c r="P293" s="45">
        <f t="shared" si="28"/>
        <v>0</v>
      </c>
      <c r="Q293" s="49"/>
      <c r="R293" s="46">
        <f t="shared" si="29"/>
        <v>0</v>
      </c>
      <c r="S293" s="46">
        <v>1</v>
      </c>
      <c r="T293" s="46">
        <f t="shared" si="30"/>
        <v>0</v>
      </c>
      <c r="U293" s="46">
        <v>3000</v>
      </c>
      <c r="V293" s="46">
        <f t="shared" si="31"/>
        <v>0</v>
      </c>
      <c r="W293" s="53"/>
      <c r="X293" s="44" t="e">
        <f t="shared" si="32"/>
        <v>#DIV/0!</v>
      </c>
      <c r="Y293" s="46">
        <f>SUMIFS('BOM (THIS MONTH)'!$F:$F,'BOM (THIS MONTH)'!$H:$H,F5102002!K293,Bom_Part_No,F5102002!Q293)</f>
        <v>0</v>
      </c>
      <c r="Z293" s="46">
        <f>SUMIFS('BOM (THIS MONTH)'!$E:$E,'BOM (THIS MONTH)'!$H:$H,F5102002!K293,Bom_Part_No,F5102002!Q293)</f>
        <v>0</v>
      </c>
      <c r="AA293" s="53"/>
      <c r="AB293" s="47">
        <f t="shared" si="33"/>
        <v>0</v>
      </c>
      <c r="AC293" s="47">
        <f t="shared" si="34"/>
        <v>0</v>
      </c>
    </row>
    <row r="294" spans="10:29" ht="13.35" customHeight="1">
      <c r="J294" s="48"/>
      <c r="K294" s="51" t="s">
        <v>386</v>
      </c>
      <c r="L294" s="51">
        <f>IF(D294="",99999,SUMIFS(Issue,'BOM (THIS MONTH)'!$F:$F,F5102002!K294,Bom_Part_No,F5102002!B294))</f>
        <v>99999</v>
      </c>
      <c r="P294" s="45">
        <f t="shared" si="28"/>
        <v>0</v>
      </c>
      <c r="Q294" s="49"/>
      <c r="R294" s="46">
        <f t="shared" si="29"/>
        <v>0</v>
      </c>
      <c r="S294" s="46">
        <v>1</v>
      </c>
      <c r="T294" s="46">
        <f t="shared" si="30"/>
        <v>0</v>
      </c>
      <c r="U294" s="46">
        <v>3000</v>
      </c>
      <c r="V294" s="46">
        <f t="shared" si="31"/>
        <v>0</v>
      </c>
      <c r="W294" s="53"/>
      <c r="X294" s="44" t="e">
        <f t="shared" si="32"/>
        <v>#DIV/0!</v>
      </c>
      <c r="Y294" s="46">
        <f>SUMIFS('BOM (THIS MONTH)'!$F:$F,'BOM (THIS MONTH)'!$H:$H,F5102002!K294,Bom_Part_No,F5102002!Q294)</f>
        <v>0</v>
      </c>
      <c r="Z294" s="46">
        <f>SUMIFS('BOM (THIS MONTH)'!$E:$E,'BOM (THIS MONTH)'!$H:$H,F5102002!K294,Bom_Part_No,F5102002!Q294)</f>
        <v>0</v>
      </c>
      <c r="AA294" s="53"/>
      <c r="AB294" s="47">
        <f t="shared" si="33"/>
        <v>0</v>
      </c>
      <c r="AC294" s="47">
        <f t="shared" si="34"/>
        <v>0</v>
      </c>
    </row>
    <row r="295" spans="10:29" ht="13.35" customHeight="1">
      <c r="J295" s="48"/>
      <c r="K295" s="51" t="s">
        <v>386</v>
      </c>
      <c r="L295" s="51">
        <f>IF(D295="",99999,SUMIFS(Issue,'BOM (THIS MONTH)'!$F:$F,F5102002!K295,Bom_Part_No,F5102002!B295))</f>
        <v>99999</v>
      </c>
      <c r="P295" s="45">
        <f t="shared" si="28"/>
        <v>0</v>
      </c>
      <c r="Q295" s="49"/>
      <c r="R295" s="46">
        <f t="shared" si="29"/>
        <v>0</v>
      </c>
      <c r="S295" s="46">
        <v>1</v>
      </c>
      <c r="T295" s="46">
        <f t="shared" si="30"/>
        <v>0</v>
      </c>
      <c r="U295" s="46">
        <v>3000</v>
      </c>
      <c r="V295" s="46">
        <f t="shared" si="31"/>
        <v>0</v>
      </c>
      <c r="W295" s="53"/>
      <c r="X295" s="44" t="e">
        <f t="shared" si="32"/>
        <v>#DIV/0!</v>
      </c>
      <c r="Y295" s="46">
        <f>SUMIFS('BOM (THIS MONTH)'!$F:$F,'BOM (THIS MONTH)'!$H:$H,F5102002!K295,Bom_Part_No,F5102002!Q295)</f>
        <v>0</v>
      </c>
      <c r="Z295" s="46">
        <f>SUMIFS('BOM (THIS MONTH)'!$E:$E,'BOM (THIS MONTH)'!$H:$H,F5102002!K295,Bom_Part_No,F5102002!Q295)</f>
        <v>0</v>
      </c>
      <c r="AA295" s="53"/>
      <c r="AB295" s="47">
        <f t="shared" si="33"/>
        <v>0</v>
      </c>
      <c r="AC295" s="47">
        <f t="shared" si="34"/>
        <v>0</v>
      </c>
    </row>
    <row r="296" spans="10:29" ht="13.35" customHeight="1">
      <c r="J296" s="48"/>
      <c r="K296" s="51" t="s">
        <v>386</v>
      </c>
      <c r="L296" s="51">
        <f>IF(D296="",99999,SUMIFS(Issue,'BOM (THIS MONTH)'!$F:$F,F5102002!K296,Bom_Part_No,F5102002!B296))</f>
        <v>99999</v>
      </c>
      <c r="P296" s="45">
        <f t="shared" si="28"/>
        <v>0</v>
      </c>
      <c r="Q296" s="49"/>
      <c r="R296" s="46">
        <f t="shared" si="29"/>
        <v>0</v>
      </c>
      <c r="S296" s="46">
        <v>1</v>
      </c>
      <c r="T296" s="46">
        <f t="shared" si="30"/>
        <v>0</v>
      </c>
      <c r="U296" s="46">
        <v>3000</v>
      </c>
      <c r="V296" s="46">
        <f t="shared" si="31"/>
        <v>0</v>
      </c>
      <c r="W296" s="53"/>
      <c r="X296" s="44" t="e">
        <f t="shared" si="32"/>
        <v>#DIV/0!</v>
      </c>
      <c r="Y296" s="46">
        <f>SUMIFS('BOM (THIS MONTH)'!$F:$F,'BOM (THIS MONTH)'!$H:$H,F5102002!K296,Bom_Part_No,F5102002!Q296)</f>
        <v>0</v>
      </c>
      <c r="Z296" s="46">
        <f>SUMIFS('BOM (THIS MONTH)'!$E:$E,'BOM (THIS MONTH)'!$H:$H,F5102002!K296,Bom_Part_No,F5102002!Q296)</f>
        <v>0</v>
      </c>
      <c r="AA296" s="53"/>
      <c r="AB296" s="47">
        <f t="shared" si="33"/>
        <v>0</v>
      </c>
      <c r="AC296" s="47">
        <f t="shared" si="34"/>
        <v>0</v>
      </c>
    </row>
    <row r="297" spans="10:29" ht="13.35" customHeight="1">
      <c r="J297" s="48"/>
      <c r="K297" s="51" t="s">
        <v>386</v>
      </c>
      <c r="L297" s="51">
        <f>IF(D297="",99999,SUMIFS(Issue,'BOM (THIS MONTH)'!$F:$F,F5102002!K297,Bom_Part_No,F5102002!B297))</f>
        <v>99999</v>
      </c>
      <c r="P297" s="45">
        <f t="shared" si="28"/>
        <v>0</v>
      </c>
      <c r="Q297" s="49"/>
      <c r="R297" s="46">
        <f t="shared" si="29"/>
        <v>0</v>
      </c>
      <c r="S297" s="46">
        <v>1</v>
      </c>
      <c r="T297" s="46">
        <f t="shared" si="30"/>
        <v>0</v>
      </c>
      <c r="U297" s="46">
        <v>3000</v>
      </c>
      <c r="V297" s="46">
        <f t="shared" si="31"/>
        <v>0</v>
      </c>
      <c r="W297" s="53"/>
      <c r="X297" s="44" t="e">
        <f t="shared" si="32"/>
        <v>#DIV/0!</v>
      </c>
      <c r="Y297" s="46">
        <f>SUMIFS('BOM (THIS MONTH)'!$F:$F,'BOM (THIS MONTH)'!$H:$H,F5102002!K297,Bom_Part_No,F5102002!Q297)</f>
        <v>0</v>
      </c>
      <c r="Z297" s="46">
        <f>SUMIFS('BOM (THIS MONTH)'!$E:$E,'BOM (THIS MONTH)'!$H:$H,F5102002!K297,Bom_Part_No,F5102002!Q297)</f>
        <v>0</v>
      </c>
      <c r="AA297" s="53"/>
      <c r="AB297" s="47">
        <f t="shared" si="33"/>
        <v>0</v>
      </c>
      <c r="AC297" s="47">
        <f t="shared" si="34"/>
        <v>0</v>
      </c>
    </row>
    <row r="298" spans="10:29" ht="13.35" customHeight="1">
      <c r="J298" s="48"/>
      <c r="K298" s="51" t="s">
        <v>386</v>
      </c>
      <c r="L298" s="51">
        <f>IF(D298="",99999,SUMIFS(Issue,'BOM (THIS MONTH)'!$F:$F,F5102002!K298,Bom_Part_No,F5102002!B298))</f>
        <v>99999</v>
      </c>
      <c r="P298" s="45">
        <f t="shared" si="28"/>
        <v>0</v>
      </c>
      <c r="Q298" s="49"/>
      <c r="R298" s="46">
        <f t="shared" si="29"/>
        <v>0</v>
      </c>
      <c r="S298" s="46">
        <v>1</v>
      </c>
      <c r="T298" s="46">
        <f t="shared" si="30"/>
        <v>0</v>
      </c>
      <c r="U298" s="46">
        <v>3000</v>
      </c>
      <c r="V298" s="46">
        <f t="shared" si="31"/>
        <v>0</v>
      </c>
      <c r="W298" s="53"/>
      <c r="X298" s="44" t="e">
        <f t="shared" si="32"/>
        <v>#DIV/0!</v>
      </c>
      <c r="Y298" s="46">
        <f>SUMIFS('BOM (THIS MONTH)'!$F:$F,'BOM (THIS MONTH)'!$H:$H,F5102002!K298,Bom_Part_No,F5102002!Q298)</f>
        <v>0</v>
      </c>
      <c r="Z298" s="46">
        <f>SUMIFS('BOM (THIS MONTH)'!$E:$E,'BOM (THIS MONTH)'!$H:$H,F5102002!K298,Bom_Part_No,F5102002!Q298)</f>
        <v>0</v>
      </c>
      <c r="AA298" s="53"/>
      <c r="AB298" s="47">
        <f t="shared" si="33"/>
        <v>0</v>
      </c>
      <c r="AC298" s="47">
        <f t="shared" si="34"/>
        <v>0</v>
      </c>
    </row>
    <row r="299" spans="10:29" ht="13.35" customHeight="1">
      <c r="J299" s="48"/>
      <c r="K299" s="51" t="s">
        <v>386</v>
      </c>
      <c r="L299" s="51">
        <f>IF(D299="",99999,SUMIFS(Issue,'BOM (THIS MONTH)'!$F:$F,F5102002!K299,Bom_Part_No,F5102002!B299))</f>
        <v>99999</v>
      </c>
      <c r="P299" s="45">
        <f t="shared" si="28"/>
        <v>0</v>
      </c>
      <c r="Q299" s="49"/>
      <c r="R299" s="46">
        <f t="shared" si="29"/>
        <v>0</v>
      </c>
      <c r="S299" s="46">
        <v>1</v>
      </c>
      <c r="T299" s="46">
        <f t="shared" si="30"/>
        <v>0</v>
      </c>
      <c r="U299" s="46">
        <v>3000</v>
      </c>
      <c r="V299" s="46">
        <f t="shared" si="31"/>
        <v>0</v>
      </c>
      <c r="W299" s="53"/>
      <c r="X299" s="44" t="e">
        <f t="shared" si="32"/>
        <v>#DIV/0!</v>
      </c>
      <c r="Y299" s="46">
        <f>SUMIFS('BOM (THIS MONTH)'!$F:$F,'BOM (THIS MONTH)'!$H:$H,F5102002!K299,Bom_Part_No,F5102002!Q299)</f>
        <v>0</v>
      </c>
      <c r="Z299" s="46">
        <f>SUMIFS('BOM (THIS MONTH)'!$E:$E,'BOM (THIS MONTH)'!$H:$H,F5102002!K299,Bom_Part_No,F5102002!Q299)</f>
        <v>0</v>
      </c>
      <c r="AA299" s="53"/>
      <c r="AB299" s="47">
        <f t="shared" si="33"/>
        <v>0</v>
      </c>
      <c r="AC299" s="47">
        <f t="shared" si="34"/>
        <v>0</v>
      </c>
    </row>
    <row r="300" spans="10:29" ht="13.35" customHeight="1">
      <c r="J300" s="48"/>
      <c r="K300" s="51" t="s">
        <v>386</v>
      </c>
      <c r="L300" s="51">
        <f>IF(D300="",99999,SUMIFS(Issue,'BOM (THIS MONTH)'!$F:$F,F5102002!K300,Bom_Part_No,F5102002!B300))</f>
        <v>99999</v>
      </c>
      <c r="P300" s="45">
        <f t="shared" si="28"/>
        <v>0</v>
      </c>
      <c r="Q300" s="49"/>
      <c r="R300" s="46">
        <f t="shared" si="29"/>
        <v>0</v>
      </c>
      <c r="S300" s="46">
        <v>1</v>
      </c>
      <c r="T300" s="46">
        <f t="shared" si="30"/>
        <v>0</v>
      </c>
      <c r="U300" s="46">
        <v>3000</v>
      </c>
      <c r="V300" s="46">
        <f t="shared" si="31"/>
        <v>0</v>
      </c>
      <c r="W300" s="53"/>
      <c r="X300" s="44" t="e">
        <f t="shared" si="32"/>
        <v>#DIV/0!</v>
      </c>
      <c r="Y300" s="46">
        <f>SUMIFS('BOM (THIS MONTH)'!$F:$F,'BOM (THIS MONTH)'!$H:$H,F5102002!K300,Bom_Part_No,F5102002!Q300)</f>
        <v>0</v>
      </c>
      <c r="Z300" s="46">
        <f>SUMIFS('BOM (THIS MONTH)'!$E:$E,'BOM (THIS MONTH)'!$H:$H,F5102002!K300,Bom_Part_No,F5102002!Q300)</f>
        <v>0</v>
      </c>
      <c r="AA300" s="53"/>
      <c r="AB300" s="47">
        <f t="shared" si="33"/>
        <v>0</v>
      </c>
      <c r="AC300" s="47">
        <f t="shared" si="34"/>
        <v>0</v>
      </c>
    </row>
    <row r="301" spans="10:29" ht="13.35" customHeight="1">
      <c r="J301" s="48"/>
      <c r="K301" s="51" t="s">
        <v>386</v>
      </c>
      <c r="L301" s="51">
        <f>IF(D301="",99999,SUMIFS(Issue,'BOM (THIS MONTH)'!$F:$F,F5102002!K301,Bom_Part_No,F5102002!B301))</f>
        <v>99999</v>
      </c>
      <c r="P301" s="45">
        <f t="shared" si="28"/>
        <v>0</v>
      </c>
      <c r="Q301" s="49"/>
      <c r="R301" s="46">
        <f t="shared" si="29"/>
        <v>0</v>
      </c>
      <c r="S301" s="46">
        <v>1</v>
      </c>
      <c r="T301" s="46">
        <f t="shared" si="30"/>
        <v>0</v>
      </c>
      <c r="U301" s="46">
        <v>3000</v>
      </c>
      <c r="V301" s="46">
        <f t="shared" si="31"/>
        <v>0</v>
      </c>
      <c r="W301" s="53"/>
      <c r="X301" s="44" t="e">
        <f t="shared" si="32"/>
        <v>#DIV/0!</v>
      </c>
      <c r="Y301" s="46">
        <f>SUMIFS('BOM (THIS MONTH)'!$F:$F,'BOM (THIS MONTH)'!$H:$H,F5102002!K301,Bom_Part_No,F5102002!Q301)</f>
        <v>0</v>
      </c>
      <c r="Z301" s="46">
        <f>SUMIFS('BOM (THIS MONTH)'!$E:$E,'BOM (THIS MONTH)'!$H:$H,F5102002!K301,Bom_Part_No,F5102002!Q301)</f>
        <v>0</v>
      </c>
      <c r="AA301" s="53"/>
      <c r="AB301" s="47">
        <f t="shared" si="33"/>
        <v>0</v>
      </c>
      <c r="AC301" s="47">
        <f t="shared" si="34"/>
        <v>0</v>
      </c>
    </row>
    <row r="302" spans="10:29" ht="13.35" customHeight="1">
      <c r="J302" s="48"/>
      <c r="K302" s="51" t="s">
        <v>386</v>
      </c>
      <c r="L302" s="51">
        <f>IF(D302="",99999,SUMIFS(Issue,'BOM (THIS MONTH)'!$F:$F,F5102002!K302,Bom_Part_No,F5102002!B302))</f>
        <v>99999</v>
      </c>
      <c r="P302" s="45">
        <f t="shared" si="28"/>
        <v>0</v>
      </c>
      <c r="Q302" s="49"/>
      <c r="R302" s="46">
        <f t="shared" si="29"/>
        <v>0</v>
      </c>
      <c r="S302" s="46">
        <v>1</v>
      </c>
      <c r="T302" s="46">
        <f t="shared" si="30"/>
        <v>0</v>
      </c>
      <c r="U302" s="46">
        <v>3000</v>
      </c>
      <c r="V302" s="46">
        <f t="shared" si="31"/>
        <v>0</v>
      </c>
      <c r="W302" s="53"/>
      <c r="X302" s="44" t="e">
        <f t="shared" si="32"/>
        <v>#DIV/0!</v>
      </c>
      <c r="Y302" s="46">
        <f>SUMIFS('BOM (THIS MONTH)'!$F:$F,'BOM (THIS MONTH)'!$H:$H,F5102002!K302,Bom_Part_No,F5102002!Q302)</f>
        <v>0</v>
      </c>
      <c r="Z302" s="46">
        <f>SUMIFS('BOM (THIS MONTH)'!$E:$E,'BOM (THIS MONTH)'!$H:$H,F5102002!K302,Bom_Part_No,F5102002!Q302)</f>
        <v>0</v>
      </c>
      <c r="AA302" s="53"/>
      <c r="AB302" s="47">
        <f t="shared" si="33"/>
        <v>0</v>
      </c>
      <c r="AC302" s="47">
        <f t="shared" si="34"/>
        <v>0</v>
      </c>
    </row>
    <row r="303" spans="10:29" ht="13.35" customHeight="1">
      <c r="J303" s="48"/>
      <c r="K303" s="51" t="s">
        <v>386</v>
      </c>
      <c r="L303" s="51">
        <f>IF(D303="",99999,SUMIFS(Issue,'BOM (THIS MONTH)'!$F:$F,F5102002!K303,Bom_Part_No,F5102002!B303))</f>
        <v>99999</v>
      </c>
      <c r="P303" s="45">
        <f t="shared" si="28"/>
        <v>0</v>
      </c>
      <c r="Q303" s="49"/>
      <c r="R303" s="46">
        <f t="shared" si="29"/>
        <v>0</v>
      </c>
      <c r="S303" s="46">
        <v>1</v>
      </c>
      <c r="T303" s="46">
        <f t="shared" si="30"/>
        <v>0</v>
      </c>
      <c r="U303" s="46">
        <v>3000</v>
      </c>
      <c r="V303" s="46">
        <f t="shared" si="31"/>
        <v>0</v>
      </c>
      <c r="W303" s="53"/>
      <c r="X303" s="44" t="e">
        <f t="shared" si="32"/>
        <v>#DIV/0!</v>
      </c>
      <c r="Y303" s="46">
        <f>SUMIFS('BOM (THIS MONTH)'!$F:$F,'BOM (THIS MONTH)'!$H:$H,F5102002!K303,Bom_Part_No,F5102002!Q303)</f>
        <v>0</v>
      </c>
      <c r="Z303" s="46">
        <f>SUMIFS('BOM (THIS MONTH)'!$E:$E,'BOM (THIS MONTH)'!$H:$H,F5102002!K303,Bom_Part_No,F5102002!Q303)</f>
        <v>0</v>
      </c>
      <c r="AA303" s="53"/>
      <c r="AB303" s="47">
        <f t="shared" si="33"/>
        <v>0</v>
      </c>
      <c r="AC303" s="47">
        <f t="shared" si="34"/>
        <v>0</v>
      </c>
    </row>
    <row r="304" spans="10:29" ht="13.35" customHeight="1">
      <c r="J304" s="48"/>
      <c r="K304" s="51" t="s">
        <v>386</v>
      </c>
      <c r="L304" s="51">
        <f>IF(D304="",99999,SUMIFS(Issue,'BOM (THIS MONTH)'!$F:$F,F5102002!K304,Bom_Part_No,F5102002!B304))</f>
        <v>99999</v>
      </c>
      <c r="P304" s="45">
        <f t="shared" si="28"/>
        <v>0</v>
      </c>
      <c r="Q304" s="49"/>
      <c r="R304" s="46">
        <f t="shared" si="29"/>
        <v>0</v>
      </c>
      <c r="S304" s="46">
        <v>1</v>
      </c>
      <c r="T304" s="46">
        <f t="shared" si="30"/>
        <v>0</v>
      </c>
      <c r="U304" s="46">
        <v>3000</v>
      </c>
      <c r="V304" s="46">
        <f t="shared" si="31"/>
        <v>0</v>
      </c>
      <c r="W304" s="53"/>
      <c r="X304" s="44" t="e">
        <f t="shared" si="32"/>
        <v>#DIV/0!</v>
      </c>
      <c r="Y304" s="46">
        <f>SUMIFS('BOM (THIS MONTH)'!$F:$F,'BOM (THIS MONTH)'!$H:$H,F5102002!K304,Bom_Part_No,F5102002!Q304)</f>
        <v>0</v>
      </c>
      <c r="Z304" s="46">
        <f>SUMIFS('BOM (THIS MONTH)'!$E:$E,'BOM (THIS MONTH)'!$H:$H,F5102002!K304,Bom_Part_No,F5102002!Q304)</f>
        <v>0</v>
      </c>
      <c r="AA304" s="53"/>
      <c r="AB304" s="47">
        <f t="shared" si="33"/>
        <v>0</v>
      </c>
      <c r="AC304" s="47">
        <f t="shared" si="34"/>
        <v>0</v>
      </c>
    </row>
    <row r="305" spans="10:29" ht="13.35" customHeight="1">
      <c r="J305" s="48"/>
      <c r="K305" s="51" t="s">
        <v>386</v>
      </c>
      <c r="L305" s="51">
        <f>IF(D305="",99999,SUMIFS(Issue,'BOM (THIS MONTH)'!$F:$F,F5102002!K305,Bom_Part_No,F5102002!B305))</f>
        <v>99999</v>
      </c>
      <c r="P305" s="45">
        <f t="shared" si="28"/>
        <v>0</v>
      </c>
      <c r="Q305" s="49"/>
      <c r="R305" s="46">
        <f t="shared" si="29"/>
        <v>0</v>
      </c>
      <c r="S305" s="46">
        <v>1</v>
      </c>
      <c r="T305" s="46">
        <f t="shared" si="30"/>
        <v>0</v>
      </c>
      <c r="U305" s="46">
        <v>3000</v>
      </c>
      <c r="V305" s="46">
        <f t="shared" si="31"/>
        <v>0</v>
      </c>
      <c r="W305" s="53"/>
      <c r="X305" s="44" t="e">
        <f t="shared" si="32"/>
        <v>#DIV/0!</v>
      </c>
      <c r="Y305" s="46">
        <f>SUMIFS('BOM (THIS MONTH)'!$F:$F,'BOM (THIS MONTH)'!$H:$H,F5102002!K305,Bom_Part_No,F5102002!Q305)</f>
        <v>0</v>
      </c>
      <c r="Z305" s="46">
        <f>SUMIFS('BOM (THIS MONTH)'!$E:$E,'BOM (THIS MONTH)'!$H:$H,F5102002!K305,Bom_Part_No,F5102002!Q305)</f>
        <v>0</v>
      </c>
      <c r="AA305" s="53"/>
      <c r="AB305" s="47">
        <f t="shared" si="33"/>
        <v>0</v>
      </c>
      <c r="AC305" s="47">
        <f t="shared" si="34"/>
        <v>0</v>
      </c>
    </row>
    <row r="306" spans="10:29" ht="13.35" customHeight="1">
      <c r="J306" s="48"/>
      <c r="K306" s="51" t="s">
        <v>386</v>
      </c>
      <c r="L306" s="51">
        <f>IF(D306="",99999,SUMIFS(Issue,'BOM (THIS MONTH)'!$F:$F,F5102002!K306,Bom_Part_No,F5102002!B306))</f>
        <v>99999</v>
      </c>
      <c r="P306" s="45">
        <f t="shared" si="28"/>
        <v>0</v>
      </c>
      <c r="Q306" s="49"/>
      <c r="R306" s="46">
        <f t="shared" si="29"/>
        <v>0</v>
      </c>
      <c r="S306" s="46">
        <v>1</v>
      </c>
      <c r="T306" s="46">
        <f t="shared" si="30"/>
        <v>0</v>
      </c>
      <c r="U306" s="46">
        <v>3000</v>
      </c>
      <c r="V306" s="46">
        <f t="shared" si="31"/>
        <v>0</v>
      </c>
      <c r="W306" s="53"/>
      <c r="X306" s="44" t="e">
        <f t="shared" si="32"/>
        <v>#DIV/0!</v>
      </c>
      <c r="Y306" s="46">
        <f>SUMIFS('BOM (THIS MONTH)'!$F:$F,'BOM (THIS MONTH)'!$H:$H,F5102002!K306,Bom_Part_No,F5102002!Q306)</f>
        <v>0</v>
      </c>
      <c r="Z306" s="46">
        <f>SUMIFS('BOM (THIS MONTH)'!$E:$E,'BOM (THIS MONTH)'!$H:$H,F5102002!K306,Bom_Part_No,F5102002!Q306)</f>
        <v>0</v>
      </c>
      <c r="AA306" s="53"/>
      <c r="AB306" s="47">
        <f t="shared" si="33"/>
        <v>0</v>
      </c>
      <c r="AC306" s="47">
        <f t="shared" si="34"/>
        <v>0</v>
      </c>
    </row>
    <row r="307" spans="10:29" ht="13.35" customHeight="1">
      <c r="J307" s="48"/>
      <c r="K307" s="51" t="s">
        <v>386</v>
      </c>
      <c r="L307" s="51">
        <f>IF(D307="",99999,SUMIFS(Issue,'BOM (THIS MONTH)'!$F:$F,F5102002!K307,Bom_Part_No,F5102002!B307))</f>
        <v>99999</v>
      </c>
      <c r="P307" s="45">
        <f t="shared" si="28"/>
        <v>0</v>
      </c>
      <c r="Q307" s="49"/>
      <c r="R307" s="46">
        <f t="shared" si="29"/>
        <v>0</v>
      </c>
      <c r="S307" s="46">
        <v>1</v>
      </c>
      <c r="T307" s="46">
        <f t="shared" si="30"/>
        <v>0</v>
      </c>
      <c r="U307" s="46">
        <v>3000</v>
      </c>
      <c r="V307" s="46">
        <f t="shared" si="31"/>
        <v>0</v>
      </c>
      <c r="W307" s="53"/>
      <c r="X307" s="44" t="e">
        <f t="shared" si="32"/>
        <v>#DIV/0!</v>
      </c>
      <c r="Y307" s="46">
        <f>SUMIFS('BOM (THIS MONTH)'!$F:$F,'BOM (THIS MONTH)'!$H:$H,F5102002!K307,Bom_Part_No,F5102002!Q307)</f>
        <v>0</v>
      </c>
      <c r="Z307" s="46">
        <f>SUMIFS('BOM (THIS MONTH)'!$E:$E,'BOM (THIS MONTH)'!$H:$H,F5102002!K307,Bom_Part_No,F5102002!Q307)</f>
        <v>0</v>
      </c>
      <c r="AA307" s="53"/>
      <c r="AB307" s="47">
        <f t="shared" si="33"/>
        <v>0</v>
      </c>
      <c r="AC307" s="47">
        <f t="shared" si="34"/>
        <v>0</v>
      </c>
    </row>
    <row r="308" spans="10:29" ht="13.35" customHeight="1">
      <c r="J308" s="48"/>
      <c r="K308" s="51" t="s">
        <v>386</v>
      </c>
      <c r="L308" s="51">
        <f>IF(D308="",99999,SUMIFS(Issue,'BOM (THIS MONTH)'!$F:$F,F5102002!K308,Bom_Part_No,F5102002!B308))</f>
        <v>99999</v>
      </c>
      <c r="P308" s="45">
        <f t="shared" si="28"/>
        <v>0</v>
      </c>
      <c r="Q308" s="49"/>
      <c r="R308" s="46">
        <f t="shared" si="29"/>
        <v>0</v>
      </c>
      <c r="S308" s="46">
        <v>1</v>
      </c>
      <c r="T308" s="46">
        <f t="shared" si="30"/>
        <v>0</v>
      </c>
      <c r="U308" s="46">
        <v>3000</v>
      </c>
      <c r="V308" s="46">
        <f t="shared" si="31"/>
        <v>0</v>
      </c>
      <c r="W308" s="53"/>
      <c r="X308" s="44" t="e">
        <f t="shared" si="32"/>
        <v>#DIV/0!</v>
      </c>
      <c r="Y308" s="46">
        <f>SUMIFS('BOM (THIS MONTH)'!$F:$F,'BOM (THIS MONTH)'!$H:$H,F5102002!K308,Bom_Part_No,F5102002!Q308)</f>
        <v>0</v>
      </c>
      <c r="Z308" s="46">
        <f>SUMIFS('BOM (THIS MONTH)'!$E:$E,'BOM (THIS MONTH)'!$H:$H,F5102002!K308,Bom_Part_No,F5102002!Q308)</f>
        <v>0</v>
      </c>
      <c r="AA308" s="53"/>
      <c r="AB308" s="47">
        <f t="shared" si="33"/>
        <v>0</v>
      </c>
      <c r="AC308" s="47">
        <f t="shared" si="34"/>
        <v>0</v>
      </c>
    </row>
    <row r="309" spans="10:29" ht="13.35" customHeight="1">
      <c r="J309" s="48"/>
      <c r="K309" s="51" t="s">
        <v>386</v>
      </c>
      <c r="L309" s="51">
        <f>IF(D309="",99999,SUMIFS(Issue,'BOM (THIS MONTH)'!$F:$F,F5102002!K309,Bom_Part_No,F5102002!B309))</f>
        <v>99999</v>
      </c>
      <c r="P309" s="45">
        <f t="shared" si="28"/>
        <v>0</v>
      </c>
      <c r="Q309" s="49"/>
      <c r="R309" s="46">
        <f t="shared" si="29"/>
        <v>0</v>
      </c>
      <c r="S309" s="46">
        <v>1</v>
      </c>
      <c r="T309" s="46">
        <f t="shared" si="30"/>
        <v>0</v>
      </c>
      <c r="U309" s="46">
        <v>3000</v>
      </c>
      <c r="V309" s="46">
        <f t="shared" si="31"/>
        <v>0</v>
      </c>
      <c r="W309" s="53"/>
      <c r="X309" s="44" t="e">
        <f t="shared" si="32"/>
        <v>#DIV/0!</v>
      </c>
      <c r="Y309" s="46">
        <f>SUMIFS('BOM (THIS MONTH)'!$F:$F,'BOM (THIS MONTH)'!$H:$H,F5102002!K309,Bom_Part_No,F5102002!Q309)</f>
        <v>0</v>
      </c>
      <c r="Z309" s="46">
        <f>SUMIFS('BOM (THIS MONTH)'!$E:$E,'BOM (THIS MONTH)'!$H:$H,F5102002!K309,Bom_Part_No,F5102002!Q309)</f>
        <v>0</v>
      </c>
      <c r="AA309" s="53"/>
      <c r="AB309" s="47">
        <f t="shared" si="33"/>
        <v>0</v>
      </c>
      <c r="AC309" s="47">
        <f t="shared" si="34"/>
        <v>0</v>
      </c>
    </row>
    <row r="310" spans="10:29" ht="13.35" customHeight="1">
      <c r="J310" s="48"/>
      <c r="K310" s="51" t="s">
        <v>386</v>
      </c>
      <c r="L310" s="51">
        <f>IF(D310="",99999,SUMIFS(Issue,'BOM (THIS MONTH)'!$F:$F,F5102002!K310,Bom_Part_No,F5102002!B310))</f>
        <v>99999</v>
      </c>
      <c r="P310" s="45">
        <f t="shared" si="28"/>
        <v>0</v>
      </c>
      <c r="Q310" s="49"/>
      <c r="R310" s="46">
        <f t="shared" si="29"/>
        <v>0</v>
      </c>
      <c r="S310" s="46">
        <v>1</v>
      </c>
      <c r="T310" s="46">
        <f t="shared" si="30"/>
        <v>0</v>
      </c>
      <c r="U310" s="46">
        <v>3000</v>
      </c>
      <c r="V310" s="46">
        <f t="shared" si="31"/>
        <v>0</v>
      </c>
      <c r="W310" s="53"/>
      <c r="X310" s="44" t="e">
        <f t="shared" si="32"/>
        <v>#DIV/0!</v>
      </c>
      <c r="Y310" s="46">
        <f>SUMIFS('BOM (THIS MONTH)'!$F:$F,'BOM (THIS MONTH)'!$H:$H,F5102002!K310,Bom_Part_No,F5102002!Q310)</f>
        <v>0</v>
      </c>
      <c r="Z310" s="46">
        <f>SUMIFS('BOM (THIS MONTH)'!$E:$E,'BOM (THIS MONTH)'!$H:$H,F5102002!K310,Bom_Part_No,F5102002!Q310)</f>
        <v>0</v>
      </c>
      <c r="AA310" s="53"/>
      <c r="AB310" s="47">
        <f t="shared" si="33"/>
        <v>0</v>
      </c>
      <c r="AC310" s="47">
        <f t="shared" si="34"/>
        <v>0</v>
      </c>
    </row>
    <row r="311" spans="10:29" ht="13.35" customHeight="1">
      <c r="J311" s="48"/>
      <c r="K311" s="51" t="s">
        <v>386</v>
      </c>
      <c r="L311" s="51">
        <f>IF(D311="",99999,SUMIFS(Issue,'BOM (THIS MONTH)'!$F:$F,F5102002!K311,Bom_Part_No,F5102002!B311))</f>
        <v>99999</v>
      </c>
      <c r="P311" s="45">
        <f t="shared" si="28"/>
        <v>0</v>
      </c>
      <c r="Q311" s="49"/>
      <c r="R311" s="46">
        <f t="shared" si="29"/>
        <v>0</v>
      </c>
      <c r="S311" s="46">
        <v>1</v>
      </c>
      <c r="T311" s="46">
        <f t="shared" si="30"/>
        <v>0</v>
      </c>
      <c r="U311" s="46">
        <v>3000</v>
      </c>
      <c r="V311" s="46">
        <f t="shared" si="31"/>
        <v>0</v>
      </c>
      <c r="W311" s="53"/>
      <c r="X311" s="44" t="e">
        <f t="shared" si="32"/>
        <v>#DIV/0!</v>
      </c>
      <c r="Y311" s="46">
        <f>SUMIFS('BOM (THIS MONTH)'!$F:$F,'BOM (THIS MONTH)'!$H:$H,F5102002!K311,Bom_Part_No,F5102002!Q311)</f>
        <v>0</v>
      </c>
      <c r="Z311" s="46">
        <f>SUMIFS('BOM (THIS MONTH)'!$E:$E,'BOM (THIS MONTH)'!$H:$H,F5102002!K311,Bom_Part_No,F5102002!Q311)</f>
        <v>0</v>
      </c>
      <c r="AA311" s="53"/>
      <c r="AB311" s="47">
        <f t="shared" si="33"/>
        <v>0</v>
      </c>
      <c r="AC311" s="47">
        <f t="shared" si="34"/>
        <v>0</v>
      </c>
    </row>
    <row r="312" spans="10:29" ht="13.35" customHeight="1">
      <c r="J312" s="48"/>
      <c r="K312" s="51" t="s">
        <v>386</v>
      </c>
      <c r="L312" s="51">
        <f>IF(D312="",99999,SUMIFS(Issue,'BOM (THIS MONTH)'!$F:$F,F5102002!K312,Bom_Part_No,F5102002!B312))</f>
        <v>99999</v>
      </c>
      <c r="P312" s="45">
        <f t="shared" si="28"/>
        <v>0</v>
      </c>
      <c r="Q312" s="49"/>
      <c r="R312" s="46">
        <f t="shared" si="29"/>
        <v>0</v>
      </c>
      <c r="S312" s="46">
        <v>1</v>
      </c>
      <c r="T312" s="46">
        <f t="shared" si="30"/>
        <v>0</v>
      </c>
      <c r="U312" s="46">
        <v>3000</v>
      </c>
      <c r="V312" s="46">
        <f t="shared" si="31"/>
        <v>0</v>
      </c>
      <c r="W312" s="53"/>
      <c r="X312" s="44" t="e">
        <f t="shared" si="32"/>
        <v>#DIV/0!</v>
      </c>
      <c r="Y312" s="46">
        <f>SUMIFS('BOM (THIS MONTH)'!$F:$F,'BOM (THIS MONTH)'!$H:$H,F5102002!K312,Bom_Part_No,F5102002!Q312)</f>
        <v>0</v>
      </c>
      <c r="Z312" s="46">
        <f>SUMIFS('BOM (THIS MONTH)'!$E:$E,'BOM (THIS MONTH)'!$H:$H,F5102002!K312,Bom_Part_No,F5102002!Q312)</f>
        <v>0</v>
      </c>
      <c r="AA312" s="53"/>
      <c r="AB312" s="47">
        <f t="shared" si="33"/>
        <v>0</v>
      </c>
      <c r="AC312" s="47">
        <f t="shared" si="34"/>
        <v>0</v>
      </c>
    </row>
    <row r="313" spans="10:29" ht="13.35" customHeight="1">
      <c r="J313" s="48"/>
      <c r="K313" s="51" t="s">
        <v>386</v>
      </c>
      <c r="L313" s="51">
        <f>IF(D313="",99999,SUMIFS(Issue,'BOM (THIS MONTH)'!$F:$F,F5102002!K313,Bom_Part_No,F5102002!B313))</f>
        <v>99999</v>
      </c>
      <c r="P313" s="45">
        <f t="shared" si="28"/>
        <v>0</v>
      </c>
      <c r="Q313" s="49"/>
      <c r="R313" s="46">
        <f t="shared" si="29"/>
        <v>0</v>
      </c>
      <c r="S313" s="46">
        <v>1</v>
      </c>
      <c r="T313" s="46">
        <f t="shared" si="30"/>
        <v>0</v>
      </c>
      <c r="U313" s="46">
        <v>3000</v>
      </c>
      <c r="V313" s="46">
        <f t="shared" si="31"/>
        <v>0</v>
      </c>
      <c r="W313" s="53"/>
      <c r="X313" s="44" t="e">
        <f t="shared" si="32"/>
        <v>#DIV/0!</v>
      </c>
      <c r="Y313" s="46">
        <f>SUMIFS('BOM (THIS MONTH)'!$F:$F,'BOM (THIS MONTH)'!$H:$H,F5102002!K313,Bom_Part_No,F5102002!Q313)</f>
        <v>0</v>
      </c>
      <c r="Z313" s="46">
        <f>SUMIFS('BOM (THIS MONTH)'!$E:$E,'BOM (THIS MONTH)'!$H:$H,F5102002!K313,Bom_Part_No,F5102002!Q313)</f>
        <v>0</v>
      </c>
      <c r="AA313" s="53"/>
      <c r="AB313" s="47">
        <f t="shared" si="33"/>
        <v>0</v>
      </c>
      <c r="AC313" s="47">
        <f t="shared" si="34"/>
        <v>0</v>
      </c>
    </row>
    <row r="314" spans="10:29" ht="13.35" customHeight="1">
      <c r="J314" s="48"/>
      <c r="K314" s="51" t="s">
        <v>386</v>
      </c>
      <c r="L314" s="51">
        <f>IF(D314="",99999,SUMIFS(Issue,'BOM (THIS MONTH)'!$F:$F,F5102002!K314,Bom_Part_No,F5102002!B314))</f>
        <v>99999</v>
      </c>
      <c r="P314" s="45">
        <f t="shared" si="28"/>
        <v>0</v>
      </c>
      <c r="Q314" s="49"/>
      <c r="R314" s="46">
        <f t="shared" si="29"/>
        <v>0</v>
      </c>
      <c r="S314" s="46">
        <v>1</v>
      </c>
      <c r="T314" s="46">
        <f t="shared" si="30"/>
        <v>0</v>
      </c>
      <c r="U314" s="46">
        <v>3000</v>
      </c>
      <c r="V314" s="46">
        <f t="shared" si="31"/>
        <v>0</v>
      </c>
      <c r="W314" s="53"/>
      <c r="X314" s="44" t="e">
        <f t="shared" si="32"/>
        <v>#DIV/0!</v>
      </c>
      <c r="Y314" s="46">
        <f>SUMIFS('BOM (THIS MONTH)'!$F:$F,'BOM (THIS MONTH)'!$H:$H,F5102002!K314,Bom_Part_No,F5102002!Q314)</f>
        <v>0</v>
      </c>
      <c r="Z314" s="46">
        <f>SUMIFS('BOM (THIS MONTH)'!$E:$E,'BOM (THIS MONTH)'!$H:$H,F5102002!K314,Bom_Part_No,F5102002!Q314)</f>
        <v>0</v>
      </c>
      <c r="AA314" s="53"/>
      <c r="AB314" s="47">
        <f t="shared" si="33"/>
        <v>0</v>
      </c>
      <c r="AC314" s="47">
        <f t="shared" si="34"/>
        <v>0</v>
      </c>
    </row>
    <row r="315" spans="10:29" ht="13.35" customHeight="1">
      <c r="J315" s="48"/>
      <c r="K315" s="51" t="s">
        <v>386</v>
      </c>
      <c r="L315" s="51">
        <f>IF(D315="",99999,SUMIFS(Issue,'BOM (THIS MONTH)'!$F:$F,F5102002!K315,Bom_Part_No,F5102002!B315))</f>
        <v>99999</v>
      </c>
      <c r="P315" s="45">
        <f t="shared" si="28"/>
        <v>0</v>
      </c>
      <c r="Q315" s="49"/>
      <c r="R315" s="46">
        <f t="shared" si="29"/>
        <v>0</v>
      </c>
      <c r="S315" s="46">
        <v>1</v>
      </c>
      <c r="T315" s="46">
        <f t="shared" si="30"/>
        <v>0</v>
      </c>
      <c r="U315" s="46">
        <v>3000</v>
      </c>
      <c r="V315" s="46">
        <f t="shared" si="31"/>
        <v>0</v>
      </c>
      <c r="W315" s="53"/>
      <c r="X315" s="44" t="e">
        <f t="shared" si="32"/>
        <v>#DIV/0!</v>
      </c>
      <c r="Y315" s="46">
        <f>SUMIFS('BOM (THIS MONTH)'!$F:$F,'BOM (THIS MONTH)'!$H:$H,F5102002!K315,Bom_Part_No,F5102002!Q315)</f>
        <v>0</v>
      </c>
      <c r="Z315" s="46">
        <f>SUMIFS('BOM (THIS MONTH)'!$E:$E,'BOM (THIS MONTH)'!$H:$H,F5102002!K315,Bom_Part_No,F5102002!Q315)</f>
        <v>0</v>
      </c>
      <c r="AA315" s="53"/>
      <c r="AB315" s="47">
        <f t="shared" si="33"/>
        <v>0</v>
      </c>
      <c r="AC315" s="47">
        <f t="shared" si="34"/>
        <v>0</v>
      </c>
    </row>
    <row r="316" spans="10:29" ht="13.35" customHeight="1">
      <c r="J316" s="48"/>
      <c r="K316" s="51" t="s">
        <v>386</v>
      </c>
      <c r="L316" s="51">
        <f>IF(D316="",99999,SUMIFS(Issue,'BOM (THIS MONTH)'!$F:$F,F5102002!K316,Bom_Part_No,F5102002!B316))</f>
        <v>99999</v>
      </c>
      <c r="P316" s="45">
        <f t="shared" si="28"/>
        <v>0</v>
      </c>
      <c r="Q316" s="49"/>
      <c r="R316" s="46">
        <f t="shared" si="29"/>
        <v>0</v>
      </c>
      <c r="S316" s="46">
        <v>1</v>
      </c>
      <c r="T316" s="46">
        <f t="shared" si="30"/>
        <v>0</v>
      </c>
      <c r="U316" s="46">
        <v>3000</v>
      </c>
      <c r="V316" s="46">
        <f t="shared" si="31"/>
        <v>0</v>
      </c>
      <c r="W316" s="53"/>
      <c r="X316" s="44" t="e">
        <f t="shared" si="32"/>
        <v>#DIV/0!</v>
      </c>
      <c r="Y316" s="46">
        <f>SUMIFS('BOM (THIS MONTH)'!$F:$F,'BOM (THIS MONTH)'!$H:$H,F5102002!K316,Bom_Part_No,F5102002!Q316)</f>
        <v>0</v>
      </c>
      <c r="Z316" s="46">
        <f>SUMIFS('BOM (THIS MONTH)'!$E:$E,'BOM (THIS MONTH)'!$H:$H,F5102002!K316,Bom_Part_No,F5102002!Q316)</f>
        <v>0</v>
      </c>
      <c r="AA316" s="53"/>
      <c r="AB316" s="47">
        <f t="shared" si="33"/>
        <v>0</v>
      </c>
      <c r="AC316" s="47">
        <f t="shared" si="34"/>
        <v>0</v>
      </c>
    </row>
    <row r="317" spans="10:29" ht="13.35" customHeight="1">
      <c r="J317" s="48"/>
      <c r="K317" s="51" t="s">
        <v>386</v>
      </c>
      <c r="L317" s="51">
        <f>IF(D317="",99999,SUMIFS(Issue,'BOM (THIS MONTH)'!$F:$F,F5102002!K317,Bom_Part_No,F5102002!B317))</f>
        <v>99999</v>
      </c>
      <c r="P317" s="45">
        <f t="shared" si="28"/>
        <v>0</v>
      </c>
      <c r="Q317" s="49"/>
      <c r="R317" s="46">
        <f t="shared" si="29"/>
        <v>0</v>
      </c>
      <c r="S317" s="46">
        <v>1</v>
      </c>
      <c r="T317" s="46">
        <f t="shared" si="30"/>
        <v>0</v>
      </c>
      <c r="U317" s="46">
        <v>3000</v>
      </c>
      <c r="V317" s="46">
        <f t="shared" si="31"/>
        <v>0</v>
      </c>
      <c r="W317" s="53"/>
      <c r="X317" s="44" t="e">
        <f t="shared" si="32"/>
        <v>#DIV/0!</v>
      </c>
      <c r="Y317" s="46">
        <f>SUMIFS('BOM (THIS MONTH)'!$F:$F,'BOM (THIS MONTH)'!$H:$H,F5102002!K317,Bom_Part_No,F5102002!Q317)</f>
        <v>0</v>
      </c>
      <c r="Z317" s="46">
        <f>SUMIFS('BOM (THIS MONTH)'!$E:$E,'BOM (THIS MONTH)'!$H:$H,F5102002!K317,Bom_Part_No,F5102002!Q317)</f>
        <v>0</v>
      </c>
      <c r="AA317" s="53"/>
      <c r="AB317" s="47">
        <f t="shared" si="33"/>
        <v>0</v>
      </c>
      <c r="AC317" s="47">
        <f t="shared" si="34"/>
        <v>0</v>
      </c>
    </row>
    <row r="318" spans="10:29" ht="13.35" customHeight="1">
      <c r="J318" s="48"/>
      <c r="K318" s="51" t="s">
        <v>386</v>
      </c>
      <c r="L318" s="51">
        <f>IF(D318="",99999,SUMIFS(Issue,'BOM (THIS MONTH)'!$F:$F,F5102002!K318,Bom_Part_No,F5102002!B318))</f>
        <v>99999</v>
      </c>
      <c r="P318" s="45">
        <f t="shared" si="28"/>
        <v>0</v>
      </c>
      <c r="Q318" s="49"/>
      <c r="R318" s="46">
        <f t="shared" si="29"/>
        <v>0</v>
      </c>
      <c r="S318" s="46">
        <v>1</v>
      </c>
      <c r="T318" s="46">
        <f t="shared" si="30"/>
        <v>0</v>
      </c>
      <c r="U318" s="46">
        <v>3000</v>
      </c>
      <c r="V318" s="46">
        <f t="shared" si="31"/>
        <v>0</v>
      </c>
      <c r="W318" s="53"/>
      <c r="X318" s="44" t="e">
        <f t="shared" si="32"/>
        <v>#DIV/0!</v>
      </c>
      <c r="Y318" s="46">
        <f>SUMIFS('BOM (THIS MONTH)'!$F:$F,'BOM (THIS MONTH)'!$H:$H,F5102002!K318,Bom_Part_No,F5102002!Q318)</f>
        <v>0</v>
      </c>
      <c r="Z318" s="46">
        <f>SUMIFS('BOM (THIS MONTH)'!$E:$E,'BOM (THIS MONTH)'!$H:$H,F5102002!K318,Bom_Part_No,F5102002!Q318)</f>
        <v>0</v>
      </c>
      <c r="AA318" s="53"/>
      <c r="AB318" s="47">
        <f t="shared" si="33"/>
        <v>0</v>
      </c>
      <c r="AC318" s="47">
        <f t="shared" si="34"/>
        <v>0</v>
      </c>
    </row>
    <row r="319" spans="10:29" ht="13.35" customHeight="1">
      <c r="J319" s="48"/>
      <c r="K319" s="51" t="s">
        <v>386</v>
      </c>
      <c r="L319" s="51">
        <f>IF(D319="",99999,SUMIFS(Issue,'BOM (THIS MONTH)'!$F:$F,F5102002!K319,Bom_Part_No,F5102002!B319))</f>
        <v>99999</v>
      </c>
      <c r="P319" s="45">
        <f t="shared" si="28"/>
        <v>0</v>
      </c>
      <c r="Q319" s="49"/>
      <c r="R319" s="46">
        <f t="shared" si="29"/>
        <v>0</v>
      </c>
      <c r="S319" s="46">
        <v>1</v>
      </c>
      <c r="T319" s="46">
        <f t="shared" si="30"/>
        <v>0</v>
      </c>
      <c r="U319" s="46">
        <v>3000</v>
      </c>
      <c r="V319" s="46">
        <f t="shared" si="31"/>
        <v>0</v>
      </c>
      <c r="W319" s="53"/>
      <c r="X319" s="44" t="e">
        <f t="shared" si="32"/>
        <v>#DIV/0!</v>
      </c>
      <c r="Y319" s="46">
        <f>SUMIFS('BOM (THIS MONTH)'!$F:$F,'BOM (THIS MONTH)'!$H:$H,F5102002!K319,Bom_Part_No,F5102002!Q319)</f>
        <v>0</v>
      </c>
      <c r="Z319" s="46">
        <f>SUMIFS('BOM (THIS MONTH)'!$E:$E,'BOM (THIS MONTH)'!$H:$H,F5102002!K319,Bom_Part_No,F5102002!Q319)</f>
        <v>0</v>
      </c>
      <c r="AA319" s="53"/>
      <c r="AB319" s="47">
        <f t="shared" si="33"/>
        <v>0</v>
      </c>
      <c r="AC319" s="47">
        <f t="shared" si="34"/>
        <v>0</v>
      </c>
    </row>
    <row r="320" spans="10:29" ht="13.35" customHeight="1">
      <c r="J320" s="48"/>
      <c r="K320" s="51" t="s">
        <v>386</v>
      </c>
      <c r="L320" s="51">
        <f>IF(D320="",99999,SUMIFS(Issue,'BOM (THIS MONTH)'!$F:$F,F5102002!K320,Bom_Part_No,F5102002!B320))</f>
        <v>99999</v>
      </c>
      <c r="P320" s="45">
        <f t="shared" si="28"/>
        <v>0</v>
      </c>
      <c r="Q320" s="49"/>
      <c r="R320" s="46">
        <f t="shared" si="29"/>
        <v>0</v>
      </c>
      <c r="S320" s="46">
        <v>1</v>
      </c>
      <c r="T320" s="46">
        <f t="shared" si="30"/>
        <v>0</v>
      </c>
      <c r="U320" s="46">
        <v>3000</v>
      </c>
      <c r="V320" s="46">
        <f t="shared" si="31"/>
        <v>0</v>
      </c>
      <c r="W320" s="53"/>
      <c r="X320" s="44" t="e">
        <f t="shared" si="32"/>
        <v>#DIV/0!</v>
      </c>
      <c r="Y320" s="46">
        <f>SUMIFS('BOM (THIS MONTH)'!$F:$F,'BOM (THIS MONTH)'!$H:$H,F5102002!K320,Bom_Part_No,F5102002!Q320)</f>
        <v>0</v>
      </c>
      <c r="Z320" s="46">
        <f>SUMIFS('BOM (THIS MONTH)'!$E:$E,'BOM (THIS MONTH)'!$H:$H,F5102002!K320,Bom_Part_No,F5102002!Q320)</f>
        <v>0</v>
      </c>
      <c r="AA320" s="53"/>
      <c r="AB320" s="47">
        <f t="shared" si="33"/>
        <v>0</v>
      </c>
      <c r="AC320" s="47">
        <f t="shared" si="34"/>
        <v>0</v>
      </c>
    </row>
    <row r="321" spans="10:29" ht="13.35" customHeight="1">
      <c r="J321" s="48"/>
      <c r="K321" s="51" t="s">
        <v>386</v>
      </c>
      <c r="L321" s="51">
        <f>IF(D321="",99999,SUMIFS(Issue,'BOM (THIS MONTH)'!$F:$F,F5102002!K321,Bom_Part_No,F5102002!B321))</f>
        <v>99999</v>
      </c>
      <c r="P321" s="45">
        <f t="shared" si="28"/>
        <v>0</v>
      </c>
      <c r="Q321" s="49"/>
      <c r="R321" s="46">
        <f t="shared" si="29"/>
        <v>0</v>
      </c>
      <c r="S321" s="46">
        <v>1</v>
      </c>
      <c r="T321" s="46">
        <f t="shared" si="30"/>
        <v>0</v>
      </c>
      <c r="U321" s="46">
        <v>3000</v>
      </c>
      <c r="V321" s="46">
        <f t="shared" si="31"/>
        <v>0</v>
      </c>
      <c r="W321" s="53"/>
      <c r="X321" s="44" t="e">
        <f t="shared" si="32"/>
        <v>#DIV/0!</v>
      </c>
      <c r="Y321" s="46">
        <f>SUMIFS('BOM (THIS MONTH)'!$F:$F,'BOM (THIS MONTH)'!$H:$H,F5102002!K321,Bom_Part_No,F5102002!Q321)</f>
        <v>0</v>
      </c>
      <c r="Z321" s="46">
        <f>SUMIFS('BOM (THIS MONTH)'!$E:$E,'BOM (THIS MONTH)'!$H:$H,F5102002!K321,Bom_Part_No,F5102002!Q321)</f>
        <v>0</v>
      </c>
      <c r="AA321" s="53"/>
      <c r="AB321" s="47">
        <f t="shared" si="33"/>
        <v>0</v>
      </c>
      <c r="AC321" s="47">
        <f t="shared" si="34"/>
        <v>0</v>
      </c>
    </row>
    <row r="322" spans="10:29" ht="13.35" customHeight="1">
      <c r="J322" s="48"/>
      <c r="K322" s="51" t="s">
        <v>386</v>
      </c>
      <c r="L322" s="51">
        <f>IF(D322="",99999,SUMIFS(Issue,'BOM (THIS MONTH)'!$F:$F,F5102002!K322,Bom_Part_No,F5102002!B322))</f>
        <v>99999</v>
      </c>
      <c r="P322" s="45">
        <f t="shared" si="28"/>
        <v>0</v>
      </c>
      <c r="Q322" s="49"/>
      <c r="R322" s="46">
        <f t="shared" si="29"/>
        <v>0</v>
      </c>
      <c r="S322" s="46">
        <v>1</v>
      </c>
      <c r="T322" s="46">
        <f t="shared" si="30"/>
        <v>0</v>
      </c>
      <c r="U322" s="46">
        <v>3000</v>
      </c>
      <c r="V322" s="46">
        <f t="shared" si="31"/>
        <v>0</v>
      </c>
      <c r="W322" s="53"/>
      <c r="X322" s="44" t="e">
        <f t="shared" si="32"/>
        <v>#DIV/0!</v>
      </c>
      <c r="Y322" s="46">
        <f>SUMIFS('BOM (THIS MONTH)'!$F:$F,'BOM (THIS MONTH)'!$H:$H,F5102002!K322,Bom_Part_No,F5102002!Q322)</f>
        <v>0</v>
      </c>
      <c r="Z322" s="46">
        <f>SUMIFS('BOM (THIS MONTH)'!$E:$E,'BOM (THIS MONTH)'!$H:$H,F5102002!K322,Bom_Part_No,F5102002!Q322)</f>
        <v>0</v>
      </c>
      <c r="AA322" s="53"/>
      <c r="AB322" s="47">
        <f t="shared" si="33"/>
        <v>0</v>
      </c>
      <c r="AC322" s="47">
        <f t="shared" si="34"/>
        <v>0</v>
      </c>
    </row>
    <row r="323" spans="10:29" ht="13.35" customHeight="1">
      <c r="J323" s="48"/>
      <c r="K323" s="51" t="s">
        <v>386</v>
      </c>
      <c r="L323" s="51">
        <f>IF(D323="",99999,SUMIFS(Issue,'BOM (THIS MONTH)'!$F:$F,F5102002!K323,Bom_Part_No,F5102002!B323))</f>
        <v>99999</v>
      </c>
      <c r="P323" s="45">
        <f t="shared" si="28"/>
        <v>0</v>
      </c>
      <c r="Q323" s="49"/>
      <c r="R323" s="46">
        <f t="shared" si="29"/>
        <v>0</v>
      </c>
      <c r="S323" s="46">
        <v>1</v>
      </c>
      <c r="T323" s="46">
        <f t="shared" si="30"/>
        <v>0</v>
      </c>
      <c r="U323" s="46">
        <v>3000</v>
      </c>
      <c r="V323" s="46">
        <f t="shared" si="31"/>
        <v>0</v>
      </c>
      <c r="W323" s="53"/>
      <c r="X323" s="44" t="e">
        <f t="shared" si="32"/>
        <v>#DIV/0!</v>
      </c>
      <c r="Y323" s="46">
        <f>SUMIFS('BOM (THIS MONTH)'!$F:$F,'BOM (THIS MONTH)'!$H:$H,F5102002!K323,Bom_Part_No,F5102002!Q323)</f>
        <v>0</v>
      </c>
      <c r="Z323" s="46">
        <f>SUMIFS('BOM (THIS MONTH)'!$E:$E,'BOM (THIS MONTH)'!$H:$H,F5102002!K323,Bom_Part_No,F5102002!Q323)</f>
        <v>0</v>
      </c>
      <c r="AA323" s="53"/>
      <c r="AB323" s="47">
        <f t="shared" si="33"/>
        <v>0</v>
      </c>
      <c r="AC323" s="47">
        <f t="shared" si="34"/>
        <v>0</v>
      </c>
    </row>
    <row r="324" spans="10:29" ht="13.35" customHeight="1">
      <c r="J324" s="48"/>
      <c r="K324" s="51" t="s">
        <v>386</v>
      </c>
      <c r="L324" s="51">
        <f>IF(D324="",99999,SUMIFS(Issue,'BOM (THIS MONTH)'!$F:$F,F5102002!K324,Bom_Part_No,F5102002!B324))</f>
        <v>99999</v>
      </c>
      <c r="P324" s="45">
        <f t="shared" si="28"/>
        <v>0</v>
      </c>
      <c r="Q324" s="49"/>
      <c r="R324" s="46">
        <f t="shared" si="29"/>
        <v>0</v>
      </c>
      <c r="S324" s="46">
        <v>1</v>
      </c>
      <c r="T324" s="46">
        <f t="shared" si="30"/>
        <v>0</v>
      </c>
      <c r="U324" s="46">
        <v>3000</v>
      </c>
      <c r="V324" s="46">
        <f t="shared" si="31"/>
        <v>0</v>
      </c>
      <c r="W324" s="53"/>
      <c r="X324" s="44" t="e">
        <f t="shared" si="32"/>
        <v>#DIV/0!</v>
      </c>
      <c r="Y324" s="46">
        <f>SUMIFS('BOM (THIS MONTH)'!$F:$F,'BOM (THIS MONTH)'!$H:$H,F5102002!K324,Bom_Part_No,F5102002!Q324)</f>
        <v>0</v>
      </c>
      <c r="Z324" s="46">
        <f>SUMIFS('BOM (THIS MONTH)'!$E:$E,'BOM (THIS MONTH)'!$H:$H,F5102002!K324,Bom_Part_No,F5102002!Q324)</f>
        <v>0</v>
      </c>
      <c r="AA324" s="53"/>
      <c r="AB324" s="47">
        <f t="shared" si="33"/>
        <v>0</v>
      </c>
      <c r="AC324" s="47">
        <f t="shared" si="34"/>
        <v>0</v>
      </c>
    </row>
    <row r="325" spans="10:29" ht="13.35" customHeight="1">
      <c r="J325" s="48"/>
      <c r="K325" s="51" t="s">
        <v>386</v>
      </c>
      <c r="L325" s="51">
        <f>IF(D325="",99999,SUMIFS(Issue,'BOM (THIS MONTH)'!$F:$F,F5102002!K325,Bom_Part_No,F5102002!B325))</f>
        <v>99999</v>
      </c>
      <c r="P325" s="45">
        <f t="shared" si="28"/>
        <v>0</v>
      </c>
      <c r="Q325" s="49"/>
      <c r="R325" s="46">
        <f t="shared" si="29"/>
        <v>0</v>
      </c>
      <c r="S325" s="46">
        <v>1</v>
      </c>
      <c r="T325" s="46">
        <f t="shared" si="30"/>
        <v>0</v>
      </c>
      <c r="U325" s="46">
        <v>3000</v>
      </c>
      <c r="V325" s="46">
        <f t="shared" si="31"/>
        <v>0</v>
      </c>
      <c r="W325" s="53"/>
      <c r="X325" s="44" t="e">
        <f t="shared" si="32"/>
        <v>#DIV/0!</v>
      </c>
      <c r="Y325" s="46">
        <f>SUMIFS('BOM (THIS MONTH)'!$F:$F,'BOM (THIS MONTH)'!$H:$H,F5102002!K325,Bom_Part_No,F5102002!Q325)</f>
        <v>0</v>
      </c>
      <c r="Z325" s="46">
        <f>SUMIFS('BOM (THIS MONTH)'!$E:$E,'BOM (THIS MONTH)'!$H:$H,F5102002!K325,Bom_Part_No,F5102002!Q325)</f>
        <v>0</v>
      </c>
      <c r="AA325" s="53"/>
      <c r="AB325" s="47">
        <f t="shared" si="33"/>
        <v>0</v>
      </c>
      <c r="AC325" s="47">
        <f t="shared" si="34"/>
        <v>0</v>
      </c>
    </row>
    <row r="326" spans="10:29" ht="13.35" customHeight="1">
      <c r="J326" s="48"/>
      <c r="K326" s="51" t="s">
        <v>386</v>
      </c>
      <c r="L326" s="51">
        <f>IF(D326="",99999,SUMIFS(Issue,'BOM (THIS MONTH)'!$F:$F,F5102002!K326,Bom_Part_No,F5102002!B326))</f>
        <v>99999</v>
      </c>
      <c r="P326" s="45">
        <f t="shared" si="28"/>
        <v>0</v>
      </c>
      <c r="Q326" s="49"/>
      <c r="R326" s="46">
        <f t="shared" si="29"/>
        <v>0</v>
      </c>
      <c r="S326" s="46">
        <v>1</v>
      </c>
      <c r="T326" s="46">
        <f t="shared" si="30"/>
        <v>0</v>
      </c>
      <c r="U326" s="46">
        <v>3000</v>
      </c>
      <c r="V326" s="46">
        <f t="shared" si="31"/>
        <v>0</v>
      </c>
      <c r="W326" s="53"/>
      <c r="X326" s="44" t="e">
        <f t="shared" si="32"/>
        <v>#DIV/0!</v>
      </c>
      <c r="Y326" s="46">
        <f>SUMIFS('BOM (THIS MONTH)'!$F:$F,'BOM (THIS MONTH)'!$H:$H,F5102002!K326,Bom_Part_No,F5102002!Q326)</f>
        <v>0</v>
      </c>
      <c r="Z326" s="46">
        <f>SUMIFS('BOM (THIS MONTH)'!$E:$E,'BOM (THIS MONTH)'!$H:$H,F5102002!K326,Bom_Part_No,F5102002!Q326)</f>
        <v>0</v>
      </c>
      <c r="AA326" s="53"/>
      <c r="AB326" s="47">
        <f t="shared" si="33"/>
        <v>0</v>
      </c>
      <c r="AC326" s="47">
        <f t="shared" si="34"/>
        <v>0</v>
      </c>
    </row>
    <row r="327" spans="10:29" ht="13.35" customHeight="1">
      <c r="J327" s="48"/>
      <c r="K327" s="51" t="s">
        <v>386</v>
      </c>
      <c r="L327" s="51">
        <f>IF(D327="",99999,SUMIFS(Issue,'BOM (THIS MONTH)'!$F:$F,F5102002!K327,Bom_Part_No,F5102002!B327))</f>
        <v>99999</v>
      </c>
      <c r="P327" s="45">
        <f t="shared" si="28"/>
        <v>0</v>
      </c>
      <c r="Q327" s="49"/>
      <c r="R327" s="46">
        <f t="shared" si="29"/>
        <v>0</v>
      </c>
      <c r="S327" s="46">
        <v>1</v>
      </c>
      <c r="T327" s="46">
        <f t="shared" si="30"/>
        <v>0</v>
      </c>
      <c r="U327" s="46">
        <v>3000</v>
      </c>
      <c r="V327" s="46">
        <f t="shared" si="31"/>
        <v>0</v>
      </c>
      <c r="W327" s="53"/>
      <c r="X327" s="44" t="e">
        <f t="shared" si="32"/>
        <v>#DIV/0!</v>
      </c>
      <c r="Y327" s="46">
        <f>SUMIFS('BOM (THIS MONTH)'!$F:$F,'BOM (THIS MONTH)'!$H:$H,F5102002!K327,Bom_Part_No,F5102002!Q327)</f>
        <v>0</v>
      </c>
      <c r="Z327" s="46">
        <f>SUMIFS('BOM (THIS MONTH)'!$E:$E,'BOM (THIS MONTH)'!$H:$H,F5102002!K327,Bom_Part_No,F5102002!Q327)</f>
        <v>0</v>
      </c>
      <c r="AA327" s="53"/>
      <c r="AB327" s="47">
        <f t="shared" si="33"/>
        <v>0</v>
      </c>
      <c r="AC327" s="47">
        <f t="shared" si="34"/>
        <v>0</v>
      </c>
    </row>
    <row r="328" spans="10:29" ht="13.35" customHeight="1">
      <c r="J328" s="48"/>
      <c r="K328" s="51" t="s">
        <v>386</v>
      </c>
      <c r="L328" s="51">
        <f>IF(D328="",99999,SUMIFS(Issue,'BOM (THIS MONTH)'!$F:$F,F5102002!K328,Bom_Part_No,F5102002!B328))</f>
        <v>99999</v>
      </c>
      <c r="P328" s="45">
        <f t="shared" si="28"/>
        <v>0</v>
      </c>
      <c r="Q328" s="49"/>
      <c r="R328" s="46">
        <f t="shared" si="29"/>
        <v>0</v>
      </c>
      <c r="S328" s="46">
        <v>1</v>
      </c>
      <c r="T328" s="46">
        <f t="shared" si="30"/>
        <v>0</v>
      </c>
      <c r="U328" s="46">
        <v>3000</v>
      </c>
      <c r="V328" s="46">
        <f t="shared" si="31"/>
        <v>0</v>
      </c>
      <c r="W328" s="53"/>
      <c r="X328" s="44" t="e">
        <f t="shared" si="32"/>
        <v>#DIV/0!</v>
      </c>
      <c r="Y328" s="46">
        <f>SUMIFS('BOM (THIS MONTH)'!$F:$F,'BOM (THIS MONTH)'!$H:$H,F5102002!K328,Bom_Part_No,F5102002!Q328)</f>
        <v>0</v>
      </c>
      <c r="Z328" s="46">
        <f>SUMIFS('BOM (THIS MONTH)'!$E:$E,'BOM (THIS MONTH)'!$H:$H,F5102002!K328,Bom_Part_No,F5102002!Q328)</f>
        <v>0</v>
      </c>
      <c r="AA328" s="53"/>
      <c r="AB328" s="47">
        <f t="shared" si="33"/>
        <v>0</v>
      </c>
      <c r="AC328" s="47">
        <f t="shared" si="34"/>
        <v>0</v>
      </c>
    </row>
    <row r="329" spans="10:29" ht="13.35" customHeight="1">
      <c r="J329" s="48"/>
      <c r="K329" s="51" t="s">
        <v>386</v>
      </c>
      <c r="L329" s="51">
        <f>IF(D329="",99999,SUMIFS(Issue,'BOM (THIS MONTH)'!$F:$F,F5102002!K329,Bom_Part_No,F5102002!B329))</f>
        <v>99999</v>
      </c>
      <c r="P329" s="45">
        <f t="shared" ref="P329:P392" si="35">COUNTIF($Q:$Q,Q329)</f>
        <v>0</v>
      </c>
      <c r="Q329" s="49"/>
      <c r="R329" s="46">
        <f t="shared" si="29"/>
        <v>0</v>
      </c>
      <c r="S329" s="46">
        <v>1</v>
      </c>
      <c r="T329" s="46">
        <f t="shared" si="30"/>
        <v>0</v>
      </c>
      <c r="U329" s="46">
        <v>3000</v>
      </c>
      <c r="V329" s="46">
        <f t="shared" si="31"/>
        <v>0</v>
      </c>
      <c r="W329" s="53"/>
      <c r="X329" s="44" t="e">
        <f t="shared" si="32"/>
        <v>#DIV/0!</v>
      </c>
      <c r="Y329" s="46">
        <f>SUMIFS('BOM (THIS MONTH)'!$F:$F,'BOM (THIS MONTH)'!$H:$H,F5102002!K329,Bom_Part_No,F5102002!Q329)</f>
        <v>0</v>
      </c>
      <c r="Z329" s="46">
        <f>SUMIFS('BOM (THIS MONTH)'!$E:$E,'BOM (THIS MONTH)'!$H:$H,F5102002!K329,Bom_Part_No,F5102002!Q329)</f>
        <v>0</v>
      </c>
      <c r="AA329" s="53"/>
      <c r="AB329" s="47">
        <f t="shared" si="33"/>
        <v>0</v>
      </c>
      <c r="AC329" s="47">
        <f t="shared" si="34"/>
        <v>0</v>
      </c>
    </row>
    <row r="330" spans="10:29" ht="13.35" customHeight="1">
      <c r="J330" s="48"/>
      <c r="K330" s="51" t="s">
        <v>386</v>
      </c>
      <c r="L330" s="51">
        <f>IF(D330="",99999,SUMIFS(Issue,'BOM (THIS MONTH)'!$F:$F,F5102002!K330,Bom_Part_No,F5102002!B330))</f>
        <v>99999</v>
      </c>
      <c r="P330" s="45">
        <f t="shared" si="35"/>
        <v>0</v>
      </c>
      <c r="Q330" s="49"/>
      <c r="R330" s="46">
        <f t="shared" ref="R330:R393" si="36">SUMIF(B:B,Q330,D:D)</f>
        <v>0</v>
      </c>
      <c r="S330" s="46">
        <v>1</v>
      </c>
      <c r="T330" s="46">
        <f t="shared" ref="T330:T393" si="37">R330/S330</f>
        <v>0</v>
      </c>
      <c r="U330" s="46">
        <v>3000</v>
      </c>
      <c r="V330" s="46">
        <f t="shared" ref="V330:V393" si="38">T330*U330</f>
        <v>0</v>
      </c>
      <c r="W330" s="53"/>
      <c r="X330" s="44" t="e">
        <f t="shared" ref="X330:X393" si="39">(Y330/V330)*U330</f>
        <v>#DIV/0!</v>
      </c>
      <c r="Y330" s="46">
        <f>SUMIFS('BOM (THIS MONTH)'!$F:$F,'BOM (THIS MONTH)'!$H:$H,F5102002!K330,Bom_Part_No,F5102002!Q330)</f>
        <v>0</v>
      </c>
      <c r="Z330" s="46">
        <f>SUMIFS('BOM (THIS MONTH)'!$E:$E,'BOM (THIS MONTH)'!$H:$H,F5102002!K330,Bom_Part_No,F5102002!Q330)</f>
        <v>0</v>
      </c>
      <c r="AA330" s="53"/>
      <c r="AB330" s="47">
        <f t="shared" ref="AB330:AB393" si="40">Y330-V330</f>
        <v>0</v>
      </c>
      <c r="AC330" s="47">
        <f t="shared" ref="AC330:AC393" si="41">Z330-T330</f>
        <v>0</v>
      </c>
    </row>
    <row r="331" spans="10:29" ht="13.35" customHeight="1">
      <c r="J331" s="48"/>
      <c r="K331" s="51" t="s">
        <v>386</v>
      </c>
      <c r="L331" s="51">
        <f>IF(D331="",99999,SUMIFS(Issue,'BOM (THIS MONTH)'!$F:$F,F5102002!K331,Bom_Part_No,F5102002!B331))</f>
        <v>99999</v>
      </c>
      <c r="P331" s="45">
        <f t="shared" si="35"/>
        <v>0</v>
      </c>
      <c r="Q331" s="49"/>
      <c r="R331" s="46">
        <f t="shared" si="36"/>
        <v>0</v>
      </c>
      <c r="S331" s="46">
        <v>1</v>
      </c>
      <c r="T331" s="46">
        <f t="shared" si="37"/>
        <v>0</v>
      </c>
      <c r="U331" s="46">
        <v>3000</v>
      </c>
      <c r="V331" s="46">
        <f t="shared" si="38"/>
        <v>0</v>
      </c>
      <c r="W331" s="53"/>
      <c r="X331" s="44" t="e">
        <f t="shared" si="39"/>
        <v>#DIV/0!</v>
      </c>
      <c r="Y331" s="46">
        <f>SUMIFS('BOM (THIS MONTH)'!$F:$F,'BOM (THIS MONTH)'!$H:$H,F5102002!K331,Bom_Part_No,F5102002!Q331)</f>
        <v>0</v>
      </c>
      <c r="Z331" s="46">
        <f>SUMIFS('BOM (THIS MONTH)'!$E:$E,'BOM (THIS MONTH)'!$H:$H,F5102002!K331,Bom_Part_No,F5102002!Q331)</f>
        <v>0</v>
      </c>
      <c r="AA331" s="53"/>
      <c r="AB331" s="47">
        <f t="shared" si="40"/>
        <v>0</v>
      </c>
      <c r="AC331" s="47">
        <f t="shared" si="41"/>
        <v>0</v>
      </c>
    </row>
    <row r="332" spans="10:29" ht="13.35" customHeight="1">
      <c r="J332" s="48"/>
      <c r="K332" s="51" t="s">
        <v>386</v>
      </c>
      <c r="L332" s="51">
        <f>IF(D332="",99999,SUMIFS(Issue,'BOM (THIS MONTH)'!$F:$F,F5102002!K332,Bom_Part_No,F5102002!B332))</f>
        <v>99999</v>
      </c>
      <c r="P332" s="45">
        <f t="shared" si="35"/>
        <v>0</v>
      </c>
      <c r="Q332" s="49"/>
      <c r="R332" s="46">
        <f t="shared" si="36"/>
        <v>0</v>
      </c>
      <c r="S332" s="46">
        <v>1</v>
      </c>
      <c r="T332" s="46">
        <f t="shared" si="37"/>
        <v>0</v>
      </c>
      <c r="U332" s="46">
        <v>3000</v>
      </c>
      <c r="V332" s="46">
        <f t="shared" si="38"/>
        <v>0</v>
      </c>
      <c r="W332" s="53"/>
      <c r="X332" s="44" t="e">
        <f t="shared" si="39"/>
        <v>#DIV/0!</v>
      </c>
      <c r="Y332" s="46">
        <f>SUMIFS('BOM (THIS MONTH)'!$F:$F,'BOM (THIS MONTH)'!$H:$H,F5102002!K332,Bom_Part_No,F5102002!Q332)</f>
        <v>0</v>
      </c>
      <c r="Z332" s="46">
        <f>SUMIFS('BOM (THIS MONTH)'!$E:$E,'BOM (THIS MONTH)'!$H:$H,F5102002!K332,Bom_Part_No,F5102002!Q332)</f>
        <v>0</v>
      </c>
      <c r="AA332" s="53"/>
      <c r="AB332" s="47">
        <f t="shared" si="40"/>
        <v>0</v>
      </c>
      <c r="AC332" s="47">
        <f t="shared" si="41"/>
        <v>0</v>
      </c>
    </row>
    <row r="333" spans="10:29" ht="13.35" customHeight="1">
      <c r="J333" s="48"/>
      <c r="K333" s="51" t="s">
        <v>386</v>
      </c>
      <c r="L333" s="51">
        <f>IF(D333="",99999,SUMIFS(Issue,'BOM (THIS MONTH)'!$F:$F,F5102002!K333,Bom_Part_No,F5102002!B333))</f>
        <v>99999</v>
      </c>
      <c r="P333" s="45">
        <f t="shared" si="35"/>
        <v>0</v>
      </c>
      <c r="Q333" s="49"/>
      <c r="R333" s="46">
        <f t="shared" si="36"/>
        <v>0</v>
      </c>
      <c r="S333" s="46">
        <v>1</v>
      </c>
      <c r="T333" s="46">
        <f t="shared" si="37"/>
        <v>0</v>
      </c>
      <c r="U333" s="46">
        <v>3000</v>
      </c>
      <c r="V333" s="46">
        <f t="shared" si="38"/>
        <v>0</v>
      </c>
      <c r="W333" s="53"/>
      <c r="X333" s="44" t="e">
        <f t="shared" si="39"/>
        <v>#DIV/0!</v>
      </c>
      <c r="Y333" s="46">
        <f>SUMIFS('BOM (THIS MONTH)'!$F:$F,'BOM (THIS MONTH)'!$H:$H,F5102002!K333,Bom_Part_No,F5102002!Q333)</f>
        <v>0</v>
      </c>
      <c r="Z333" s="46">
        <f>SUMIFS('BOM (THIS MONTH)'!$E:$E,'BOM (THIS MONTH)'!$H:$H,F5102002!K333,Bom_Part_No,F5102002!Q333)</f>
        <v>0</v>
      </c>
      <c r="AA333" s="53"/>
      <c r="AB333" s="47">
        <f t="shared" si="40"/>
        <v>0</v>
      </c>
      <c r="AC333" s="47">
        <f t="shared" si="41"/>
        <v>0</v>
      </c>
    </row>
    <row r="334" spans="10:29" ht="13.35" customHeight="1">
      <c r="J334" s="48"/>
      <c r="K334" s="51" t="s">
        <v>386</v>
      </c>
      <c r="L334" s="51">
        <f>IF(D334="",99999,SUMIFS(Issue,'BOM (THIS MONTH)'!$F:$F,F5102002!K334,Bom_Part_No,F5102002!B334))</f>
        <v>99999</v>
      </c>
      <c r="P334" s="45">
        <f t="shared" si="35"/>
        <v>0</v>
      </c>
      <c r="Q334" s="49"/>
      <c r="R334" s="46">
        <f t="shared" si="36"/>
        <v>0</v>
      </c>
      <c r="S334" s="46">
        <v>1</v>
      </c>
      <c r="T334" s="46">
        <f t="shared" si="37"/>
        <v>0</v>
      </c>
      <c r="U334" s="46">
        <v>3000</v>
      </c>
      <c r="V334" s="46">
        <f t="shared" si="38"/>
        <v>0</v>
      </c>
      <c r="W334" s="53"/>
      <c r="X334" s="44" t="e">
        <f t="shared" si="39"/>
        <v>#DIV/0!</v>
      </c>
      <c r="Y334" s="46">
        <f>SUMIFS('BOM (THIS MONTH)'!$F:$F,'BOM (THIS MONTH)'!$H:$H,F5102002!K334,Bom_Part_No,F5102002!Q334)</f>
        <v>0</v>
      </c>
      <c r="Z334" s="46">
        <f>SUMIFS('BOM (THIS MONTH)'!$E:$E,'BOM (THIS MONTH)'!$H:$H,F5102002!K334,Bom_Part_No,F5102002!Q334)</f>
        <v>0</v>
      </c>
      <c r="AA334" s="53"/>
      <c r="AB334" s="47">
        <f t="shared" si="40"/>
        <v>0</v>
      </c>
      <c r="AC334" s="47">
        <f t="shared" si="41"/>
        <v>0</v>
      </c>
    </row>
    <row r="335" spans="10:29" ht="13.35" customHeight="1">
      <c r="J335" s="48"/>
      <c r="K335" s="51" t="s">
        <v>386</v>
      </c>
      <c r="L335" s="51">
        <f>IF(D335="",99999,SUMIFS(Issue,'BOM (THIS MONTH)'!$F:$F,F5102002!K335,Bom_Part_No,F5102002!B335))</f>
        <v>99999</v>
      </c>
      <c r="P335" s="45">
        <f t="shared" si="35"/>
        <v>0</v>
      </c>
      <c r="Q335" s="49"/>
      <c r="R335" s="46">
        <f t="shared" si="36"/>
        <v>0</v>
      </c>
      <c r="S335" s="46">
        <v>1</v>
      </c>
      <c r="T335" s="46">
        <f t="shared" si="37"/>
        <v>0</v>
      </c>
      <c r="U335" s="46">
        <v>3000</v>
      </c>
      <c r="V335" s="46">
        <f t="shared" si="38"/>
        <v>0</v>
      </c>
      <c r="W335" s="53"/>
      <c r="X335" s="44" t="e">
        <f t="shared" si="39"/>
        <v>#DIV/0!</v>
      </c>
      <c r="Y335" s="46">
        <f>SUMIFS('BOM (THIS MONTH)'!$F:$F,'BOM (THIS MONTH)'!$H:$H,F5102002!K335,Bom_Part_No,F5102002!Q335)</f>
        <v>0</v>
      </c>
      <c r="Z335" s="46">
        <f>SUMIFS('BOM (THIS MONTH)'!$E:$E,'BOM (THIS MONTH)'!$H:$H,F5102002!K335,Bom_Part_No,F5102002!Q335)</f>
        <v>0</v>
      </c>
      <c r="AA335" s="53"/>
      <c r="AB335" s="47">
        <f t="shared" si="40"/>
        <v>0</v>
      </c>
      <c r="AC335" s="47">
        <f t="shared" si="41"/>
        <v>0</v>
      </c>
    </row>
    <row r="336" spans="10:29" ht="13.35" customHeight="1">
      <c r="J336" s="48"/>
      <c r="K336" s="51" t="s">
        <v>386</v>
      </c>
      <c r="L336" s="51">
        <f>IF(D336="",99999,SUMIFS(Issue,'BOM (THIS MONTH)'!$F:$F,F5102002!K336,Bom_Part_No,F5102002!B336))</f>
        <v>99999</v>
      </c>
      <c r="P336" s="45">
        <f t="shared" si="35"/>
        <v>0</v>
      </c>
      <c r="Q336" s="49"/>
      <c r="R336" s="46">
        <f t="shared" si="36"/>
        <v>0</v>
      </c>
      <c r="S336" s="46">
        <v>1</v>
      </c>
      <c r="T336" s="46">
        <f t="shared" si="37"/>
        <v>0</v>
      </c>
      <c r="U336" s="46">
        <v>3000</v>
      </c>
      <c r="V336" s="46">
        <f t="shared" si="38"/>
        <v>0</v>
      </c>
      <c r="W336" s="53"/>
      <c r="X336" s="44" t="e">
        <f t="shared" si="39"/>
        <v>#DIV/0!</v>
      </c>
      <c r="Y336" s="46">
        <f>SUMIFS('BOM (THIS MONTH)'!$F:$F,'BOM (THIS MONTH)'!$H:$H,F5102002!K336,Bom_Part_No,F5102002!Q336)</f>
        <v>0</v>
      </c>
      <c r="Z336" s="46">
        <f>SUMIFS('BOM (THIS MONTH)'!$E:$E,'BOM (THIS MONTH)'!$H:$H,F5102002!K336,Bom_Part_No,F5102002!Q336)</f>
        <v>0</v>
      </c>
      <c r="AA336" s="53"/>
      <c r="AB336" s="47">
        <f t="shared" si="40"/>
        <v>0</v>
      </c>
      <c r="AC336" s="47">
        <f t="shared" si="41"/>
        <v>0</v>
      </c>
    </row>
    <row r="337" spans="10:29" ht="13.35" customHeight="1">
      <c r="J337" s="48"/>
      <c r="K337" s="51" t="s">
        <v>386</v>
      </c>
      <c r="L337" s="51">
        <f>IF(D337="",99999,SUMIFS(Issue,'BOM (THIS MONTH)'!$F:$F,F5102002!K337,Bom_Part_No,F5102002!B337))</f>
        <v>99999</v>
      </c>
      <c r="P337" s="45">
        <f t="shared" si="35"/>
        <v>0</v>
      </c>
      <c r="Q337" s="49"/>
      <c r="R337" s="46">
        <f t="shared" si="36"/>
        <v>0</v>
      </c>
      <c r="S337" s="46">
        <v>1</v>
      </c>
      <c r="T337" s="46">
        <f t="shared" si="37"/>
        <v>0</v>
      </c>
      <c r="U337" s="46">
        <v>3000</v>
      </c>
      <c r="V337" s="46">
        <f t="shared" si="38"/>
        <v>0</v>
      </c>
      <c r="W337" s="53"/>
      <c r="X337" s="44" t="e">
        <f t="shared" si="39"/>
        <v>#DIV/0!</v>
      </c>
      <c r="Y337" s="46">
        <f>SUMIFS('BOM (THIS MONTH)'!$F:$F,'BOM (THIS MONTH)'!$H:$H,F5102002!K337,Bom_Part_No,F5102002!Q337)</f>
        <v>0</v>
      </c>
      <c r="Z337" s="46">
        <f>SUMIFS('BOM (THIS MONTH)'!$E:$E,'BOM (THIS MONTH)'!$H:$H,F5102002!K337,Bom_Part_No,F5102002!Q337)</f>
        <v>0</v>
      </c>
      <c r="AA337" s="53"/>
      <c r="AB337" s="47">
        <f t="shared" si="40"/>
        <v>0</v>
      </c>
      <c r="AC337" s="47">
        <f t="shared" si="41"/>
        <v>0</v>
      </c>
    </row>
    <row r="338" spans="10:29" ht="13.35" customHeight="1">
      <c r="J338" s="48"/>
      <c r="K338" s="51" t="s">
        <v>386</v>
      </c>
      <c r="L338" s="51">
        <f>IF(D338="",99999,SUMIFS(Issue,'BOM (THIS MONTH)'!$F:$F,F5102002!K338,Bom_Part_No,F5102002!B338))</f>
        <v>99999</v>
      </c>
      <c r="P338" s="45">
        <f t="shared" si="35"/>
        <v>0</v>
      </c>
      <c r="Q338" s="49"/>
      <c r="R338" s="46">
        <f t="shared" si="36"/>
        <v>0</v>
      </c>
      <c r="S338" s="46">
        <v>1</v>
      </c>
      <c r="T338" s="46">
        <f t="shared" si="37"/>
        <v>0</v>
      </c>
      <c r="U338" s="46">
        <v>3000</v>
      </c>
      <c r="V338" s="46">
        <f t="shared" si="38"/>
        <v>0</v>
      </c>
      <c r="W338" s="53"/>
      <c r="X338" s="44" t="e">
        <f t="shared" si="39"/>
        <v>#DIV/0!</v>
      </c>
      <c r="Y338" s="46">
        <f>SUMIFS('BOM (THIS MONTH)'!$F:$F,'BOM (THIS MONTH)'!$H:$H,F5102002!K338,Bom_Part_No,F5102002!Q338)</f>
        <v>0</v>
      </c>
      <c r="Z338" s="46">
        <f>SUMIFS('BOM (THIS MONTH)'!$E:$E,'BOM (THIS MONTH)'!$H:$H,F5102002!K338,Bom_Part_No,F5102002!Q338)</f>
        <v>0</v>
      </c>
      <c r="AA338" s="53"/>
      <c r="AB338" s="47">
        <f t="shared" si="40"/>
        <v>0</v>
      </c>
      <c r="AC338" s="47">
        <f t="shared" si="41"/>
        <v>0</v>
      </c>
    </row>
    <row r="339" spans="10:29" ht="13.35" customHeight="1">
      <c r="J339" s="48"/>
      <c r="K339" s="51" t="s">
        <v>386</v>
      </c>
      <c r="L339" s="51">
        <f>IF(D339="",99999,SUMIFS(Issue,'BOM (THIS MONTH)'!$F:$F,F5102002!K339,Bom_Part_No,F5102002!B339))</f>
        <v>99999</v>
      </c>
      <c r="P339" s="45">
        <f t="shared" si="35"/>
        <v>0</v>
      </c>
      <c r="Q339" s="49"/>
      <c r="R339" s="46">
        <f t="shared" si="36"/>
        <v>0</v>
      </c>
      <c r="S339" s="46">
        <v>1</v>
      </c>
      <c r="T339" s="46">
        <f t="shared" si="37"/>
        <v>0</v>
      </c>
      <c r="U339" s="46">
        <v>3000</v>
      </c>
      <c r="V339" s="46">
        <f t="shared" si="38"/>
        <v>0</v>
      </c>
      <c r="W339" s="53"/>
      <c r="X339" s="44" t="e">
        <f t="shared" si="39"/>
        <v>#DIV/0!</v>
      </c>
      <c r="Y339" s="46">
        <f>SUMIFS('BOM (THIS MONTH)'!$F:$F,'BOM (THIS MONTH)'!$H:$H,F5102002!K339,Bom_Part_No,F5102002!Q339)</f>
        <v>0</v>
      </c>
      <c r="Z339" s="46">
        <f>SUMIFS('BOM (THIS MONTH)'!$E:$E,'BOM (THIS MONTH)'!$H:$H,F5102002!K339,Bom_Part_No,F5102002!Q339)</f>
        <v>0</v>
      </c>
      <c r="AA339" s="53"/>
      <c r="AB339" s="47">
        <f t="shared" si="40"/>
        <v>0</v>
      </c>
      <c r="AC339" s="47">
        <f t="shared" si="41"/>
        <v>0</v>
      </c>
    </row>
    <row r="340" spans="10:29" ht="13.35" customHeight="1">
      <c r="J340" s="48"/>
      <c r="K340" s="51" t="s">
        <v>386</v>
      </c>
      <c r="L340" s="51">
        <f>IF(D340="",99999,SUMIFS(Issue,'BOM (THIS MONTH)'!$F:$F,F5102002!K340,Bom_Part_No,F5102002!B340))</f>
        <v>99999</v>
      </c>
      <c r="P340" s="45">
        <f t="shared" si="35"/>
        <v>0</v>
      </c>
      <c r="Q340" s="49"/>
      <c r="R340" s="46">
        <f t="shared" si="36"/>
        <v>0</v>
      </c>
      <c r="S340" s="46">
        <v>1</v>
      </c>
      <c r="T340" s="46">
        <f t="shared" si="37"/>
        <v>0</v>
      </c>
      <c r="U340" s="46">
        <v>3000</v>
      </c>
      <c r="V340" s="46">
        <f t="shared" si="38"/>
        <v>0</v>
      </c>
      <c r="W340" s="53"/>
      <c r="X340" s="44" t="e">
        <f t="shared" si="39"/>
        <v>#DIV/0!</v>
      </c>
      <c r="Y340" s="46">
        <f>SUMIFS('BOM (THIS MONTH)'!$F:$F,'BOM (THIS MONTH)'!$H:$H,F5102002!K340,Bom_Part_No,F5102002!Q340)</f>
        <v>0</v>
      </c>
      <c r="Z340" s="46">
        <f>SUMIFS('BOM (THIS MONTH)'!$E:$E,'BOM (THIS MONTH)'!$H:$H,F5102002!K340,Bom_Part_No,F5102002!Q340)</f>
        <v>0</v>
      </c>
      <c r="AA340" s="53"/>
      <c r="AB340" s="47">
        <f t="shared" si="40"/>
        <v>0</v>
      </c>
      <c r="AC340" s="47">
        <f t="shared" si="41"/>
        <v>0</v>
      </c>
    </row>
    <row r="341" spans="10:29" ht="13.35" customHeight="1">
      <c r="J341" s="48"/>
      <c r="K341" s="51" t="s">
        <v>386</v>
      </c>
      <c r="L341" s="51">
        <f>IF(D341="",99999,SUMIFS(Issue,'BOM (THIS MONTH)'!$F:$F,F5102002!K341,Bom_Part_No,F5102002!B341))</f>
        <v>99999</v>
      </c>
      <c r="P341" s="45">
        <f t="shared" si="35"/>
        <v>0</v>
      </c>
      <c r="Q341" s="49"/>
      <c r="R341" s="46">
        <f t="shared" si="36"/>
        <v>0</v>
      </c>
      <c r="S341" s="46">
        <v>1</v>
      </c>
      <c r="T341" s="46">
        <f t="shared" si="37"/>
        <v>0</v>
      </c>
      <c r="U341" s="46">
        <v>3000</v>
      </c>
      <c r="V341" s="46">
        <f t="shared" si="38"/>
        <v>0</v>
      </c>
      <c r="W341" s="53"/>
      <c r="X341" s="44" t="e">
        <f t="shared" si="39"/>
        <v>#DIV/0!</v>
      </c>
      <c r="Y341" s="46">
        <f>SUMIFS('BOM (THIS MONTH)'!$F:$F,'BOM (THIS MONTH)'!$H:$H,F5102002!K341,Bom_Part_No,F5102002!Q341)</f>
        <v>0</v>
      </c>
      <c r="Z341" s="46">
        <f>SUMIFS('BOM (THIS MONTH)'!$E:$E,'BOM (THIS MONTH)'!$H:$H,F5102002!K341,Bom_Part_No,F5102002!Q341)</f>
        <v>0</v>
      </c>
      <c r="AA341" s="53"/>
      <c r="AB341" s="47">
        <f t="shared" si="40"/>
        <v>0</v>
      </c>
      <c r="AC341" s="47">
        <f t="shared" si="41"/>
        <v>0</v>
      </c>
    </row>
    <row r="342" spans="10:29" ht="13.35" customHeight="1">
      <c r="J342" s="48"/>
      <c r="K342" s="51" t="s">
        <v>386</v>
      </c>
      <c r="L342" s="51">
        <f>IF(D342="",99999,SUMIFS(Issue,'BOM (THIS MONTH)'!$F:$F,F5102002!K342,Bom_Part_No,F5102002!B342))</f>
        <v>99999</v>
      </c>
      <c r="P342" s="45">
        <f t="shared" si="35"/>
        <v>0</v>
      </c>
      <c r="Q342" s="49"/>
      <c r="R342" s="46">
        <f t="shared" si="36"/>
        <v>0</v>
      </c>
      <c r="S342" s="46">
        <v>1</v>
      </c>
      <c r="T342" s="46">
        <f t="shared" si="37"/>
        <v>0</v>
      </c>
      <c r="U342" s="46">
        <v>3000</v>
      </c>
      <c r="V342" s="46">
        <f t="shared" si="38"/>
        <v>0</v>
      </c>
      <c r="W342" s="53"/>
      <c r="X342" s="44" t="e">
        <f t="shared" si="39"/>
        <v>#DIV/0!</v>
      </c>
      <c r="Y342" s="46">
        <f>SUMIFS('BOM (THIS MONTH)'!$F:$F,'BOM (THIS MONTH)'!$H:$H,F5102002!K342,Bom_Part_No,F5102002!Q342)</f>
        <v>0</v>
      </c>
      <c r="Z342" s="46">
        <f>SUMIFS('BOM (THIS MONTH)'!$E:$E,'BOM (THIS MONTH)'!$H:$H,F5102002!K342,Bom_Part_No,F5102002!Q342)</f>
        <v>0</v>
      </c>
      <c r="AA342" s="53"/>
      <c r="AB342" s="47">
        <f t="shared" si="40"/>
        <v>0</v>
      </c>
      <c r="AC342" s="47">
        <f t="shared" si="41"/>
        <v>0</v>
      </c>
    </row>
    <row r="343" spans="10:29" ht="13.35" customHeight="1">
      <c r="J343" s="48"/>
      <c r="K343" s="51" t="s">
        <v>386</v>
      </c>
      <c r="L343" s="51">
        <f>IF(D343="",99999,SUMIFS(Issue,'BOM (THIS MONTH)'!$F:$F,F5102002!K343,Bom_Part_No,F5102002!B343))</f>
        <v>99999</v>
      </c>
      <c r="P343" s="45">
        <f t="shared" si="35"/>
        <v>0</v>
      </c>
      <c r="Q343" s="49"/>
      <c r="R343" s="46">
        <f t="shared" si="36"/>
        <v>0</v>
      </c>
      <c r="S343" s="46">
        <v>1</v>
      </c>
      <c r="T343" s="46">
        <f t="shared" si="37"/>
        <v>0</v>
      </c>
      <c r="U343" s="46">
        <v>3000</v>
      </c>
      <c r="V343" s="46">
        <f t="shared" si="38"/>
        <v>0</v>
      </c>
      <c r="W343" s="53"/>
      <c r="X343" s="44" t="e">
        <f t="shared" si="39"/>
        <v>#DIV/0!</v>
      </c>
      <c r="Y343" s="46">
        <f>SUMIFS('BOM (THIS MONTH)'!$F:$F,'BOM (THIS MONTH)'!$H:$H,F5102002!K343,Bom_Part_No,F5102002!Q343)</f>
        <v>0</v>
      </c>
      <c r="Z343" s="46">
        <f>SUMIFS('BOM (THIS MONTH)'!$E:$E,'BOM (THIS MONTH)'!$H:$H,F5102002!K343,Bom_Part_No,F5102002!Q343)</f>
        <v>0</v>
      </c>
      <c r="AA343" s="53"/>
      <c r="AB343" s="47">
        <f t="shared" si="40"/>
        <v>0</v>
      </c>
      <c r="AC343" s="47">
        <f t="shared" si="41"/>
        <v>0</v>
      </c>
    </row>
    <row r="344" spans="10:29" ht="13.35" customHeight="1">
      <c r="J344" s="48"/>
      <c r="K344" s="51" t="s">
        <v>386</v>
      </c>
      <c r="L344" s="51">
        <f>IF(D344="",99999,SUMIFS(Issue,'BOM (THIS MONTH)'!$F:$F,F5102002!K344,Bom_Part_No,F5102002!B344))</f>
        <v>99999</v>
      </c>
      <c r="P344" s="45">
        <f t="shared" si="35"/>
        <v>0</v>
      </c>
      <c r="Q344" s="49"/>
      <c r="R344" s="46">
        <f t="shared" si="36"/>
        <v>0</v>
      </c>
      <c r="S344" s="46">
        <v>1</v>
      </c>
      <c r="T344" s="46">
        <f t="shared" si="37"/>
        <v>0</v>
      </c>
      <c r="U344" s="46">
        <v>3000</v>
      </c>
      <c r="V344" s="46">
        <f t="shared" si="38"/>
        <v>0</v>
      </c>
      <c r="W344" s="53"/>
      <c r="X344" s="44" t="e">
        <f t="shared" si="39"/>
        <v>#DIV/0!</v>
      </c>
      <c r="Y344" s="46">
        <f>SUMIFS('BOM (THIS MONTH)'!$F:$F,'BOM (THIS MONTH)'!$H:$H,F5102002!K344,Bom_Part_No,F5102002!Q344)</f>
        <v>0</v>
      </c>
      <c r="Z344" s="46">
        <f>SUMIFS('BOM (THIS MONTH)'!$E:$E,'BOM (THIS MONTH)'!$H:$H,F5102002!K344,Bom_Part_No,F5102002!Q344)</f>
        <v>0</v>
      </c>
      <c r="AA344" s="53"/>
      <c r="AB344" s="47">
        <f t="shared" si="40"/>
        <v>0</v>
      </c>
      <c r="AC344" s="47">
        <f t="shared" si="41"/>
        <v>0</v>
      </c>
    </row>
    <row r="345" spans="10:29" ht="13.35" customHeight="1">
      <c r="J345" s="48"/>
      <c r="K345" s="51" t="s">
        <v>386</v>
      </c>
      <c r="L345" s="51">
        <f>IF(D345="",99999,SUMIFS(Issue,'BOM (THIS MONTH)'!$F:$F,F5102002!K345,Bom_Part_No,F5102002!B345))</f>
        <v>99999</v>
      </c>
      <c r="P345" s="45">
        <f t="shared" si="35"/>
        <v>0</v>
      </c>
      <c r="Q345" s="49"/>
      <c r="R345" s="46">
        <f t="shared" si="36"/>
        <v>0</v>
      </c>
      <c r="S345" s="46">
        <v>1</v>
      </c>
      <c r="T345" s="46">
        <f t="shared" si="37"/>
        <v>0</v>
      </c>
      <c r="U345" s="46">
        <v>3000</v>
      </c>
      <c r="V345" s="46">
        <f t="shared" si="38"/>
        <v>0</v>
      </c>
      <c r="W345" s="53"/>
      <c r="X345" s="44" t="e">
        <f t="shared" si="39"/>
        <v>#DIV/0!</v>
      </c>
      <c r="Y345" s="46">
        <f>SUMIFS('BOM (THIS MONTH)'!$F:$F,'BOM (THIS MONTH)'!$H:$H,F5102002!K345,Bom_Part_No,F5102002!Q345)</f>
        <v>0</v>
      </c>
      <c r="Z345" s="46">
        <f>SUMIFS('BOM (THIS MONTH)'!$E:$E,'BOM (THIS MONTH)'!$H:$H,F5102002!K345,Bom_Part_No,F5102002!Q345)</f>
        <v>0</v>
      </c>
      <c r="AA345" s="53"/>
      <c r="AB345" s="47">
        <f t="shared" si="40"/>
        <v>0</v>
      </c>
      <c r="AC345" s="47">
        <f t="shared" si="41"/>
        <v>0</v>
      </c>
    </row>
    <row r="346" spans="10:29" ht="13.35" customHeight="1">
      <c r="J346" s="48"/>
      <c r="K346" s="51" t="s">
        <v>386</v>
      </c>
      <c r="L346" s="51">
        <f>IF(D346="",99999,SUMIFS(Issue,'BOM (THIS MONTH)'!$F:$F,F5102002!K346,Bom_Part_No,F5102002!B346))</f>
        <v>99999</v>
      </c>
      <c r="P346" s="45">
        <f t="shared" si="35"/>
        <v>0</v>
      </c>
      <c r="Q346" s="49"/>
      <c r="R346" s="46">
        <f t="shared" si="36"/>
        <v>0</v>
      </c>
      <c r="S346" s="46">
        <v>1</v>
      </c>
      <c r="T346" s="46">
        <f t="shared" si="37"/>
        <v>0</v>
      </c>
      <c r="U346" s="46">
        <v>3000</v>
      </c>
      <c r="V346" s="46">
        <f t="shared" si="38"/>
        <v>0</v>
      </c>
      <c r="W346" s="53"/>
      <c r="X346" s="44" t="e">
        <f t="shared" si="39"/>
        <v>#DIV/0!</v>
      </c>
      <c r="Y346" s="46">
        <f>SUMIFS('BOM (THIS MONTH)'!$F:$F,'BOM (THIS MONTH)'!$H:$H,F5102002!K346,Bom_Part_No,F5102002!Q346)</f>
        <v>0</v>
      </c>
      <c r="Z346" s="46">
        <f>SUMIFS('BOM (THIS MONTH)'!$E:$E,'BOM (THIS MONTH)'!$H:$H,F5102002!K346,Bom_Part_No,F5102002!Q346)</f>
        <v>0</v>
      </c>
      <c r="AA346" s="53"/>
      <c r="AB346" s="47">
        <f t="shared" si="40"/>
        <v>0</v>
      </c>
      <c r="AC346" s="47">
        <f t="shared" si="41"/>
        <v>0</v>
      </c>
    </row>
    <row r="347" spans="10:29" ht="13.35" customHeight="1">
      <c r="J347" s="48"/>
      <c r="K347" s="51" t="s">
        <v>386</v>
      </c>
      <c r="L347" s="51">
        <f>IF(D347="",99999,SUMIFS(Issue,'BOM (THIS MONTH)'!$F:$F,F5102002!K347,Bom_Part_No,F5102002!B347))</f>
        <v>99999</v>
      </c>
      <c r="P347" s="45">
        <f t="shared" si="35"/>
        <v>0</v>
      </c>
      <c r="Q347" s="49"/>
      <c r="R347" s="46">
        <f t="shared" si="36"/>
        <v>0</v>
      </c>
      <c r="S347" s="46">
        <v>1</v>
      </c>
      <c r="T347" s="46">
        <f t="shared" si="37"/>
        <v>0</v>
      </c>
      <c r="U347" s="46">
        <v>3000</v>
      </c>
      <c r="V347" s="46">
        <f t="shared" si="38"/>
        <v>0</v>
      </c>
      <c r="W347" s="53"/>
      <c r="X347" s="44" t="e">
        <f t="shared" si="39"/>
        <v>#DIV/0!</v>
      </c>
      <c r="Y347" s="46">
        <f>SUMIFS('BOM (THIS MONTH)'!$F:$F,'BOM (THIS MONTH)'!$H:$H,F5102002!K347,Bom_Part_No,F5102002!Q347)</f>
        <v>0</v>
      </c>
      <c r="Z347" s="46">
        <f>SUMIFS('BOM (THIS MONTH)'!$E:$E,'BOM (THIS MONTH)'!$H:$H,F5102002!K347,Bom_Part_No,F5102002!Q347)</f>
        <v>0</v>
      </c>
      <c r="AA347" s="53"/>
      <c r="AB347" s="47">
        <f t="shared" si="40"/>
        <v>0</v>
      </c>
      <c r="AC347" s="47">
        <f t="shared" si="41"/>
        <v>0</v>
      </c>
    </row>
    <row r="348" spans="10:29" ht="13.35" customHeight="1">
      <c r="J348" s="48"/>
      <c r="K348" s="51" t="s">
        <v>386</v>
      </c>
      <c r="L348" s="51">
        <f>IF(D348="",99999,SUMIFS(Issue,'BOM (THIS MONTH)'!$F:$F,F5102002!K348,Bom_Part_No,F5102002!B348))</f>
        <v>99999</v>
      </c>
      <c r="P348" s="45">
        <f t="shared" si="35"/>
        <v>0</v>
      </c>
      <c r="Q348" s="49"/>
      <c r="R348" s="46">
        <f t="shared" si="36"/>
        <v>0</v>
      </c>
      <c r="S348" s="46">
        <v>1</v>
      </c>
      <c r="T348" s="46">
        <f t="shared" si="37"/>
        <v>0</v>
      </c>
      <c r="U348" s="46">
        <v>3000</v>
      </c>
      <c r="V348" s="46">
        <f t="shared" si="38"/>
        <v>0</v>
      </c>
      <c r="W348" s="53"/>
      <c r="X348" s="44" t="e">
        <f t="shared" si="39"/>
        <v>#DIV/0!</v>
      </c>
      <c r="Y348" s="46">
        <f>SUMIFS('BOM (THIS MONTH)'!$F:$F,'BOM (THIS MONTH)'!$H:$H,F5102002!K348,Bom_Part_No,F5102002!Q348)</f>
        <v>0</v>
      </c>
      <c r="Z348" s="46">
        <f>SUMIFS('BOM (THIS MONTH)'!$E:$E,'BOM (THIS MONTH)'!$H:$H,F5102002!K348,Bom_Part_No,F5102002!Q348)</f>
        <v>0</v>
      </c>
      <c r="AA348" s="53"/>
      <c r="AB348" s="47">
        <f t="shared" si="40"/>
        <v>0</v>
      </c>
      <c r="AC348" s="47">
        <f t="shared" si="41"/>
        <v>0</v>
      </c>
    </row>
    <row r="349" spans="10:29" ht="13.35" customHeight="1">
      <c r="J349" s="48"/>
      <c r="K349" s="51" t="s">
        <v>386</v>
      </c>
      <c r="L349" s="51">
        <f>IF(D349="",99999,SUMIFS(Issue,'BOM (THIS MONTH)'!$F:$F,F5102002!K349,Bom_Part_No,F5102002!B349))</f>
        <v>99999</v>
      </c>
      <c r="P349" s="45">
        <f t="shared" si="35"/>
        <v>0</v>
      </c>
      <c r="Q349" s="49"/>
      <c r="R349" s="46">
        <f t="shared" si="36"/>
        <v>0</v>
      </c>
      <c r="S349" s="46">
        <v>1</v>
      </c>
      <c r="T349" s="46">
        <f t="shared" si="37"/>
        <v>0</v>
      </c>
      <c r="U349" s="46">
        <v>3000</v>
      </c>
      <c r="V349" s="46">
        <f t="shared" si="38"/>
        <v>0</v>
      </c>
      <c r="W349" s="53"/>
      <c r="X349" s="44" t="e">
        <f t="shared" si="39"/>
        <v>#DIV/0!</v>
      </c>
      <c r="Y349" s="46">
        <f>SUMIFS('BOM (THIS MONTH)'!$F:$F,'BOM (THIS MONTH)'!$H:$H,F5102002!K349,Bom_Part_No,F5102002!Q349)</f>
        <v>0</v>
      </c>
      <c r="Z349" s="46">
        <f>SUMIFS('BOM (THIS MONTH)'!$E:$E,'BOM (THIS MONTH)'!$H:$H,F5102002!K349,Bom_Part_No,F5102002!Q349)</f>
        <v>0</v>
      </c>
      <c r="AA349" s="53"/>
      <c r="AB349" s="47">
        <f t="shared" si="40"/>
        <v>0</v>
      </c>
      <c r="AC349" s="47">
        <f t="shared" si="41"/>
        <v>0</v>
      </c>
    </row>
    <row r="350" spans="10:29" ht="13.35" customHeight="1">
      <c r="J350" s="48"/>
      <c r="K350" s="51" t="s">
        <v>386</v>
      </c>
      <c r="L350" s="51">
        <f>IF(D350="",99999,SUMIFS(Issue,'BOM (THIS MONTH)'!$F:$F,F5102002!K350,Bom_Part_No,F5102002!B350))</f>
        <v>99999</v>
      </c>
      <c r="P350" s="45">
        <f t="shared" si="35"/>
        <v>0</v>
      </c>
      <c r="Q350" s="49"/>
      <c r="R350" s="46">
        <f t="shared" si="36"/>
        <v>0</v>
      </c>
      <c r="S350" s="46">
        <v>1</v>
      </c>
      <c r="T350" s="46">
        <f t="shared" si="37"/>
        <v>0</v>
      </c>
      <c r="U350" s="46">
        <v>3000</v>
      </c>
      <c r="V350" s="46">
        <f t="shared" si="38"/>
        <v>0</v>
      </c>
      <c r="W350" s="53"/>
      <c r="X350" s="44" t="e">
        <f t="shared" si="39"/>
        <v>#DIV/0!</v>
      </c>
      <c r="Y350" s="46">
        <f>SUMIFS('BOM (THIS MONTH)'!$F:$F,'BOM (THIS MONTH)'!$H:$H,F5102002!K350,Bom_Part_No,F5102002!Q350)</f>
        <v>0</v>
      </c>
      <c r="Z350" s="46">
        <f>SUMIFS('BOM (THIS MONTH)'!$E:$E,'BOM (THIS MONTH)'!$H:$H,F5102002!K350,Bom_Part_No,F5102002!Q350)</f>
        <v>0</v>
      </c>
      <c r="AA350" s="53"/>
      <c r="AB350" s="47">
        <f t="shared" si="40"/>
        <v>0</v>
      </c>
      <c r="AC350" s="47">
        <f t="shared" si="41"/>
        <v>0</v>
      </c>
    </row>
    <row r="351" spans="10:29" ht="13.35" customHeight="1">
      <c r="J351" s="48"/>
      <c r="K351" s="51" t="s">
        <v>386</v>
      </c>
      <c r="L351" s="51">
        <f>IF(D351="",99999,SUMIFS(Issue,'BOM (THIS MONTH)'!$F:$F,F5102002!K351,Bom_Part_No,F5102002!B351))</f>
        <v>99999</v>
      </c>
      <c r="P351" s="45">
        <f t="shared" si="35"/>
        <v>0</v>
      </c>
      <c r="Q351" s="49"/>
      <c r="R351" s="46">
        <f t="shared" si="36"/>
        <v>0</v>
      </c>
      <c r="S351" s="46">
        <v>1</v>
      </c>
      <c r="T351" s="46">
        <f t="shared" si="37"/>
        <v>0</v>
      </c>
      <c r="U351" s="46">
        <v>3000</v>
      </c>
      <c r="V351" s="46">
        <f t="shared" si="38"/>
        <v>0</v>
      </c>
      <c r="W351" s="53"/>
      <c r="X351" s="44" t="e">
        <f t="shared" si="39"/>
        <v>#DIV/0!</v>
      </c>
      <c r="Y351" s="46">
        <f>SUMIFS('BOM (THIS MONTH)'!$F:$F,'BOM (THIS MONTH)'!$H:$H,F5102002!K351,Bom_Part_No,F5102002!Q351)</f>
        <v>0</v>
      </c>
      <c r="Z351" s="46">
        <f>SUMIFS('BOM (THIS MONTH)'!$E:$E,'BOM (THIS MONTH)'!$H:$H,F5102002!K351,Bom_Part_No,F5102002!Q351)</f>
        <v>0</v>
      </c>
      <c r="AA351" s="53"/>
      <c r="AB351" s="47">
        <f t="shared" si="40"/>
        <v>0</v>
      </c>
      <c r="AC351" s="47">
        <f t="shared" si="41"/>
        <v>0</v>
      </c>
    </row>
    <row r="352" spans="10:29" ht="13.35" customHeight="1">
      <c r="J352" s="48"/>
      <c r="K352" s="51" t="s">
        <v>386</v>
      </c>
      <c r="L352" s="51">
        <f>IF(D352="",99999,SUMIFS(Issue,'BOM (THIS MONTH)'!$F:$F,F5102002!K352,Bom_Part_No,F5102002!B352))</f>
        <v>99999</v>
      </c>
      <c r="P352" s="45">
        <f t="shared" si="35"/>
        <v>0</v>
      </c>
      <c r="Q352" s="49"/>
      <c r="R352" s="46">
        <f t="shared" si="36"/>
        <v>0</v>
      </c>
      <c r="S352" s="46">
        <v>1</v>
      </c>
      <c r="T352" s="46">
        <f t="shared" si="37"/>
        <v>0</v>
      </c>
      <c r="U352" s="46">
        <v>3000</v>
      </c>
      <c r="V352" s="46">
        <f t="shared" si="38"/>
        <v>0</v>
      </c>
      <c r="W352" s="53"/>
      <c r="X352" s="44" t="e">
        <f t="shared" si="39"/>
        <v>#DIV/0!</v>
      </c>
      <c r="Y352" s="46">
        <f>SUMIFS('BOM (THIS MONTH)'!$F:$F,'BOM (THIS MONTH)'!$H:$H,F5102002!K352,Bom_Part_No,F5102002!Q352)</f>
        <v>0</v>
      </c>
      <c r="Z352" s="46">
        <f>SUMIFS('BOM (THIS MONTH)'!$E:$E,'BOM (THIS MONTH)'!$H:$H,F5102002!K352,Bom_Part_No,F5102002!Q352)</f>
        <v>0</v>
      </c>
      <c r="AA352" s="53"/>
      <c r="AB352" s="47">
        <f t="shared" si="40"/>
        <v>0</v>
      </c>
      <c r="AC352" s="47">
        <f t="shared" si="41"/>
        <v>0</v>
      </c>
    </row>
    <row r="353" spans="10:29" ht="13.35" customHeight="1">
      <c r="J353" s="48"/>
      <c r="K353" s="51" t="s">
        <v>386</v>
      </c>
      <c r="L353" s="51">
        <f>IF(D353="",99999,SUMIFS(Issue,'BOM (THIS MONTH)'!$F:$F,F5102002!K353,Bom_Part_No,F5102002!B353))</f>
        <v>99999</v>
      </c>
      <c r="P353" s="45">
        <f t="shared" si="35"/>
        <v>0</v>
      </c>
      <c r="Q353" s="49"/>
      <c r="R353" s="46">
        <f t="shared" si="36"/>
        <v>0</v>
      </c>
      <c r="S353" s="46">
        <v>1</v>
      </c>
      <c r="T353" s="46">
        <f t="shared" si="37"/>
        <v>0</v>
      </c>
      <c r="U353" s="46">
        <v>3000</v>
      </c>
      <c r="V353" s="46">
        <f t="shared" si="38"/>
        <v>0</v>
      </c>
      <c r="W353" s="53"/>
      <c r="X353" s="44" t="e">
        <f t="shared" si="39"/>
        <v>#DIV/0!</v>
      </c>
      <c r="Y353" s="46">
        <f>SUMIFS('BOM (THIS MONTH)'!$F:$F,'BOM (THIS MONTH)'!$H:$H,F5102002!K353,Bom_Part_No,F5102002!Q353)</f>
        <v>0</v>
      </c>
      <c r="Z353" s="46">
        <f>SUMIFS('BOM (THIS MONTH)'!$E:$E,'BOM (THIS MONTH)'!$H:$H,F5102002!K353,Bom_Part_No,F5102002!Q353)</f>
        <v>0</v>
      </c>
      <c r="AA353" s="53"/>
      <c r="AB353" s="47">
        <f t="shared" si="40"/>
        <v>0</v>
      </c>
      <c r="AC353" s="47">
        <f t="shared" si="41"/>
        <v>0</v>
      </c>
    </row>
    <row r="354" spans="10:29" ht="13.35" customHeight="1">
      <c r="J354" s="48"/>
      <c r="K354" s="51" t="s">
        <v>386</v>
      </c>
      <c r="L354" s="51">
        <f>IF(D354="",99999,SUMIFS(Issue,'BOM (THIS MONTH)'!$F:$F,F5102002!K354,Bom_Part_No,F5102002!B354))</f>
        <v>99999</v>
      </c>
      <c r="P354" s="45">
        <f t="shared" si="35"/>
        <v>0</v>
      </c>
      <c r="Q354" s="49"/>
      <c r="R354" s="46">
        <f t="shared" si="36"/>
        <v>0</v>
      </c>
      <c r="S354" s="46">
        <v>1</v>
      </c>
      <c r="T354" s="46">
        <f t="shared" si="37"/>
        <v>0</v>
      </c>
      <c r="U354" s="46">
        <v>3000</v>
      </c>
      <c r="V354" s="46">
        <f t="shared" si="38"/>
        <v>0</v>
      </c>
      <c r="W354" s="53"/>
      <c r="X354" s="44" t="e">
        <f t="shared" si="39"/>
        <v>#DIV/0!</v>
      </c>
      <c r="Y354" s="46">
        <f>SUMIFS('BOM (THIS MONTH)'!$F:$F,'BOM (THIS MONTH)'!$H:$H,F5102002!K354,Bom_Part_No,F5102002!Q354)</f>
        <v>0</v>
      </c>
      <c r="Z354" s="46">
        <f>SUMIFS('BOM (THIS MONTH)'!$E:$E,'BOM (THIS MONTH)'!$H:$H,F5102002!K354,Bom_Part_No,F5102002!Q354)</f>
        <v>0</v>
      </c>
      <c r="AA354" s="53"/>
      <c r="AB354" s="47">
        <f t="shared" si="40"/>
        <v>0</v>
      </c>
      <c r="AC354" s="47">
        <f t="shared" si="41"/>
        <v>0</v>
      </c>
    </row>
    <row r="355" spans="10:29" ht="13.35" customHeight="1">
      <c r="J355" s="48"/>
      <c r="K355" s="51" t="s">
        <v>386</v>
      </c>
      <c r="L355" s="51">
        <f>IF(D355="",99999,SUMIFS(Issue,'BOM (THIS MONTH)'!$F:$F,F5102002!K355,Bom_Part_No,F5102002!B355))</f>
        <v>99999</v>
      </c>
      <c r="P355" s="45">
        <f t="shared" si="35"/>
        <v>0</v>
      </c>
      <c r="Q355" s="49"/>
      <c r="R355" s="46">
        <f t="shared" si="36"/>
        <v>0</v>
      </c>
      <c r="S355" s="46">
        <v>1</v>
      </c>
      <c r="T355" s="46">
        <f t="shared" si="37"/>
        <v>0</v>
      </c>
      <c r="U355" s="46">
        <v>3000</v>
      </c>
      <c r="V355" s="46">
        <f t="shared" si="38"/>
        <v>0</v>
      </c>
      <c r="W355" s="53"/>
      <c r="X355" s="44" t="e">
        <f t="shared" si="39"/>
        <v>#DIV/0!</v>
      </c>
      <c r="Y355" s="46">
        <f>SUMIFS('BOM (THIS MONTH)'!$F:$F,'BOM (THIS MONTH)'!$H:$H,F5102002!K355,Bom_Part_No,F5102002!Q355)</f>
        <v>0</v>
      </c>
      <c r="Z355" s="46">
        <f>SUMIFS('BOM (THIS MONTH)'!$E:$E,'BOM (THIS MONTH)'!$H:$H,F5102002!K355,Bom_Part_No,F5102002!Q355)</f>
        <v>0</v>
      </c>
      <c r="AA355" s="53"/>
      <c r="AB355" s="47">
        <f t="shared" si="40"/>
        <v>0</v>
      </c>
      <c r="AC355" s="47">
        <f t="shared" si="41"/>
        <v>0</v>
      </c>
    </row>
    <row r="356" spans="10:29" ht="13.35" customHeight="1">
      <c r="J356" s="48"/>
      <c r="K356" s="51" t="s">
        <v>386</v>
      </c>
      <c r="L356" s="51">
        <f>IF(D356="",99999,SUMIFS(Issue,'BOM (THIS MONTH)'!$F:$F,F5102002!K356,Bom_Part_No,F5102002!B356))</f>
        <v>99999</v>
      </c>
      <c r="P356" s="45">
        <f t="shared" si="35"/>
        <v>0</v>
      </c>
      <c r="Q356" s="49"/>
      <c r="R356" s="46">
        <f t="shared" si="36"/>
        <v>0</v>
      </c>
      <c r="S356" s="46">
        <v>1</v>
      </c>
      <c r="T356" s="46">
        <f t="shared" si="37"/>
        <v>0</v>
      </c>
      <c r="U356" s="46">
        <v>3000</v>
      </c>
      <c r="V356" s="46">
        <f t="shared" si="38"/>
        <v>0</v>
      </c>
      <c r="W356" s="53"/>
      <c r="X356" s="44" t="e">
        <f t="shared" si="39"/>
        <v>#DIV/0!</v>
      </c>
      <c r="Y356" s="46">
        <f>SUMIFS('BOM (THIS MONTH)'!$F:$F,'BOM (THIS MONTH)'!$H:$H,F5102002!K356,Bom_Part_No,F5102002!Q356)</f>
        <v>0</v>
      </c>
      <c r="Z356" s="46">
        <f>SUMIFS('BOM (THIS MONTH)'!$E:$E,'BOM (THIS MONTH)'!$H:$H,F5102002!K356,Bom_Part_No,F5102002!Q356)</f>
        <v>0</v>
      </c>
      <c r="AA356" s="53"/>
      <c r="AB356" s="47">
        <f t="shared" si="40"/>
        <v>0</v>
      </c>
      <c r="AC356" s="47">
        <f t="shared" si="41"/>
        <v>0</v>
      </c>
    </row>
    <row r="357" spans="10:29" ht="13.35" customHeight="1">
      <c r="J357" s="48"/>
      <c r="K357" s="51" t="s">
        <v>386</v>
      </c>
      <c r="L357" s="51">
        <f>IF(D357="",99999,SUMIFS(Issue,'BOM (THIS MONTH)'!$F:$F,F5102002!K357,Bom_Part_No,F5102002!B357))</f>
        <v>99999</v>
      </c>
      <c r="P357" s="45">
        <f t="shared" si="35"/>
        <v>0</v>
      </c>
      <c r="Q357" s="49"/>
      <c r="R357" s="46">
        <f t="shared" si="36"/>
        <v>0</v>
      </c>
      <c r="S357" s="46">
        <v>1</v>
      </c>
      <c r="T357" s="46">
        <f t="shared" si="37"/>
        <v>0</v>
      </c>
      <c r="U357" s="46">
        <v>3000</v>
      </c>
      <c r="V357" s="46">
        <f t="shared" si="38"/>
        <v>0</v>
      </c>
      <c r="W357" s="53"/>
      <c r="X357" s="44" t="e">
        <f t="shared" si="39"/>
        <v>#DIV/0!</v>
      </c>
      <c r="Y357" s="46">
        <f>SUMIFS('BOM (THIS MONTH)'!$F:$F,'BOM (THIS MONTH)'!$H:$H,F5102002!K357,Bom_Part_No,F5102002!Q357)</f>
        <v>0</v>
      </c>
      <c r="Z357" s="46">
        <f>SUMIFS('BOM (THIS MONTH)'!$E:$E,'BOM (THIS MONTH)'!$H:$H,F5102002!K357,Bom_Part_No,F5102002!Q357)</f>
        <v>0</v>
      </c>
      <c r="AA357" s="53"/>
      <c r="AB357" s="47">
        <f t="shared" si="40"/>
        <v>0</v>
      </c>
      <c r="AC357" s="47">
        <f t="shared" si="41"/>
        <v>0</v>
      </c>
    </row>
    <row r="358" spans="10:29" ht="13.35" customHeight="1">
      <c r="J358" s="48"/>
      <c r="K358" s="51" t="s">
        <v>386</v>
      </c>
      <c r="L358" s="51">
        <f>IF(D358="",99999,SUMIFS(Issue,'BOM (THIS MONTH)'!$F:$F,F5102002!K358,Bom_Part_No,F5102002!B358))</f>
        <v>99999</v>
      </c>
      <c r="P358" s="45">
        <f t="shared" si="35"/>
        <v>0</v>
      </c>
      <c r="Q358" s="49"/>
      <c r="R358" s="46">
        <f t="shared" si="36"/>
        <v>0</v>
      </c>
      <c r="S358" s="46">
        <v>1</v>
      </c>
      <c r="T358" s="46">
        <f t="shared" si="37"/>
        <v>0</v>
      </c>
      <c r="U358" s="46">
        <v>3000</v>
      </c>
      <c r="V358" s="46">
        <f t="shared" si="38"/>
        <v>0</v>
      </c>
      <c r="W358" s="53"/>
      <c r="X358" s="44" t="e">
        <f t="shared" si="39"/>
        <v>#DIV/0!</v>
      </c>
      <c r="Y358" s="46">
        <f>SUMIFS('BOM (THIS MONTH)'!$F:$F,'BOM (THIS MONTH)'!$H:$H,F5102002!K358,Bom_Part_No,F5102002!Q358)</f>
        <v>0</v>
      </c>
      <c r="Z358" s="46">
        <f>SUMIFS('BOM (THIS MONTH)'!$E:$E,'BOM (THIS MONTH)'!$H:$H,F5102002!K358,Bom_Part_No,F5102002!Q358)</f>
        <v>0</v>
      </c>
      <c r="AA358" s="53"/>
      <c r="AB358" s="47">
        <f t="shared" si="40"/>
        <v>0</v>
      </c>
      <c r="AC358" s="47">
        <f t="shared" si="41"/>
        <v>0</v>
      </c>
    </row>
    <row r="359" spans="10:29" ht="13.35" customHeight="1">
      <c r="J359" s="48"/>
      <c r="K359" s="51" t="s">
        <v>386</v>
      </c>
      <c r="L359" s="51">
        <f>IF(D359="",99999,SUMIFS(Issue,'BOM (THIS MONTH)'!$F:$F,F5102002!K359,Bom_Part_No,F5102002!B359))</f>
        <v>99999</v>
      </c>
      <c r="P359" s="45">
        <f t="shared" si="35"/>
        <v>0</v>
      </c>
      <c r="Q359" s="49"/>
      <c r="R359" s="46">
        <f t="shared" si="36"/>
        <v>0</v>
      </c>
      <c r="S359" s="46">
        <v>1</v>
      </c>
      <c r="T359" s="46">
        <f t="shared" si="37"/>
        <v>0</v>
      </c>
      <c r="U359" s="46">
        <v>3000</v>
      </c>
      <c r="V359" s="46">
        <f t="shared" si="38"/>
        <v>0</v>
      </c>
      <c r="W359" s="53"/>
      <c r="X359" s="44" t="e">
        <f t="shared" si="39"/>
        <v>#DIV/0!</v>
      </c>
      <c r="Y359" s="46">
        <f>SUMIFS('BOM (THIS MONTH)'!$F:$F,'BOM (THIS MONTH)'!$H:$H,F5102002!K359,Bom_Part_No,F5102002!Q359)</f>
        <v>0</v>
      </c>
      <c r="Z359" s="46">
        <f>SUMIFS('BOM (THIS MONTH)'!$E:$E,'BOM (THIS MONTH)'!$H:$H,F5102002!K359,Bom_Part_No,F5102002!Q359)</f>
        <v>0</v>
      </c>
      <c r="AA359" s="53"/>
      <c r="AB359" s="47">
        <f t="shared" si="40"/>
        <v>0</v>
      </c>
      <c r="AC359" s="47">
        <f t="shared" si="41"/>
        <v>0</v>
      </c>
    </row>
    <row r="360" spans="10:29" ht="13.35" customHeight="1">
      <c r="J360" s="48"/>
      <c r="K360" s="51" t="s">
        <v>386</v>
      </c>
      <c r="L360" s="51">
        <f>IF(D360="",99999,SUMIFS(Issue,'BOM (THIS MONTH)'!$F:$F,F5102002!K360,Bom_Part_No,F5102002!B360))</f>
        <v>99999</v>
      </c>
      <c r="P360" s="45">
        <f t="shared" si="35"/>
        <v>0</v>
      </c>
      <c r="Q360" s="49"/>
      <c r="R360" s="46">
        <f t="shared" si="36"/>
        <v>0</v>
      </c>
      <c r="S360" s="46">
        <v>1</v>
      </c>
      <c r="T360" s="46">
        <f t="shared" si="37"/>
        <v>0</v>
      </c>
      <c r="U360" s="46">
        <v>3000</v>
      </c>
      <c r="V360" s="46">
        <f t="shared" si="38"/>
        <v>0</v>
      </c>
      <c r="W360" s="53"/>
      <c r="X360" s="44" t="e">
        <f t="shared" si="39"/>
        <v>#DIV/0!</v>
      </c>
      <c r="Y360" s="46">
        <f>SUMIFS('BOM (THIS MONTH)'!$F:$F,'BOM (THIS MONTH)'!$H:$H,F5102002!K360,Bom_Part_No,F5102002!Q360)</f>
        <v>0</v>
      </c>
      <c r="Z360" s="46">
        <f>SUMIFS('BOM (THIS MONTH)'!$E:$E,'BOM (THIS MONTH)'!$H:$H,F5102002!K360,Bom_Part_No,F5102002!Q360)</f>
        <v>0</v>
      </c>
      <c r="AA360" s="53"/>
      <c r="AB360" s="47">
        <f t="shared" si="40"/>
        <v>0</v>
      </c>
      <c r="AC360" s="47">
        <f t="shared" si="41"/>
        <v>0</v>
      </c>
    </row>
    <row r="361" spans="10:29" ht="13.35" customHeight="1">
      <c r="J361" s="48"/>
      <c r="K361" s="51" t="s">
        <v>386</v>
      </c>
      <c r="L361" s="51">
        <f>IF(D361="",99999,SUMIFS(Issue,'BOM (THIS MONTH)'!$F:$F,F5102002!K361,Bom_Part_No,F5102002!B361))</f>
        <v>99999</v>
      </c>
      <c r="P361" s="45">
        <f t="shared" si="35"/>
        <v>0</v>
      </c>
      <c r="Q361" s="49"/>
      <c r="R361" s="46">
        <f t="shared" si="36"/>
        <v>0</v>
      </c>
      <c r="S361" s="46">
        <v>1</v>
      </c>
      <c r="T361" s="46">
        <f t="shared" si="37"/>
        <v>0</v>
      </c>
      <c r="U361" s="46">
        <v>3000</v>
      </c>
      <c r="V361" s="46">
        <f t="shared" si="38"/>
        <v>0</v>
      </c>
      <c r="W361" s="53"/>
      <c r="X361" s="44" t="e">
        <f t="shared" si="39"/>
        <v>#DIV/0!</v>
      </c>
      <c r="Y361" s="46">
        <f>SUMIFS('BOM (THIS MONTH)'!$F:$F,'BOM (THIS MONTH)'!$H:$H,F5102002!K361,Bom_Part_No,F5102002!Q361)</f>
        <v>0</v>
      </c>
      <c r="Z361" s="46">
        <f>SUMIFS('BOM (THIS MONTH)'!$E:$E,'BOM (THIS MONTH)'!$H:$H,F5102002!K361,Bom_Part_No,F5102002!Q361)</f>
        <v>0</v>
      </c>
      <c r="AA361" s="53"/>
      <c r="AB361" s="47">
        <f t="shared" si="40"/>
        <v>0</v>
      </c>
      <c r="AC361" s="47">
        <f t="shared" si="41"/>
        <v>0</v>
      </c>
    </row>
    <row r="362" spans="10:29" ht="13.35" customHeight="1">
      <c r="J362" s="48"/>
      <c r="K362" s="51" t="s">
        <v>386</v>
      </c>
      <c r="L362" s="51">
        <f>IF(D362="",99999,SUMIFS(Issue,'BOM (THIS MONTH)'!$F:$F,F5102002!K362,Bom_Part_No,F5102002!B362))</f>
        <v>99999</v>
      </c>
      <c r="P362" s="45">
        <f t="shared" si="35"/>
        <v>0</v>
      </c>
      <c r="Q362" s="49"/>
      <c r="R362" s="46">
        <f t="shared" si="36"/>
        <v>0</v>
      </c>
      <c r="S362" s="46">
        <v>1</v>
      </c>
      <c r="T362" s="46">
        <f t="shared" si="37"/>
        <v>0</v>
      </c>
      <c r="U362" s="46">
        <v>3000</v>
      </c>
      <c r="V362" s="46">
        <f t="shared" si="38"/>
        <v>0</v>
      </c>
      <c r="W362" s="53"/>
      <c r="X362" s="44" t="e">
        <f t="shared" si="39"/>
        <v>#DIV/0!</v>
      </c>
      <c r="Y362" s="46">
        <f>SUMIFS('BOM (THIS MONTH)'!$F:$F,'BOM (THIS MONTH)'!$H:$H,F5102002!K362,Bom_Part_No,F5102002!Q362)</f>
        <v>0</v>
      </c>
      <c r="Z362" s="46">
        <f>SUMIFS('BOM (THIS MONTH)'!$E:$E,'BOM (THIS MONTH)'!$H:$H,F5102002!K362,Bom_Part_No,F5102002!Q362)</f>
        <v>0</v>
      </c>
      <c r="AA362" s="53"/>
      <c r="AB362" s="47">
        <f t="shared" si="40"/>
        <v>0</v>
      </c>
      <c r="AC362" s="47">
        <f t="shared" si="41"/>
        <v>0</v>
      </c>
    </row>
    <row r="363" spans="10:29" ht="13.35" customHeight="1">
      <c r="J363" s="48"/>
      <c r="K363" s="51" t="s">
        <v>386</v>
      </c>
      <c r="L363" s="51">
        <f>IF(D363="",99999,SUMIFS(Issue,'BOM (THIS MONTH)'!$F:$F,F5102002!K363,Bom_Part_No,F5102002!B363))</f>
        <v>99999</v>
      </c>
      <c r="P363" s="45">
        <f t="shared" si="35"/>
        <v>0</v>
      </c>
      <c r="Q363" s="49"/>
      <c r="R363" s="46">
        <f t="shared" si="36"/>
        <v>0</v>
      </c>
      <c r="S363" s="46">
        <v>1</v>
      </c>
      <c r="T363" s="46">
        <f t="shared" si="37"/>
        <v>0</v>
      </c>
      <c r="U363" s="46">
        <v>3000</v>
      </c>
      <c r="V363" s="46">
        <f t="shared" si="38"/>
        <v>0</v>
      </c>
      <c r="W363" s="53"/>
      <c r="X363" s="44" t="e">
        <f t="shared" si="39"/>
        <v>#DIV/0!</v>
      </c>
      <c r="Y363" s="46">
        <f>SUMIFS('BOM (THIS MONTH)'!$F:$F,'BOM (THIS MONTH)'!$H:$H,F5102002!K363,Bom_Part_No,F5102002!Q363)</f>
        <v>0</v>
      </c>
      <c r="Z363" s="46">
        <f>SUMIFS('BOM (THIS MONTH)'!$E:$E,'BOM (THIS MONTH)'!$H:$H,F5102002!K363,Bom_Part_No,F5102002!Q363)</f>
        <v>0</v>
      </c>
      <c r="AA363" s="53"/>
      <c r="AB363" s="47">
        <f t="shared" si="40"/>
        <v>0</v>
      </c>
      <c r="AC363" s="47">
        <f t="shared" si="41"/>
        <v>0</v>
      </c>
    </row>
    <row r="364" spans="10:29" ht="13.35" customHeight="1">
      <c r="J364" s="48"/>
      <c r="K364" s="51" t="s">
        <v>386</v>
      </c>
      <c r="L364" s="51">
        <f>IF(D364="",99999,SUMIFS(Issue,'BOM (THIS MONTH)'!$F:$F,F5102002!K364,Bom_Part_No,F5102002!B364))</f>
        <v>99999</v>
      </c>
      <c r="P364" s="45">
        <f t="shared" si="35"/>
        <v>0</v>
      </c>
      <c r="Q364" s="49"/>
      <c r="R364" s="46">
        <f t="shared" si="36"/>
        <v>0</v>
      </c>
      <c r="S364" s="46">
        <v>1</v>
      </c>
      <c r="T364" s="46">
        <f t="shared" si="37"/>
        <v>0</v>
      </c>
      <c r="U364" s="46">
        <v>3000</v>
      </c>
      <c r="V364" s="46">
        <f t="shared" si="38"/>
        <v>0</v>
      </c>
      <c r="W364" s="53"/>
      <c r="X364" s="44" t="e">
        <f t="shared" si="39"/>
        <v>#DIV/0!</v>
      </c>
      <c r="Y364" s="46">
        <f>SUMIFS('BOM (THIS MONTH)'!$F:$F,'BOM (THIS MONTH)'!$H:$H,F5102002!K364,Bom_Part_No,F5102002!Q364)</f>
        <v>0</v>
      </c>
      <c r="Z364" s="46">
        <f>SUMIFS('BOM (THIS MONTH)'!$E:$E,'BOM (THIS MONTH)'!$H:$H,F5102002!K364,Bom_Part_No,F5102002!Q364)</f>
        <v>0</v>
      </c>
      <c r="AA364" s="53"/>
      <c r="AB364" s="47">
        <f t="shared" si="40"/>
        <v>0</v>
      </c>
      <c r="AC364" s="47">
        <f t="shared" si="41"/>
        <v>0</v>
      </c>
    </row>
    <row r="365" spans="10:29" ht="13.35" customHeight="1">
      <c r="J365" s="48"/>
      <c r="K365" s="51" t="s">
        <v>386</v>
      </c>
      <c r="L365" s="51">
        <f>IF(D365="",99999,SUMIFS(Issue,'BOM (THIS MONTH)'!$F:$F,F5102002!K365,Bom_Part_No,F5102002!B365))</f>
        <v>99999</v>
      </c>
      <c r="P365" s="45">
        <f t="shared" si="35"/>
        <v>0</v>
      </c>
      <c r="Q365" s="49"/>
      <c r="R365" s="46">
        <f t="shared" si="36"/>
        <v>0</v>
      </c>
      <c r="S365" s="46">
        <v>1</v>
      </c>
      <c r="T365" s="46">
        <f t="shared" si="37"/>
        <v>0</v>
      </c>
      <c r="U365" s="46">
        <v>3000</v>
      </c>
      <c r="V365" s="46">
        <f t="shared" si="38"/>
        <v>0</v>
      </c>
      <c r="W365" s="53"/>
      <c r="X365" s="44" t="e">
        <f t="shared" si="39"/>
        <v>#DIV/0!</v>
      </c>
      <c r="Y365" s="46">
        <f>SUMIFS('BOM (THIS MONTH)'!$F:$F,'BOM (THIS MONTH)'!$H:$H,F5102002!K365,Bom_Part_No,F5102002!Q365)</f>
        <v>0</v>
      </c>
      <c r="Z365" s="46">
        <f>SUMIFS('BOM (THIS MONTH)'!$E:$E,'BOM (THIS MONTH)'!$H:$H,F5102002!K365,Bom_Part_No,F5102002!Q365)</f>
        <v>0</v>
      </c>
      <c r="AA365" s="53"/>
      <c r="AB365" s="47">
        <f t="shared" si="40"/>
        <v>0</v>
      </c>
      <c r="AC365" s="47">
        <f t="shared" si="41"/>
        <v>0</v>
      </c>
    </row>
    <row r="366" spans="10:29" ht="13.35" customHeight="1">
      <c r="J366" s="48"/>
      <c r="K366" s="51" t="s">
        <v>386</v>
      </c>
      <c r="L366" s="51">
        <f>IF(D366="",99999,SUMIFS(Issue,'BOM (THIS MONTH)'!$F:$F,F5102002!K366,Bom_Part_No,F5102002!B366))</f>
        <v>99999</v>
      </c>
      <c r="P366" s="45">
        <f t="shared" si="35"/>
        <v>0</v>
      </c>
      <c r="Q366" s="49"/>
      <c r="R366" s="46">
        <f t="shared" si="36"/>
        <v>0</v>
      </c>
      <c r="S366" s="46">
        <v>1</v>
      </c>
      <c r="T366" s="46">
        <f t="shared" si="37"/>
        <v>0</v>
      </c>
      <c r="U366" s="46">
        <v>3000</v>
      </c>
      <c r="V366" s="46">
        <f t="shared" si="38"/>
        <v>0</v>
      </c>
      <c r="W366" s="53"/>
      <c r="X366" s="44" t="e">
        <f t="shared" si="39"/>
        <v>#DIV/0!</v>
      </c>
      <c r="Y366" s="46">
        <f>SUMIFS('BOM (THIS MONTH)'!$F:$F,'BOM (THIS MONTH)'!$H:$H,F5102002!K366,Bom_Part_No,F5102002!Q366)</f>
        <v>0</v>
      </c>
      <c r="Z366" s="46">
        <f>SUMIFS('BOM (THIS MONTH)'!$E:$E,'BOM (THIS MONTH)'!$H:$H,F5102002!K366,Bom_Part_No,F5102002!Q366)</f>
        <v>0</v>
      </c>
      <c r="AA366" s="53"/>
      <c r="AB366" s="47">
        <f t="shared" si="40"/>
        <v>0</v>
      </c>
      <c r="AC366" s="47">
        <f t="shared" si="41"/>
        <v>0</v>
      </c>
    </row>
    <row r="367" spans="10:29" ht="13.35" customHeight="1">
      <c r="J367" s="48"/>
      <c r="K367" s="51" t="s">
        <v>386</v>
      </c>
      <c r="L367" s="51">
        <f>IF(D367="",99999,SUMIFS(Issue,'BOM (THIS MONTH)'!$F:$F,F5102002!K367,Bom_Part_No,F5102002!B367))</f>
        <v>99999</v>
      </c>
      <c r="P367" s="45">
        <f t="shared" si="35"/>
        <v>0</v>
      </c>
      <c r="Q367" s="49"/>
      <c r="R367" s="46">
        <f t="shared" si="36"/>
        <v>0</v>
      </c>
      <c r="S367" s="46">
        <v>1</v>
      </c>
      <c r="T367" s="46">
        <f t="shared" si="37"/>
        <v>0</v>
      </c>
      <c r="U367" s="46">
        <v>3000</v>
      </c>
      <c r="V367" s="46">
        <f t="shared" si="38"/>
        <v>0</v>
      </c>
      <c r="W367" s="53"/>
      <c r="X367" s="44" t="e">
        <f t="shared" si="39"/>
        <v>#DIV/0!</v>
      </c>
      <c r="Y367" s="46">
        <f>SUMIFS('BOM (THIS MONTH)'!$F:$F,'BOM (THIS MONTH)'!$H:$H,F5102002!K367,Bom_Part_No,F5102002!Q367)</f>
        <v>0</v>
      </c>
      <c r="Z367" s="46">
        <f>SUMIFS('BOM (THIS MONTH)'!$E:$E,'BOM (THIS MONTH)'!$H:$H,F5102002!K367,Bom_Part_No,F5102002!Q367)</f>
        <v>0</v>
      </c>
      <c r="AA367" s="53"/>
      <c r="AB367" s="47">
        <f t="shared" si="40"/>
        <v>0</v>
      </c>
      <c r="AC367" s="47">
        <f t="shared" si="41"/>
        <v>0</v>
      </c>
    </row>
    <row r="368" spans="10:29" ht="13.35" customHeight="1">
      <c r="J368" s="48"/>
      <c r="K368" s="51" t="s">
        <v>386</v>
      </c>
      <c r="L368" s="51">
        <f>IF(D368="",99999,SUMIFS(Issue,'BOM (THIS MONTH)'!$F:$F,F5102002!K368,Bom_Part_No,F5102002!B368))</f>
        <v>99999</v>
      </c>
      <c r="P368" s="45">
        <f t="shared" si="35"/>
        <v>0</v>
      </c>
      <c r="Q368" s="49"/>
      <c r="R368" s="46">
        <f t="shared" si="36"/>
        <v>0</v>
      </c>
      <c r="S368" s="46">
        <v>1</v>
      </c>
      <c r="T368" s="46">
        <f t="shared" si="37"/>
        <v>0</v>
      </c>
      <c r="U368" s="46">
        <v>3000</v>
      </c>
      <c r="V368" s="46">
        <f t="shared" si="38"/>
        <v>0</v>
      </c>
      <c r="W368" s="53"/>
      <c r="X368" s="44" t="e">
        <f t="shared" si="39"/>
        <v>#DIV/0!</v>
      </c>
      <c r="Y368" s="46">
        <f>SUMIFS('BOM (THIS MONTH)'!$F:$F,'BOM (THIS MONTH)'!$H:$H,F5102002!K368,Bom_Part_No,F5102002!Q368)</f>
        <v>0</v>
      </c>
      <c r="Z368" s="46">
        <f>SUMIFS('BOM (THIS MONTH)'!$E:$E,'BOM (THIS MONTH)'!$H:$H,F5102002!K368,Bom_Part_No,F5102002!Q368)</f>
        <v>0</v>
      </c>
      <c r="AA368" s="53"/>
      <c r="AB368" s="47">
        <f t="shared" si="40"/>
        <v>0</v>
      </c>
      <c r="AC368" s="47">
        <f t="shared" si="41"/>
        <v>0</v>
      </c>
    </row>
    <row r="369" spans="10:29" ht="13.35" customHeight="1">
      <c r="J369" s="48"/>
      <c r="K369" s="51" t="s">
        <v>386</v>
      </c>
      <c r="L369" s="51">
        <f>IF(D369="",99999,SUMIFS(Issue,'BOM (THIS MONTH)'!$F:$F,F5102002!K369,Bom_Part_No,F5102002!B369))</f>
        <v>99999</v>
      </c>
      <c r="P369" s="45">
        <f t="shared" si="35"/>
        <v>0</v>
      </c>
      <c r="Q369" s="49"/>
      <c r="R369" s="46">
        <f t="shared" si="36"/>
        <v>0</v>
      </c>
      <c r="S369" s="46">
        <v>1</v>
      </c>
      <c r="T369" s="46">
        <f t="shared" si="37"/>
        <v>0</v>
      </c>
      <c r="U369" s="46">
        <v>3000</v>
      </c>
      <c r="V369" s="46">
        <f t="shared" si="38"/>
        <v>0</v>
      </c>
      <c r="W369" s="53"/>
      <c r="X369" s="44" t="e">
        <f t="shared" si="39"/>
        <v>#DIV/0!</v>
      </c>
      <c r="Y369" s="46">
        <f>SUMIFS('BOM (THIS MONTH)'!$F:$F,'BOM (THIS MONTH)'!$H:$H,F5102002!K369,Bom_Part_No,F5102002!Q369)</f>
        <v>0</v>
      </c>
      <c r="Z369" s="46">
        <f>SUMIFS('BOM (THIS MONTH)'!$E:$E,'BOM (THIS MONTH)'!$H:$H,F5102002!K369,Bom_Part_No,F5102002!Q369)</f>
        <v>0</v>
      </c>
      <c r="AA369" s="53"/>
      <c r="AB369" s="47">
        <f t="shared" si="40"/>
        <v>0</v>
      </c>
      <c r="AC369" s="47">
        <f t="shared" si="41"/>
        <v>0</v>
      </c>
    </row>
    <row r="370" spans="10:29" ht="13.35" customHeight="1">
      <c r="J370" s="48"/>
      <c r="K370" s="51" t="s">
        <v>386</v>
      </c>
      <c r="L370" s="51">
        <f>IF(D370="",99999,SUMIFS(Issue,'BOM (THIS MONTH)'!$F:$F,F5102002!K370,Bom_Part_No,F5102002!B370))</f>
        <v>99999</v>
      </c>
      <c r="P370" s="45">
        <f t="shared" si="35"/>
        <v>0</v>
      </c>
      <c r="Q370" s="49"/>
      <c r="R370" s="46">
        <f t="shared" si="36"/>
        <v>0</v>
      </c>
      <c r="S370" s="46">
        <v>1</v>
      </c>
      <c r="T370" s="46">
        <f t="shared" si="37"/>
        <v>0</v>
      </c>
      <c r="U370" s="46">
        <v>3000</v>
      </c>
      <c r="V370" s="46">
        <f t="shared" si="38"/>
        <v>0</v>
      </c>
      <c r="W370" s="53"/>
      <c r="X370" s="44" t="e">
        <f t="shared" si="39"/>
        <v>#DIV/0!</v>
      </c>
      <c r="Y370" s="46">
        <f>SUMIFS('BOM (THIS MONTH)'!$F:$F,'BOM (THIS MONTH)'!$H:$H,F5102002!K370,Bom_Part_No,F5102002!Q370)</f>
        <v>0</v>
      </c>
      <c r="Z370" s="46">
        <f>SUMIFS('BOM (THIS MONTH)'!$E:$E,'BOM (THIS MONTH)'!$H:$H,F5102002!K370,Bom_Part_No,F5102002!Q370)</f>
        <v>0</v>
      </c>
      <c r="AA370" s="53"/>
      <c r="AB370" s="47">
        <f t="shared" si="40"/>
        <v>0</v>
      </c>
      <c r="AC370" s="47">
        <f t="shared" si="41"/>
        <v>0</v>
      </c>
    </row>
    <row r="371" spans="10:29" ht="13.35" customHeight="1">
      <c r="J371" s="48"/>
      <c r="K371" s="51" t="s">
        <v>386</v>
      </c>
      <c r="L371" s="51">
        <f>IF(D371="",99999,SUMIFS(Issue,'BOM (THIS MONTH)'!$F:$F,F5102002!K371,Bom_Part_No,F5102002!B371))</f>
        <v>99999</v>
      </c>
      <c r="P371" s="45">
        <f t="shared" si="35"/>
        <v>0</v>
      </c>
      <c r="Q371" s="49"/>
      <c r="R371" s="46">
        <f t="shared" si="36"/>
        <v>0</v>
      </c>
      <c r="S371" s="46">
        <v>1</v>
      </c>
      <c r="T371" s="46">
        <f t="shared" si="37"/>
        <v>0</v>
      </c>
      <c r="U371" s="46">
        <v>3000</v>
      </c>
      <c r="V371" s="46">
        <f t="shared" si="38"/>
        <v>0</v>
      </c>
      <c r="W371" s="53"/>
      <c r="X371" s="44" t="e">
        <f t="shared" si="39"/>
        <v>#DIV/0!</v>
      </c>
      <c r="Y371" s="46">
        <f>SUMIFS('BOM (THIS MONTH)'!$F:$F,'BOM (THIS MONTH)'!$H:$H,F5102002!K371,Bom_Part_No,F5102002!Q371)</f>
        <v>0</v>
      </c>
      <c r="Z371" s="46">
        <f>SUMIFS('BOM (THIS MONTH)'!$E:$E,'BOM (THIS MONTH)'!$H:$H,F5102002!K371,Bom_Part_No,F5102002!Q371)</f>
        <v>0</v>
      </c>
      <c r="AA371" s="53"/>
      <c r="AB371" s="47">
        <f t="shared" si="40"/>
        <v>0</v>
      </c>
      <c r="AC371" s="47">
        <f t="shared" si="41"/>
        <v>0</v>
      </c>
    </row>
    <row r="372" spans="10:29" ht="13.35" customHeight="1">
      <c r="J372" s="48"/>
      <c r="K372" s="51" t="s">
        <v>386</v>
      </c>
      <c r="L372" s="51">
        <f>IF(D372="",99999,SUMIFS(Issue,'BOM (THIS MONTH)'!$F:$F,F5102002!K372,Bom_Part_No,F5102002!B372))</f>
        <v>99999</v>
      </c>
      <c r="P372" s="45">
        <f t="shared" si="35"/>
        <v>0</v>
      </c>
      <c r="Q372" s="49"/>
      <c r="R372" s="46">
        <f t="shared" si="36"/>
        <v>0</v>
      </c>
      <c r="S372" s="46">
        <v>1</v>
      </c>
      <c r="T372" s="46">
        <f t="shared" si="37"/>
        <v>0</v>
      </c>
      <c r="U372" s="46">
        <v>3000</v>
      </c>
      <c r="V372" s="46">
        <f t="shared" si="38"/>
        <v>0</v>
      </c>
      <c r="W372" s="53"/>
      <c r="X372" s="44" t="e">
        <f t="shared" si="39"/>
        <v>#DIV/0!</v>
      </c>
      <c r="Y372" s="46">
        <f>SUMIFS('BOM (THIS MONTH)'!$F:$F,'BOM (THIS MONTH)'!$H:$H,F5102002!K372,Bom_Part_No,F5102002!Q372)</f>
        <v>0</v>
      </c>
      <c r="Z372" s="46">
        <f>SUMIFS('BOM (THIS MONTH)'!$E:$E,'BOM (THIS MONTH)'!$H:$H,F5102002!K372,Bom_Part_No,F5102002!Q372)</f>
        <v>0</v>
      </c>
      <c r="AA372" s="53"/>
      <c r="AB372" s="47">
        <f t="shared" si="40"/>
        <v>0</v>
      </c>
      <c r="AC372" s="47">
        <f t="shared" si="41"/>
        <v>0</v>
      </c>
    </row>
    <row r="373" spans="10:29" ht="13.35" customHeight="1">
      <c r="J373" s="48"/>
      <c r="K373" s="51" t="s">
        <v>386</v>
      </c>
      <c r="L373" s="51">
        <f>IF(D373="",99999,SUMIFS(Issue,'BOM (THIS MONTH)'!$F:$F,F5102002!K373,Bom_Part_No,F5102002!B373))</f>
        <v>99999</v>
      </c>
      <c r="P373" s="45">
        <f t="shared" si="35"/>
        <v>0</v>
      </c>
      <c r="Q373" s="49"/>
      <c r="R373" s="46">
        <f t="shared" si="36"/>
        <v>0</v>
      </c>
      <c r="S373" s="46">
        <v>1</v>
      </c>
      <c r="T373" s="46">
        <f t="shared" si="37"/>
        <v>0</v>
      </c>
      <c r="U373" s="46">
        <v>3000</v>
      </c>
      <c r="V373" s="46">
        <f t="shared" si="38"/>
        <v>0</v>
      </c>
      <c r="W373" s="53"/>
      <c r="X373" s="44" t="e">
        <f t="shared" si="39"/>
        <v>#DIV/0!</v>
      </c>
      <c r="Y373" s="46">
        <f>SUMIFS('BOM (THIS MONTH)'!$F:$F,'BOM (THIS MONTH)'!$H:$H,F5102002!K373,Bom_Part_No,F5102002!Q373)</f>
        <v>0</v>
      </c>
      <c r="Z373" s="46">
        <f>SUMIFS('BOM (THIS MONTH)'!$E:$E,'BOM (THIS MONTH)'!$H:$H,F5102002!K373,Bom_Part_No,F5102002!Q373)</f>
        <v>0</v>
      </c>
      <c r="AA373" s="53"/>
      <c r="AB373" s="47">
        <f t="shared" si="40"/>
        <v>0</v>
      </c>
      <c r="AC373" s="47">
        <f t="shared" si="41"/>
        <v>0</v>
      </c>
    </row>
    <row r="374" spans="10:29" ht="13.35" customHeight="1">
      <c r="J374" s="48"/>
      <c r="K374" s="51" t="s">
        <v>386</v>
      </c>
      <c r="L374" s="51">
        <f>IF(D374="",99999,SUMIFS(Issue,'BOM (THIS MONTH)'!$F:$F,F5102002!K374,Bom_Part_No,F5102002!B374))</f>
        <v>99999</v>
      </c>
      <c r="P374" s="45">
        <f t="shared" si="35"/>
        <v>0</v>
      </c>
      <c r="Q374" s="49"/>
      <c r="R374" s="46">
        <f t="shared" si="36"/>
        <v>0</v>
      </c>
      <c r="S374" s="46">
        <v>1</v>
      </c>
      <c r="T374" s="46">
        <f t="shared" si="37"/>
        <v>0</v>
      </c>
      <c r="U374" s="46">
        <v>3000</v>
      </c>
      <c r="V374" s="46">
        <f t="shared" si="38"/>
        <v>0</v>
      </c>
      <c r="W374" s="53"/>
      <c r="X374" s="44" t="e">
        <f t="shared" si="39"/>
        <v>#DIV/0!</v>
      </c>
      <c r="Y374" s="46">
        <f>SUMIFS('BOM (THIS MONTH)'!$F:$F,'BOM (THIS MONTH)'!$H:$H,F5102002!K374,Bom_Part_No,F5102002!Q374)</f>
        <v>0</v>
      </c>
      <c r="Z374" s="46">
        <f>SUMIFS('BOM (THIS MONTH)'!$E:$E,'BOM (THIS MONTH)'!$H:$H,F5102002!K374,Bom_Part_No,F5102002!Q374)</f>
        <v>0</v>
      </c>
      <c r="AA374" s="53"/>
      <c r="AB374" s="47">
        <f t="shared" si="40"/>
        <v>0</v>
      </c>
      <c r="AC374" s="47">
        <f t="shared" si="41"/>
        <v>0</v>
      </c>
    </row>
    <row r="375" spans="10:29" ht="13.35" customHeight="1">
      <c r="J375" s="48"/>
      <c r="K375" s="51" t="s">
        <v>386</v>
      </c>
      <c r="L375" s="51">
        <f>IF(D375="",99999,SUMIFS(Issue,'BOM (THIS MONTH)'!$F:$F,F5102002!K375,Bom_Part_No,F5102002!B375))</f>
        <v>99999</v>
      </c>
      <c r="P375" s="45">
        <f t="shared" si="35"/>
        <v>0</v>
      </c>
      <c r="Q375" s="49"/>
      <c r="R375" s="46">
        <f t="shared" si="36"/>
        <v>0</v>
      </c>
      <c r="S375" s="46">
        <v>1</v>
      </c>
      <c r="T375" s="46">
        <f t="shared" si="37"/>
        <v>0</v>
      </c>
      <c r="U375" s="46">
        <v>3000</v>
      </c>
      <c r="V375" s="46">
        <f t="shared" si="38"/>
        <v>0</v>
      </c>
      <c r="W375" s="53"/>
      <c r="X375" s="44" t="e">
        <f t="shared" si="39"/>
        <v>#DIV/0!</v>
      </c>
      <c r="Y375" s="46">
        <f>SUMIFS('BOM (THIS MONTH)'!$F:$F,'BOM (THIS MONTH)'!$H:$H,F5102002!K375,Bom_Part_No,F5102002!Q375)</f>
        <v>0</v>
      </c>
      <c r="Z375" s="46">
        <f>SUMIFS('BOM (THIS MONTH)'!$E:$E,'BOM (THIS MONTH)'!$H:$H,F5102002!K375,Bom_Part_No,F5102002!Q375)</f>
        <v>0</v>
      </c>
      <c r="AA375" s="53"/>
      <c r="AB375" s="47">
        <f t="shared" si="40"/>
        <v>0</v>
      </c>
      <c r="AC375" s="47">
        <f t="shared" si="41"/>
        <v>0</v>
      </c>
    </row>
    <row r="376" spans="10:29" ht="13.35" customHeight="1">
      <c r="J376" s="48"/>
      <c r="K376" s="51" t="s">
        <v>386</v>
      </c>
      <c r="L376" s="51">
        <f>IF(D376="",99999,SUMIFS(Issue,'BOM (THIS MONTH)'!$F:$F,F5102002!K376,Bom_Part_No,F5102002!B376))</f>
        <v>99999</v>
      </c>
      <c r="P376" s="45">
        <f t="shared" si="35"/>
        <v>0</v>
      </c>
      <c r="Q376" s="49"/>
      <c r="R376" s="46">
        <f t="shared" si="36"/>
        <v>0</v>
      </c>
      <c r="S376" s="46">
        <v>1</v>
      </c>
      <c r="T376" s="46">
        <f t="shared" si="37"/>
        <v>0</v>
      </c>
      <c r="U376" s="46">
        <v>3000</v>
      </c>
      <c r="V376" s="46">
        <f t="shared" si="38"/>
        <v>0</v>
      </c>
      <c r="W376" s="53"/>
      <c r="X376" s="44" t="e">
        <f t="shared" si="39"/>
        <v>#DIV/0!</v>
      </c>
      <c r="Y376" s="46">
        <f>SUMIFS('BOM (THIS MONTH)'!$F:$F,'BOM (THIS MONTH)'!$H:$H,F5102002!K376,Bom_Part_No,F5102002!Q376)</f>
        <v>0</v>
      </c>
      <c r="Z376" s="46">
        <f>SUMIFS('BOM (THIS MONTH)'!$E:$E,'BOM (THIS MONTH)'!$H:$H,F5102002!K376,Bom_Part_No,F5102002!Q376)</f>
        <v>0</v>
      </c>
      <c r="AA376" s="53"/>
      <c r="AB376" s="47">
        <f t="shared" si="40"/>
        <v>0</v>
      </c>
      <c r="AC376" s="47">
        <f t="shared" si="41"/>
        <v>0</v>
      </c>
    </row>
    <row r="377" spans="10:29" ht="13.35" customHeight="1">
      <c r="J377" s="48"/>
      <c r="K377" s="51" t="s">
        <v>386</v>
      </c>
      <c r="L377" s="51">
        <f>IF(D377="",99999,SUMIFS(Issue,'BOM (THIS MONTH)'!$F:$F,F5102002!K377,Bom_Part_No,F5102002!B377))</f>
        <v>99999</v>
      </c>
      <c r="P377" s="45">
        <f t="shared" si="35"/>
        <v>0</v>
      </c>
      <c r="Q377" s="49"/>
      <c r="R377" s="46">
        <f t="shared" si="36"/>
        <v>0</v>
      </c>
      <c r="S377" s="46">
        <v>1</v>
      </c>
      <c r="T377" s="46">
        <f t="shared" si="37"/>
        <v>0</v>
      </c>
      <c r="U377" s="46">
        <v>3000</v>
      </c>
      <c r="V377" s="46">
        <f t="shared" si="38"/>
        <v>0</v>
      </c>
      <c r="W377" s="53"/>
      <c r="X377" s="44" t="e">
        <f t="shared" si="39"/>
        <v>#DIV/0!</v>
      </c>
      <c r="Y377" s="46">
        <f>SUMIFS('BOM (THIS MONTH)'!$F:$F,'BOM (THIS MONTH)'!$H:$H,F5102002!K377,Bom_Part_No,F5102002!Q377)</f>
        <v>0</v>
      </c>
      <c r="Z377" s="46">
        <f>SUMIFS('BOM (THIS MONTH)'!$E:$E,'BOM (THIS MONTH)'!$H:$H,F5102002!K377,Bom_Part_No,F5102002!Q377)</f>
        <v>0</v>
      </c>
      <c r="AA377" s="53"/>
      <c r="AB377" s="47">
        <f t="shared" si="40"/>
        <v>0</v>
      </c>
      <c r="AC377" s="47">
        <f t="shared" si="41"/>
        <v>0</v>
      </c>
    </row>
    <row r="378" spans="10:29" ht="13.35" customHeight="1">
      <c r="J378" s="48"/>
      <c r="K378" s="51" t="s">
        <v>386</v>
      </c>
      <c r="L378" s="51">
        <f>IF(D378="",99999,SUMIFS(Issue,'BOM (THIS MONTH)'!$F:$F,F5102002!K378,Bom_Part_No,F5102002!B378))</f>
        <v>99999</v>
      </c>
      <c r="P378" s="45">
        <f t="shared" si="35"/>
        <v>0</v>
      </c>
      <c r="Q378" s="49"/>
      <c r="R378" s="46">
        <f t="shared" si="36"/>
        <v>0</v>
      </c>
      <c r="S378" s="46">
        <v>1</v>
      </c>
      <c r="T378" s="46">
        <f t="shared" si="37"/>
        <v>0</v>
      </c>
      <c r="U378" s="46">
        <v>3000</v>
      </c>
      <c r="V378" s="46">
        <f t="shared" si="38"/>
        <v>0</v>
      </c>
      <c r="W378" s="53"/>
      <c r="X378" s="44" t="e">
        <f t="shared" si="39"/>
        <v>#DIV/0!</v>
      </c>
      <c r="Y378" s="46">
        <f>SUMIFS('BOM (THIS MONTH)'!$F:$F,'BOM (THIS MONTH)'!$H:$H,F5102002!K378,Bom_Part_No,F5102002!Q378)</f>
        <v>0</v>
      </c>
      <c r="Z378" s="46">
        <f>SUMIFS('BOM (THIS MONTH)'!$E:$E,'BOM (THIS MONTH)'!$H:$H,F5102002!K378,Bom_Part_No,F5102002!Q378)</f>
        <v>0</v>
      </c>
      <c r="AA378" s="53"/>
      <c r="AB378" s="47">
        <f t="shared" si="40"/>
        <v>0</v>
      </c>
      <c r="AC378" s="47">
        <f t="shared" si="41"/>
        <v>0</v>
      </c>
    </row>
    <row r="379" spans="10:29" ht="13.35" customHeight="1">
      <c r="J379" s="48"/>
      <c r="K379" s="51" t="s">
        <v>386</v>
      </c>
      <c r="L379" s="51">
        <f>IF(D379="",99999,SUMIFS(Issue,'BOM (THIS MONTH)'!$F:$F,F5102002!K379,Bom_Part_No,F5102002!B379))</f>
        <v>99999</v>
      </c>
      <c r="P379" s="45">
        <f t="shared" si="35"/>
        <v>0</v>
      </c>
      <c r="Q379" s="49"/>
      <c r="R379" s="46">
        <f t="shared" si="36"/>
        <v>0</v>
      </c>
      <c r="S379" s="46">
        <v>1</v>
      </c>
      <c r="T379" s="46">
        <f t="shared" si="37"/>
        <v>0</v>
      </c>
      <c r="U379" s="46">
        <v>3000</v>
      </c>
      <c r="V379" s="46">
        <f t="shared" si="38"/>
        <v>0</v>
      </c>
      <c r="W379" s="53"/>
      <c r="X379" s="44" t="e">
        <f t="shared" si="39"/>
        <v>#DIV/0!</v>
      </c>
      <c r="Y379" s="46">
        <f>SUMIFS('BOM (THIS MONTH)'!$F:$F,'BOM (THIS MONTH)'!$H:$H,F5102002!K379,Bom_Part_No,F5102002!Q379)</f>
        <v>0</v>
      </c>
      <c r="Z379" s="46">
        <f>SUMIFS('BOM (THIS MONTH)'!$E:$E,'BOM (THIS MONTH)'!$H:$H,F5102002!K379,Bom_Part_No,F5102002!Q379)</f>
        <v>0</v>
      </c>
      <c r="AA379" s="53"/>
      <c r="AB379" s="47">
        <f t="shared" si="40"/>
        <v>0</v>
      </c>
      <c r="AC379" s="47">
        <f t="shared" si="41"/>
        <v>0</v>
      </c>
    </row>
    <row r="380" spans="10:29" ht="13.35" customHeight="1">
      <c r="J380" s="48"/>
      <c r="K380" s="51" t="s">
        <v>386</v>
      </c>
      <c r="L380" s="51">
        <f>IF(D380="",99999,SUMIFS(Issue,'BOM (THIS MONTH)'!$F:$F,F5102002!K380,Bom_Part_No,F5102002!B380))</f>
        <v>99999</v>
      </c>
      <c r="P380" s="45">
        <f t="shared" si="35"/>
        <v>0</v>
      </c>
      <c r="Q380" s="49"/>
      <c r="R380" s="46">
        <f t="shared" si="36"/>
        <v>0</v>
      </c>
      <c r="S380" s="46">
        <v>1</v>
      </c>
      <c r="T380" s="46">
        <f t="shared" si="37"/>
        <v>0</v>
      </c>
      <c r="U380" s="46">
        <v>3000</v>
      </c>
      <c r="V380" s="46">
        <f t="shared" si="38"/>
        <v>0</v>
      </c>
      <c r="W380" s="53"/>
      <c r="X380" s="44" t="e">
        <f t="shared" si="39"/>
        <v>#DIV/0!</v>
      </c>
      <c r="Y380" s="46">
        <f>SUMIFS('BOM (THIS MONTH)'!$F:$F,'BOM (THIS MONTH)'!$H:$H,F5102002!K380,Bom_Part_No,F5102002!Q380)</f>
        <v>0</v>
      </c>
      <c r="Z380" s="46">
        <f>SUMIFS('BOM (THIS MONTH)'!$E:$E,'BOM (THIS MONTH)'!$H:$H,F5102002!K380,Bom_Part_No,F5102002!Q380)</f>
        <v>0</v>
      </c>
      <c r="AA380" s="53"/>
      <c r="AB380" s="47">
        <f t="shared" si="40"/>
        <v>0</v>
      </c>
      <c r="AC380" s="47">
        <f t="shared" si="41"/>
        <v>0</v>
      </c>
    </row>
    <row r="381" spans="10:29" ht="13.35" customHeight="1">
      <c r="J381" s="48"/>
      <c r="K381" s="51" t="s">
        <v>386</v>
      </c>
      <c r="L381" s="51">
        <f>IF(D381="",99999,SUMIFS(Issue,'BOM (THIS MONTH)'!$F:$F,F5102002!K381,Bom_Part_No,F5102002!B381))</f>
        <v>99999</v>
      </c>
      <c r="P381" s="45">
        <f t="shared" si="35"/>
        <v>0</v>
      </c>
      <c r="Q381" s="49"/>
      <c r="R381" s="46">
        <f t="shared" si="36"/>
        <v>0</v>
      </c>
      <c r="S381" s="46">
        <v>1</v>
      </c>
      <c r="T381" s="46">
        <f t="shared" si="37"/>
        <v>0</v>
      </c>
      <c r="U381" s="46">
        <v>3000</v>
      </c>
      <c r="V381" s="46">
        <f t="shared" si="38"/>
        <v>0</v>
      </c>
      <c r="W381" s="53"/>
      <c r="X381" s="44" t="e">
        <f t="shared" si="39"/>
        <v>#DIV/0!</v>
      </c>
      <c r="Y381" s="46">
        <f>SUMIFS('BOM (THIS MONTH)'!$F:$F,'BOM (THIS MONTH)'!$H:$H,F5102002!K381,Bom_Part_No,F5102002!Q381)</f>
        <v>0</v>
      </c>
      <c r="Z381" s="46">
        <f>SUMIFS('BOM (THIS MONTH)'!$E:$E,'BOM (THIS MONTH)'!$H:$H,F5102002!K381,Bom_Part_No,F5102002!Q381)</f>
        <v>0</v>
      </c>
      <c r="AA381" s="53"/>
      <c r="AB381" s="47">
        <f t="shared" si="40"/>
        <v>0</v>
      </c>
      <c r="AC381" s="47">
        <f t="shared" si="41"/>
        <v>0</v>
      </c>
    </row>
    <row r="382" spans="10:29" ht="13.35" customHeight="1">
      <c r="J382" s="48"/>
      <c r="K382" s="51" t="s">
        <v>386</v>
      </c>
      <c r="L382" s="51">
        <f>IF(D382="",99999,SUMIFS(Issue,'BOM (THIS MONTH)'!$F:$F,F5102002!K382,Bom_Part_No,F5102002!B382))</f>
        <v>99999</v>
      </c>
      <c r="P382" s="45">
        <f t="shared" si="35"/>
        <v>0</v>
      </c>
      <c r="Q382" s="49"/>
      <c r="R382" s="46">
        <f t="shared" si="36"/>
        <v>0</v>
      </c>
      <c r="S382" s="46">
        <v>1</v>
      </c>
      <c r="T382" s="46">
        <f t="shared" si="37"/>
        <v>0</v>
      </c>
      <c r="U382" s="46">
        <v>3000</v>
      </c>
      <c r="V382" s="46">
        <f t="shared" si="38"/>
        <v>0</v>
      </c>
      <c r="W382" s="53"/>
      <c r="X382" s="44" t="e">
        <f t="shared" si="39"/>
        <v>#DIV/0!</v>
      </c>
      <c r="Y382" s="46">
        <f>SUMIFS('BOM (THIS MONTH)'!$F:$F,'BOM (THIS MONTH)'!$H:$H,F5102002!K382,Bom_Part_No,F5102002!Q382)</f>
        <v>0</v>
      </c>
      <c r="Z382" s="46">
        <f>SUMIFS('BOM (THIS MONTH)'!$E:$E,'BOM (THIS MONTH)'!$H:$H,F5102002!K382,Bom_Part_No,F5102002!Q382)</f>
        <v>0</v>
      </c>
      <c r="AA382" s="53"/>
      <c r="AB382" s="47">
        <f t="shared" si="40"/>
        <v>0</v>
      </c>
      <c r="AC382" s="47">
        <f t="shared" si="41"/>
        <v>0</v>
      </c>
    </row>
    <row r="383" spans="10:29" ht="13.35" customHeight="1">
      <c r="J383" s="48"/>
      <c r="K383" s="51" t="s">
        <v>386</v>
      </c>
      <c r="L383" s="51">
        <f>IF(D383="",99999,SUMIFS(Issue,'BOM (THIS MONTH)'!$F:$F,F5102002!K383,Bom_Part_No,F5102002!B383))</f>
        <v>99999</v>
      </c>
      <c r="P383" s="45">
        <f t="shared" si="35"/>
        <v>0</v>
      </c>
      <c r="Q383" s="49"/>
      <c r="R383" s="46">
        <f t="shared" si="36"/>
        <v>0</v>
      </c>
      <c r="S383" s="46">
        <v>1</v>
      </c>
      <c r="T383" s="46">
        <f t="shared" si="37"/>
        <v>0</v>
      </c>
      <c r="U383" s="46">
        <v>3000</v>
      </c>
      <c r="V383" s="46">
        <f t="shared" si="38"/>
        <v>0</v>
      </c>
      <c r="W383" s="53"/>
      <c r="X383" s="44" t="e">
        <f t="shared" si="39"/>
        <v>#DIV/0!</v>
      </c>
      <c r="Y383" s="46">
        <f>SUMIFS('BOM (THIS MONTH)'!$F:$F,'BOM (THIS MONTH)'!$H:$H,F5102002!K383,Bom_Part_No,F5102002!Q383)</f>
        <v>0</v>
      </c>
      <c r="Z383" s="46">
        <f>SUMIFS('BOM (THIS MONTH)'!$E:$E,'BOM (THIS MONTH)'!$H:$H,F5102002!K383,Bom_Part_No,F5102002!Q383)</f>
        <v>0</v>
      </c>
      <c r="AA383" s="53"/>
      <c r="AB383" s="47">
        <f t="shared" si="40"/>
        <v>0</v>
      </c>
      <c r="AC383" s="47">
        <f t="shared" si="41"/>
        <v>0</v>
      </c>
    </row>
    <row r="384" spans="10:29" ht="13.35" customHeight="1">
      <c r="J384" s="48"/>
      <c r="K384" s="51" t="s">
        <v>386</v>
      </c>
      <c r="L384" s="51">
        <f>IF(D384="",99999,SUMIFS(Issue,'BOM (THIS MONTH)'!$F:$F,F5102002!K384,Bom_Part_No,F5102002!B384))</f>
        <v>99999</v>
      </c>
      <c r="P384" s="45">
        <f t="shared" si="35"/>
        <v>0</v>
      </c>
      <c r="Q384" s="49"/>
      <c r="R384" s="46">
        <f t="shared" si="36"/>
        <v>0</v>
      </c>
      <c r="S384" s="46">
        <v>1</v>
      </c>
      <c r="T384" s="46">
        <f t="shared" si="37"/>
        <v>0</v>
      </c>
      <c r="U384" s="46">
        <v>3000</v>
      </c>
      <c r="V384" s="46">
        <f t="shared" si="38"/>
        <v>0</v>
      </c>
      <c r="W384" s="53"/>
      <c r="X384" s="44" t="e">
        <f t="shared" si="39"/>
        <v>#DIV/0!</v>
      </c>
      <c r="Y384" s="46">
        <f>SUMIFS('BOM (THIS MONTH)'!$F:$F,'BOM (THIS MONTH)'!$H:$H,F5102002!K384,Bom_Part_No,F5102002!Q384)</f>
        <v>0</v>
      </c>
      <c r="Z384" s="46">
        <f>SUMIFS('BOM (THIS MONTH)'!$E:$E,'BOM (THIS MONTH)'!$H:$H,F5102002!K384,Bom_Part_No,F5102002!Q384)</f>
        <v>0</v>
      </c>
      <c r="AA384" s="53"/>
      <c r="AB384" s="47">
        <f t="shared" si="40"/>
        <v>0</v>
      </c>
      <c r="AC384" s="47">
        <f t="shared" si="41"/>
        <v>0</v>
      </c>
    </row>
    <row r="385" spans="10:29" ht="13.35" customHeight="1">
      <c r="J385" s="48"/>
      <c r="K385" s="51" t="s">
        <v>386</v>
      </c>
      <c r="L385" s="51">
        <f>IF(D385="",99999,SUMIFS(Issue,'BOM (THIS MONTH)'!$F:$F,F5102002!K385,Bom_Part_No,F5102002!B385))</f>
        <v>99999</v>
      </c>
      <c r="P385" s="45">
        <f t="shared" si="35"/>
        <v>0</v>
      </c>
      <c r="Q385" s="49"/>
      <c r="R385" s="46">
        <f t="shared" si="36"/>
        <v>0</v>
      </c>
      <c r="S385" s="46">
        <v>1</v>
      </c>
      <c r="T385" s="46">
        <f t="shared" si="37"/>
        <v>0</v>
      </c>
      <c r="U385" s="46">
        <v>3000</v>
      </c>
      <c r="V385" s="46">
        <f t="shared" si="38"/>
        <v>0</v>
      </c>
      <c r="W385" s="53"/>
      <c r="X385" s="44" t="e">
        <f t="shared" si="39"/>
        <v>#DIV/0!</v>
      </c>
      <c r="Y385" s="46">
        <f>SUMIFS('BOM (THIS MONTH)'!$F:$F,'BOM (THIS MONTH)'!$H:$H,F5102002!K385,Bom_Part_No,F5102002!Q385)</f>
        <v>0</v>
      </c>
      <c r="Z385" s="46">
        <f>SUMIFS('BOM (THIS MONTH)'!$E:$E,'BOM (THIS MONTH)'!$H:$H,F5102002!K385,Bom_Part_No,F5102002!Q385)</f>
        <v>0</v>
      </c>
      <c r="AA385" s="53"/>
      <c r="AB385" s="47">
        <f t="shared" si="40"/>
        <v>0</v>
      </c>
      <c r="AC385" s="47">
        <f t="shared" si="41"/>
        <v>0</v>
      </c>
    </row>
    <row r="386" spans="10:29" ht="13.35" customHeight="1">
      <c r="J386" s="48"/>
      <c r="K386" s="51" t="s">
        <v>386</v>
      </c>
      <c r="L386" s="51">
        <f>IF(D386="",99999,SUMIFS(Issue,'BOM (THIS MONTH)'!$F:$F,F5102002!K386,Bom_Part_No,F5102002!B386))</f>
        <v>99999</v>
      </c>
      <c r="P386" s="45">
        <f t="shared" si="35"/>
        <v>0</v>
      </c>
      <c r="Q386" s="49"/>
      <c r="R386" s="46">
        <f t="shared" si="36"/>
        <v>0</v>
      </c>
      <c r="S386" s="46">
        <v>1</v>
      </c>
      <c r="T386" s="46">
        <f t="shared" si="37"/>
        <v>0</v>
      </c>
      <c r="U386" s="46">
        <v>3000</v>
      </c>
      <c r="V386" s="46">
        <f t="shared" si="38"/>
        <v>0</v>
      </c>
      <c r="W386" s="53"/>
      <c r="X386" s="44" t="e">
        <f t="shared" si="39"/>
        <v>#DIV/0!</v>
      </c>
      <c r="Y386" s="46">
        <f>SUMIFS('BOM (THIS MONTH)'!$F:$F,'BOM (THIS MONTH)'!$H:$H,F5102002!K386,Bom_Part_No,F5102002!Q386)</f>
        <v>0</v>
      </c>
      <c r="Z386" s="46">
        <f>SUMIFS('BOM (THIS MONTH)'!$E:$E,'BOM (THIS MONTH)'!$H:$H,F5102002!K386,Bom_Part_No,F5102002!Q386)</f>
        <v>0</v>
      </c>
      <c r="AA386" s="53"/>
      <c r="AB386" s="47">
        <f t="shared" si="40"/>
        <v>0</v>
      </c>
      <c r="AC386" s="47">
        <f t="shared" si="41"/>
        <v>0</v>
      </c>
    </row>
    <row r="387" spans="10:29" ht="13.35" customHeight="1">
      <c r="J387" s="48"/>
      <c r="K387" s="51" t="s">
        <v>386</v>
      </c>
      <c r="L387" s="51">
        <f>IF(D387="",99999,SUMIFS(Issue,'BOM (THIS MONTH)'!$F:$F,F5102002!K387,Bom_Part_No,F5102002!B387))</f>
        <v>99999</v>
      </c>
      <c r="P387" s="45">
        <f t="shared" si="35"/>
        <v>0</v>
      </c>
      <c r="Q387" s="49"/>
      <c r="R387" s="46">
        <f t="shared" si="36"/>
        <v>0</v>
      </c>
      <c r="S387" s="46">
        <v>1</v>
      </c>
      <c r="T387" s="46">
        <f t="shared" si="37"/>
        <v>0</v>
      </c>
      <c r="U387" s="46">
        <v>3000</v>
      </c>
      <c r="V387" s="46">
        <f t="shared" si="38"/>
        <v>0</v>
      </c>
      <c r="W387" s="53"/>
      <c r="X387" s="44" t="e">
        <f t="shared" si="39"/>
        <v>#DIV/0!</v>
      </c>
      <c r="Y387" s="46">
        <f>SUMIFS('BOM (THIS MONTH)'!$F:$F,'BOM (THIS MONTH)'!$H:$H,F5102002!K387,Bom_Part_No,F5102002!Q387)</f>
        <v>0</v>
      </c>
      <c r="Z387" s="46">
        <f>SUMIFS('BOM (THIS MONTH)'!$E:$E,'BOM (THIS MONTH)'!$H:$H,F5102002!K387,Bom_Part_No,F5102002!Q387)</f>
        <v>0</v>
      </c>
      <c r="AA387" s="53"/>
      <c r="AB387" s="47">
        <f t="shared" si="40"/>
        <v>0</v>
      </c>
      <c r="AC387" s="47">
        <f t="shared" si="41"/>
        <v>0</v>
      </c>
    </row>
    <row r="388" spans="10:29" ht="13.35" customHeight="1">
      <c r="J388" s="48"/>
      <c r="K388" s="51" t="s">
        <v>386</v>
      </c>
      <c r="L388" s="51">
        <f>IF(D388="",99999,SUMIFS(Issue,'BOM (THIS MONTH)'!$F:$F,F5102002!K388,Bom_Part_No,F5102002!B388))</f>
        <v>99999</v>
      </c>
      <c r="P388" s="45">
        <f t="shared" si="35"/>
        <v>0</v>
      </c>
      <c r="Q388" s="49"/>
      <c r="R388" s="46">
        <f t="shared" si="36"/>
        <v>0</v>
      </c>
      <c r="S388" s="46">
        <v>1</v>
      </c>
      <c r="T388" s="46">
        <f t="shared" si="37"/>
        <v>0</v>
      </c>
      <c r="U388" s="46">
        <v>3000</v>
      </c>
      <c r="V388" s="46">
        <f t="shared" si="38"/>
        <v>0</v>
      </c>
      <c r="W388" s="53"/>
      <c r="X388" s="44" t="e">
        <f t="shared" si="39"/>
        <v>#DIV/0!</v>
      </c>
      <c r="Y388" s="46">
        <f>SUMIFS('BOM (THIS MONTH)'!$F:$F,'BOM (THIS MONTH)'!$H:$H,F5102002!K388,Bom_Part_No,F5102002!Q388)</f>
        <v>0</v>
      </c>
      <c r="Z388" s="46">
        <f>SUMIFS('BOM (THIS MONTH)'!$E:$E,'BOM (THIS MONTH)'!$H:$H,F5102002!K388,Bom_Part_No,F5102002!Q388)</f>
        <v>0</v>
      </c>
      <c r="AA388" s="53"/>
      <c r="AB388" s="47">
        <f t="shared" si="40"/>
        <v>0</v>
      </c>
      <c r="AC388" s="47">
        <f t="shared" si="41"/>
        <v>0</v>
      </c>
    </row>
    <row r="389" spans="10:29" ht="13.35" customHeight="1">
      <c r="J389" s="48"/>
      <c r="K389" s="51" t="s">
        <v>386</v>
      </c>
      <c r="L389" s="51">
        <f>IF(D389="",99999,SUMIFS(Issue,'BOM (THIS MONTH)'!$F:$F,F5102002!K389,Bom_Part_No,F5102002!B389))</f>
        <v>99999</v>
      </c>
      <c r="P389" s="45">
        <f t="shared" si="35"/>
        <v>0</v>
      </c>
      <c r="Q389" s="49"/>
      <c r="R389" s="46">
        <f t="shared" si="36"/>
        <v>0</v>
      </c>
      <c r="S389" s="46">
        <v>1</v>
      </c>
      <c r="T389" s="46">
        <f t="shared" si="37"/>
        <v>0</v>
      </c>
      <c r="U389" s="46">
        <v>3000</v>
      </c>
      <c r="V389" s="46">
        <f t="shared" si="38"/>
        <v>0</v>
      </c>
      <c r="W389" s="53"/>
      <c r="X389" s="44" t="e">
        <f t="shared" si="39"/>
        <v>#DIV/0!</v>
      </c>
      <c r="Y389" s="46">
        <f>SUMIFS('BOM (THIS MONTH)'!$F:$F,'BOM (THIS MONTH)'!$H:$H,F5102002!K389,Bom_Part_No,F5102002!Q389)</f>
        <v>0</v>
      </c>
      <c r="Z389" s="46">
        <f>SUMIFS('BOM (THIS MONTH)'!$E:$E,'BOM (THIS MONTH)'!$H:$H,F5102002!K389,Bom_Part_No,F5102002!Q389)</f>
        <v>0</v>
      </c>
      <c r="AA389" s="53"/>
      <c r="AB389" s="47">
        <f t="shared" si="40"/>
        <v>0</v>
      </c>
      <c r="AC389" s="47">
        <f t="shared" si="41"/>
        <v>0</v>
      </c>
    </row>
    <row r="390" spans="10:29" ht="13.35" customHeight="1">
      <c r="J390" s="48"/>
      <c r="K390" s="51" t="s">
        <v>386</v>
      </c>
      <c r="L390" s="51">
        <f>IF(D390="",99999,SUMIFS(Issue,'BOM (THIS MONTH)'!$F:$F,F5102002!K390,Bom_Part_No,F5102002!B390))</f>
        <v>99999</v>
      </c>
      <c r="P390" s="45">
        <f t="shared" si="35"/>
        <v>0</v>
      </c>
      <c r="Q390" s="49"/>
      <c r="R390" s="46">
        <f t="shared" si="36"/>
        <v>0</v>
      </c>
      <c r="S390" s="46">
        <v>1</v>
      </c>
      <c r="T390" s="46">
        <f t="shared" si="37"/>
        <v>0</v>
      </c>
      <c r="U390" s="46">
        <v>3000</v>
      </c>
      <c r="V390" s="46">
        <f t="shared" si="38"/>
        <v>0</v>
      </c>
      <c r="W390" s="53"/>
      <c r="X390" s="44" t="e">
        <f t="shared" si="39"/>
        <v>#DIV/0!</v>
      </c>
      <c r="Y390" s="46">
        <f>SUMIFS('BOM (THIS MONTH)'!$F:$F,'BOM (THIS MONTH)'!$H:$H,F5102002!K390,Bom_Part_No,F5102002!Q390)</f>
        <v>0</v>
      </c>
      <c r="Z390" s="46">
        <f>SUMIFS('BOM (THIS MONTH)'!$E:$E,'BOM (THIS MONTH)'!$H:$H,F5102002!K390,Bom_Part_No,F5102002!Q390)</f>
        <v>0</v>
      </c>
      <c r="AA390" s="53"/>
      <c r="AB390" s="47">
        <f t="shared" si="40"/>
        <v>0</v>
      </c>
      <c r="AC390" s="47">
        <f t="shared" si="41"/>
        <v>0</v>
      </c>
    </row>
    <row r="391" spans="10:29" ht="13.35" customHeight="1">
      <c r="J391" s="48"/>
      <c r="K391" s="51" t="s">
        <v>386</v>
      </c>
      <c r="L391" s="51">
        <f>IF(D391="",99999,SUMIFS(Issue,'BOM (THIS MONTH)'!$F:$F,F5102002!K391,Bom_Part_No,F5102002!B391))</f>
        <v>99999</v>
      </c>
      <c r="P391" s="45">
        <f t="shared" si="35"/>
        <v>0</v>
      </c>
      <c r="Q391" s="49"/>
      <c r="R391" s="46">
        <f t="shared" si="36"/>
        <v>0</v>
      </c>
      <c r="S391" s="46">
        <v>1</v>
      </c>
      <c r="T391" s="46">
        <f t="shared" si="37"/>
        <v>0</v>
      </c>
      <c r="U391" s="46">
        <v>3000</v>
      </c>
      <c r="V391" s="46">
        <f t="shared" si="38"/>
        <v>0</v>
      </c>
      <c r="W391" s="53"/>
      <c r="X391" s="44" t="e">
        <f t="shared" si="39"/>
        <v>#DIV/0!</v>
      </c>
      <c r="Y391" s="46">
        <f>SUMIFS('BOM (THIS MONTH)'!$F:$F,'BOM (THIS MONTH)'!$H:$H,F5102002!K391,Bom_Part_No,F5102002!Q391)</f>
        <v>0</v>
      </c>
      <c r="Z391" s="46">
        <f>SUMIFS('BOM (THIS MONTH)'!$E:$E,'BOM (THIS MONTH)'!$H:$H,F5102002!K391,Bom_Part_No,F5102002!Q391)</f>
        <v>0</v>
      </c>
      <c r="AA391" s="53"/>
      <c r="AB391" s="47">
        <f t="shared" si="40"/>
        <v>0</v>
      </c>
      <c r="AC391" s="47">
        <f t="shared" si="41"/>
        <v>0</v>
      </c>
    </row>
    <row r="392" spans="10:29" ht="13.35" customHeight="1">
      <c r="J392" s="48"/>
      <c r="K392" s="51" t="s">
        <v>386</v>
      </c>
      <c r="L392" s="51">
        <f>IF(D392="",99999,SUMIFS(Issue,'BOM (THIS MONTH)'!$F:$F,F5102002!K392,Bom_Part_No,F5102002!B392))</f>
        <v>99999</v>
      </c>
      <c r="P392" s="45">
        <f t="shared" si="35"/>
        <v>0</v>
      </c>
      <c r="Q392" s="49"/>
      <c r="R392" s="46">
        <f t="shared" si="36"/>
        <v>0</v>
      </c>
      <c r="S392" s="46">
        <v>1</v>
      </c>
      <c r="T392" s="46">
        <f t="shared" si="37"/>
        <v>0</v>
      </c>
      <c r="U392" s="46">
        <v>3000</v>
      </c>
      <c r="V392" s="46">
        <f t="shared" si="38"/>
        <v>0</v>
      </c>
      <c r="W392" s="53"/>
      <c r="X392" s="44" t="e">
        <f t="shared" si="39"/>
        <v>#DIV/0!</v>
      </c>
      <c r="Y392" s="46">
        <f>SUMIFS('BOM (THIS MONTH)'!$F:$F,'BOM (THIS MONTH)'!$H:$H,F5102002!K392,Bom_Part_No,F5102002!Q392)</f>
        <v>0</v>
      </c>
      <c r="Z392" s="46">
        <f>SUMIFS('BOM (THIS MONTH)'!$E:$E,'BOM (THIS MONTH)'!$H:$H,F5102002!K392,Bom_Part_No,F5102002!Q392)</f>
        <v>0</v>
      </c>
      <c r="AA392" s="53"/>
      <c r="AB392" s="47">
        <f t="shared" si="40"/>
        <v>0</v>
      </c>
      <c r="AC392" s="47">
        <f t="shared" si="41"/>
        <v>0</v>
      </c>
    </row>
    <row r="393" spans="10:29" ht="13.35" customHeight="1">
      <c r="J393" s="48"/>
      <c r="K393" s="51" t="s">
        <v>386</v>
      </c>
      <c r="L393" s="51">
        <f>IF(D393="",99999,SUMIFS(Issue,'BOM (THIS MONTH)'!$F:$F,F5102002!K393,Bom_Part_No,F5102002!B393))</f>
        <v>99999</v>
      </c>
      <c r="P393" s="45">
        <f t="shared" ref="P393:P456" si="42">COUNTIF($Q:$Q,Q393)</f>
        <v>0</v>
      </c>
      <c r="Q393" s="49"/>
      <c r="R393" s="46">
        <f t="shared" si="36"/>
        <v>0</v>
      </c>
      <c r="S393" s="46">
        <v>1</v>
      </c>
      <c r="T393" s="46">
        <f t="shared" si="37"/>
        <v>0</v>
      </c>
      <c r="U393" s="46">
        <v>3000</v>
      </c>
      <c r="V393" s="46">
        <f t="shared" si="38"/>
        <v>0</v>
      </c>
      <c r="W393" s="53"/>
      <c r="X393" s="44" t="e">
        <f t="shared" si="39"/>
        <v>#DIV/0!</v>
      </c>
      <c r="Y393" s="46">
        <f>SUMIFS('BOM (THIS MONTH)'!$F:$F,'BOM (THIS MONTH)'!$H:$H,F5102002!K393,Bom_Part_No,F5102002!Q393)</f>
        <v>0</v>
      </c>
      <c r="Z393" s="46">
        <f>SUMIFS('BOM (THIS MONTH)'!$E:$E,'BOM (THIS MONTH)'!$H:$H,F5102002!K393,Bom_Part_No,F5102002!Q393)</f>
        <v>0</v>
      </c>
      <c r="AA393" s="53"/>
      <c r="AB393" s="47">
        <f t="shared" si="40"/>
        <v>0</v>
      </c>
      <c r="AC393" s="47">
        <f t="shared" si="41"/>
        <v>0</v>
      </c>
    </row>
    <row r="394" spans="10:29" ht="13.35" customHeight="1">
      <c r="J394" s="48"/>
      <c r="K394" s="51" t="s">
        <v>386</v>
      </c>
      <c r="L394" s="51">
        <f>IF(D394="",99999,SUMIFS(Issue,'BOM (THIS MONTH)'!$F:$F,F5102002!K394,Bom_Part_No,F5102002!B394))</f>
        <v>99999</v>
      </c>
      <c r="P394" s="45">
        <f t="shared" si="42"/>
        <v>0</v>
      </c>
      <c r="Q394" s="49"/>
      <c r="R394" s="46">
        <f t="shared" ref="R394:R457" si="43">SUMIF(B:B,Q394,D:D)</f>
        <v>0</v>
      </c>
      <c r="S394" s="46">
        <v>1</v>
      </c>
      <c r="T394" s="46">
        <f t="shared" ref="T394:T457" si="44">R394/S394</f>
        <v>0</v>
      </c>
      <c r="U394" s="46">
        <v>3000</v>
      </c>
      <c r="V394" s="46">
        <f t="shared" ref="V394:V457" si="45">T394*U394</f>
        <v>0</v>
      </c>
      <c r="W394" s="53"/>
      <c r="X394" s="44" t="e">
        <f t="shared" ref="X394:X457" si="46">(Y394/V394)*U394</f>
        <v>#DIV/0!</v>
      </c>
      <c r="Y394" s="46">
        <f>SUMIFS('BOM (THIS MONTH)'!$F:$F,'BOM (THIS MONTH)'!$H:$H,F5102002!K394,Bom_Part_No,F5102002!Q394)</f>
        <v>0</v>
      </c>
      <c r="Z394" s="46">
        <f>SUMIFS('BOM (THIS MONTH)'!$E:$E,'BOM (THIS MONTH)'!$H:$H,F5102002!K394,Bom_Part_No,F5102002!Q394)</f>
        <v>0</v>
      </c>
      <c r="AA394" s="53"/>
      <c r="AB394" s="47">
        <f t="shared" ref="AB394:AB457" si="47">Y394-V394</f>
        <v>0</v>
      </c>
      <c r="AC394" s="47">
        <f t="shared" ref="AC394:AC457" si="48">Z394-T394</f>
        <v>0</v>
      </c>
    </row>
    <row r="395" spans="10:29" ht="13.35" customHeight="1">
      <c r="J395" s="48"/>
      <c r="K395" s="51" t="s">
        <v>386</v>
      </c>
      <c r="L395" s="51">
        <f>IF(D395="",99999,SUMIFS(Issue,'BOM (THIS MONTH)'!$F:$F,F5102002!K395,Bom_Part_No,F5102002!B395))</f>
        <v>99999</v>
      </c>
      <c r="P395" s="45">
        <f t="shared" si="42"/>
        <v>0</v>
      </c>
      <c r="Q395" s="49"/>
      <c r="R395" s="46">
        <f t="shared" si="43"/>
        <v>0</v>
      </c>
      <c r="S395" s="46">
        <v>1</v>
      </c>
      <c r="T395" s="46">
        <f t="shared" si="44"/>
        <v>0</v>
      </c>
      <c r="U395" s="46">
        <v>3000</v>
      </c>
      <c r="V395" s="46">
        <f t="shared" si="45"/>
        <v>0</v>
      </c>
      <c r="W395" s="53"/>
      <c r="X395" s="44" t="e">
        <f t="shared" si="46"/>
        <v>#DIV/0!</v>
      </c>
      <c r="Y395" s="46">
        <f>SUMIFS('BOM (THIS MONTH)'!$F:$F,'BOM (THIS MONTH)'!$H:$H,F5102002!K395,Bom_Part_No,F5102002!Q395)</f>
        <v>0</v>
      </c>
      <c r="Z395" s="46">
        <f>SUMIFS('BOM (THIS MONTH)'!$E:$E,'BOM (THIS MONTH)'!$H:$H,F5102002!K395,Bom_Part_No,F5102002!Q395)</f>
        <v>0</v>
      </c>
      <c r="AA395" s="53"/>
      <c r="AB395" s="47">
        <f t="shared" si="47"/>
        <v>0</v>
      </c>
      <c r="AC395" s="47">
        <f t="shared" si="48"/>
        <v>0</v>
      </c>
    </row>
    <row r="396" spans="10:29" ht="13.35" customHeight="1">
      <c r="J396" s="48"/>
      <c r="K396" s="51" t="s">
        <v>386</v>
      </c>
      <c r="L396" s="51">
        <f>IF(D396="",99999,SUMIFS(Issue,'BOM (THIS MONTH)'!$F:$F,F5102002!K396,Bom_Part_No,F5102002!B396))</f>
        <v>99999</v>
      </c>
      <c r="P396" s="45">
        <f t="shared" si="42"/>
        <v>0</v>
      </c>
      <c r="Q396" s="49"/>
      <c r="R396" s="46">
        <f t="shared" si="43"/>
        <v>0</v>
      </c>
      <c r="S396" s="46">
        <v>1</v>
      </c>
      <c r="T396" s="46">
        <f t="shared" si="44"/>
        <v>0</v>
      </c>
      <c r="U396" s="46">
        <v>3000</v>
      </c>
      <c r="V396" s="46">
        <f t="shared" si="45"/>
        <v>0</v>
      </c>
      <c r="W396" s="53"/>
      <c r="X396" s="44" t="e">
        <f t="shared" si="46"/>
        <v>#DIV/0!</v>
      </c>
      <c r="Y396" s="46">
        <f>SUMIFS('BOM (THIS MONTH)'!$F:$F,'BOM (THIS MONTH)'!$H:$H,F5102002!K396,Bom_Part_No,F5102002!Q396)</f>
        <v>0</v>
      </c>
      <c r="Z396" s="46">
        <f>SUMIFS('BOM (THIS MONTH)'!$E:$E,'BOM (THIS MONTH)'!$H:$H,F5102002!K396,Bom_Part_No,F5102002!Q396)</f>
        <v>0</v>
      </c>
      <c r="AA396" s="53"/>
      <c r="AB396" s="47">
        <f t="shared" si="47"/>
        <v>0</v>
      </c>
      <c r="AC396" s="47">
        <f t="shared" si="48"/>
        <v>0</v>
      </c>
    </row>
    <row r="397" spans="10:29" ht="13.35" customHeight="1">
      <c r="J397" s="48"/>
      <c r="K397" s="51" t="s">
        <v>386</v>
      </c>
      <c r="L397" s="51">
        <f>IF(D397="",99999,SUMIFS(Issue,'BOM (THIS MONTH)'!$F:$F,F5102002!K397,Bom_Part_No,F5102002!B397))</f>
        <v>99999</v>
      </c>
      <c r="P397" s="45">
        <f t="shared" si="42"/>
        <v>0</v>
      </c>
      <c r="Q397" s="49"/>
      <c r="R397" s="46">
        <f t="shared" si="43"/>
        <v>0</v>
      </c>
      <c r="S397" s="46">
        <v>1</v>
      </c>
      <c r="T397" s="46">
        <f t="shared" si="44"/>
        <v>0</v>
      </c>
      <c r="U397" s="46">
        <v>3000</v>
      </c>
      <c r="V397" s="46">
        <f t="shared" si="45"/>
        <v>0</v>
      </c>
      <c r="W397" s="53"/>
      <c r="X397" s="44" t="e">
        <f t="shared" si="46"/>
        <v>#DIV/0!</v>
      </c>
      <c r="Y397" s="46">
        <f>SUMIFS('BOM (THIS MONTH)'!$F:$F,'BOM (THIS MONTH)'!$H:$H,F5102002!K397,Bom_Part_No,F5102002!Q397)</f>
        <v>0</v>
      </c>
      <c r="Z397" s="46">
        <f>SUMIFS('BOM (THIS MONTH)'!$E:$E,'BOM (THIS MONTH)'!$H:$H,F5102002!K397,Bom_Part_No,F5102002!Q397)</f>
        <v>0</v>
      </c>
      <c r="AA397" s="53"/>
      <c r="AB397" s="47">
        <f t="shared" si="47"/>
        <v>0</v>
      </c>
      <c r="AC397" s="47">
        <f t="shared" si="48"/>
        <v>0</v>
      </c>
    </row>
    <row r="398" spans="10:29" ht="13.35" customHeight="1">
      <c r="J398" s="48"/>
      <c r="K398" s="51" t="s">
        <v>386</v>
      </c>
      <c r="L398" s="51">
        <f>IF(D398="",99999,SUMIFS(Issue,'BOM (THIS MONTH)'!$F:$F,F5102002!K398,Bom_Part_No,F5102002!B398))</f>
        <v>99999</v>
      </c>
      <c r="P398" s="45">
        <f t="shared" si="42"/>
        <v>0</v>
      </c>
      <c r="Q398" s="49"/>
      <c r="R398" s="46">
        <f t="shared" si="43"/>
        <v>0</v>
      </c>
      <c r="S398" s="46">
        <v>1</v>
      </c>
      <c r="T398" s="46">
        <f t="shared" si="44"/>
        <v>0</v>
      </c>
      <c r="U398" s="46">
        <v>3000</v>
      </c>
      <c r="V398" s="46">
        <f t="shared" si="45"/>
        <v>0</v>
      </c>
      <c r="W398" s="53"/>
      <c r="X398" s="44" t="e">
        <f t="shared" si="46"/>
        <v>#DIV/0!</v>
      </c>
      <c r="Y398" s="46">
        <f>SUMIFS('BOM (THIS MONTH)'!$F:$F,'BOM (THIS MONTH)'!$H:$H,F5102002!K398,Bom_Part_No,F5102002!Q398)</f>
        <v>0</v>
      </c>
      <c r="Z398" s="46">
        <f>SUMIFS('BOM (THIS MONTH)'!$E:$E,'BOM (THIS MONTH)'!$H:$H,F5102002!K398,Bom_Part_No,F5102002!Q398)</f>
        <v>0</v>
      </c>
      <c r="AA398" s="53"/>
      <c r="AB398" s="47">
        <f t="shared" si="47"/>
        <v>0</v>
      </c>
      <c r="AC398" s="47">
        <f t="shared" si="48"/>
        <v>0</v>
      </c>
    </row>
    <row r="399" spans="10:29" ht="13.35" customHeight="1">
      <c r="J399" s="48"/>
      <c r="K399" s="51" t="s">
        <v>386</v>
      </c>
      <c r="L399" s="51">
        <f>IF(D399="",99999,SUMIFS(Issue,'BOM (THIS MONTH)'!$F:$F,F5102002!K399,Bom_Part_No,F5102002!B399))</f>
        <v>99999</v>
      </c>
      <c r="P399" s="45">
        <f t="shared" si="42"/>
        <v>0</v>
      </c>
      <c r="Q399" s="49"/>
      <c r="R399" s="46">
        <f t="shared" si="43"/>
        <v>0</v>
      </c>
      <c r="S399" s="46">
        <v>1</v>
      </c>
      <c r="T399" s="46">
        <f t="shared" si="44"/>
        <v>0</v>
      </c>
      <c r="U399" s="46">
        <v>3000</v>
      </c>
      <c r="V399" s="46">
        <f t="shared" si="45"/>
        <v>0</v>
      </c>
      <c r="W399" s="53"/>
      <c r="X399" s="44" t="e">
        <f t="shared" si="46"/>
        <v>#DIV/0!</v>
      </c>
      <c r="Y399" s="46">
        <f>SUMIFS('BOM (THIS MONTH)'!$F:$F,'BOM (THIS MONTH)'!$H:$H,F5102002!K399,Bom_Part_No,F5102002!Q399)</f>
        <v>0</v>
      </c>
      <c r="Z399" s="46">
        <f>SUMIFS('BOM (THIS MONTH)'!$E:$E,'BOM (THIS MONTH)'!$H:$H,F5102002!K399,Bom_Part_No,F5102002!Q399)</f>
        <v>0</v>
      </c>
      <c r="AA399" s="53"/>
      <c r="AB399" s="47">
        <f t="shared" si="47"/>
        <v>0</v>
      </c>
      <c r="AC399" s="47">
        <f t="shared" si="48"/>
        <v>0</v>
      </c>
    </row>
    <row r="400" spans="10:29" ht="13.35" customHeight="1">
      <c r="J400" s="48"/>
      <c r="K400" s="51" t="s">
        <v>386</v>
      </c>
      <c r="L400" s="51">
        <f>IF(D400="",99999,SUMIFS(Issue,'BOM (THIS MONTH)'!$F:$F,F5102002!K400,Bom_Part_No,F5102002!B400))</f>
        <v>99999</v>
      </c>
      <c r="P400" s="45">
        <f t="shared" si="42"/>
        <v>0</v>
      </c>
      <c r="Q400" s="49"/>
      <c r="R400" s="46">
        <f t="shared" si="43"/>
        <v>0</v>
      </c>
      <c r="S400" s="46">
        <v>1</v>
      </c>
      <c r="T400" s="46">
        <f t="shared" si="44"/>
        <v>0</v>
      </c>
      <c r="U400" s="46">
        <v>3000</v>
      </c>
      <c r="V400" s="46">
        <f t="shared" si="45"/>
        <v>0</v>
      </c>
      <c r="W400" s="53"/>
      <c r="X400" s="44" t="e">
        <f t="shared" si="46"/>
        <v>#DIV/0!</v>
      </c>
      <c r="Y400" s="46">
        <f>SUMIFS('BOM (THIS MONTH)'!$F:$F,'BOM (THIS MONTH)'!$H:$H,F5102002!K400,Bom_Part_No,F5102002!Q400)</f>
        <v>0</v>
      </c>
      <c r="Z400" s="46">
        <f>SUMIFS('BOM (THIS MONTH)'!$E:$E,'BOM (THIS MONTH)'!$H:$H,F5102002!K400,Bom_Part_No,F5102002!Q400)</f>
        <v>0</v>
      </c>
      <c r="AA400" s="53"/>
      <c r="AB400" s="47">
        <f t="shared" si="47"/>
        <v>0</v>
      </c>
      <c r="AC400" s="47">
        <f t="shared" si="48"/>
        <v>0</v>
      </c>
    </row>
    <row r="401" spans="10:29" ht="13.35" customHeight="1">
      <c r="J401" s="48"/>
      <c r="K401" s="51" t="s">
        <v>386</v>
      </c>
      <c r="L401" s="51">
        <f>IF(D401="",99999,SUMIFS(Issue,'BOM (THIS MONTH)'!$F:$F,F5102002!K401,Bom_Part_No,F5102002!B401))</f>
        <v>99999</v>
      </c>
      <c r="P401" s="45">
        <f t="shared" si="42"/>
        <v>0</v>
      </c>
      <c r="Q401" s="49"/>
      <c r="R401" s="46">
        <f t="shared" si="43"/>
        <v>0</v>
      </c>
      <c r="S401" s="46">
        <v>1</v>
      </c>
      <c r="T401" s="46">
        <f t="shared" si="44"/>
        <v>0</v>
      </c>
      <c r="U401" s="46">
        <v>3000</v>
      </c>
      <c r="V401" s="46">
        <f t="shared" si="45"/>
        <v>0</v>
      </c>
      <c r="W401" s="53"/>
      <c r="X401" s="44" t="e">
        <f t="shared" si="46"/>
        <v>#DIV/0!</v>
      </c>
      <c r="Y401" s="46">
        <f>SUMIFS('BOM (THIS MONTH)'!$F:$F,'BOM (THIS MONTH)'!$H:$H,F5102002!K401,Bom_Part_No,F5102002!Q401)</f>
        <v>0</v>
      </c>
      <c r="Z401" s="46">
        <f>SUMIFS('BOM (THIS MONTH)'!$E:$E,'BOM (THIS MONTH)'!$H:$H,F5102002!K401,Bom_Part_No,F5102002!Q401)</f>
        <v>0</v>
      </c>
      <c r="AA401" s="53"/>
      <c r="AB401" s="47">
        <f t="shared" si="47"/>
        <v>0</v>
      </c>
      <c r="AC401" s="47">
        <f t="shared" si="48"/>
        <v>0</v>
      </c>
    </row>
    <row r="402" spans="10:29" ht="13.35" customHeight="1">
      <c r="J402" s="48"/>
      <c r="K402" s="51" t="s">
        <v>386</v>
      </c>
      <c r="L402" s="51">
        <f>IF(D402="",99999,SUMIFS(Issue,'BOM (THIS MONTH)'!$F:$F,F5102002!K402,Bom_Part_No,F5102002!B402))</f>
        <v>99999</v>
      </c>
      <c r="P402" s="45">
        <f t="shared" si="42"/>
        <v>0</v>
      </c>
      <c r="Q402" s="49"/>
      <c r="R402" s="46">
        <f t="shared" si="43"/>
        <v>0</v>
      </c>
      <c r="S402" s="46">
        <v>1</v>
      </c>
      <c r="T402" s="46">
        <f t="shared" si="44"/>
        <v>0</v>
      </c>
      <c r="U402" s="46">
        <v>3000</v>
      </c>
      <c r="V402" s="46">
        <f t="shared" si="45"/>
        <v>0</v>
      </c>
      <c r="W402" s="53"/>
      <c r="X402" s="44" t="e">
        <f t="shared" si="46"/>
        <v>#DIV/0!</v>
      </c>
      <c r="Y402" s="46">
        <f>SUMIFS('BOM (THIS MONTH)'!$F:$F,'BOM (THIS MONTH)'!$H:$H,F5102002!K402,Bom_Part_No,F5102002!Q402)</f>
        <v>0</v>
      </c>
      <c r="Z402" s="46">
        <f>SUMIFS('BOM (THIS MONTH)'!$E:$E,'BOM (THIS MONTH)'!$H:$H,F5102002!K402,Bom_Part_No,F5102002!Q402)</f>
        <v>0</v>
      </c>
      <c r="AA402" s="53"/>
      <c r="AB402" s="47">
        <f t="shared" si="47"/>
        <v>0</v>
      </c>
      <c r="AC402" s="47">
        <f t="shared" si="48"/>
        <v>0</v>
      </c>
    </row>
    <row r="403" spans="10:29" ht="13.35" customHeight="1">
      <c r="J403" s="48"/>
      <c r="K403" s="51" t="s">
        <v>386</v>
      </c>
      <c r="L403" s="51">
        <f>IF(D403="",99999,SUMIFS(Issue,'BOM (THIS MONTH)'!$F:$F,F5102002!K403,Bom_Part_No,F5102002!B403))</f>
        <v>99999</v>
      </c>
      <c r="P403" s="45">
        <f t="shared" si="42"/>
        <v>0</v>
      </c>
      <c r="Q403" s="49"/>
      <c r="R403" s="46">
        <f t="shared" si="43"/>
        <v>0</v>
      </c>
      <c r="S403" s="46">
        <v>1</v>
      </c>
      <c r="T403" s="46">
        <f t="shared" si="44"/>
        <v>0</v>
      </c>
      <c r="U403" s="46">
        <v>3000</v>
      </c>
      <c r="V403" s="46">
        <f t="shared" si="45"/>
        <v>0</v>
      </c>
      <c r="W403" s="53"/>
      <c r="X403" s="44" t="e">
        <f t="shared" si="46"/>
        <v>#DIV/0!</v>
      </c>
      <c r="Y403" s="46">
        <f>SUMIFS('BOM (THIS MONTH)'!$F:$F,'BOM (THIS MONTH)'!$H:$H,F5102002!K403,Bom_Part_No,F5102002!Q403)</f>
        <v>0</v>
      </c>
      <c r="Z403" s="46">
        <f>SUMIFS('BOM (THIS MONTH)'!$E:$E,'BOM (THIS MONTH)'!$H:$H,F5102002!K403,Bom_Part_No,F5102002!Q403)</f>
        <v>0</v>
      </c>
      <c r="AA403" s="53"/>
      <c r="AB403" s="47">
        <f t="shared" si="47"/>
        <v>0</v>
      </c>
      <c r="AC403" s="47">
        <f t="shared" si="48"/>
        <v>0</v>
      </c>
    </row>
    <row r="404" spans="10:29" ht="13.35" customHeight="1">
      <c r="J404" s="48"/>
      <c r="K404" s="51" t="s">
        <v>386</v>
      </c>
      <c r="L404" s="51">
        <f>IF(D404="",99999,SUMIFS(Issue,'BOM (THIS MONTH)'!$F:$F,F5102002!K404,Bom_Part_No,F5102002!B404))</f>
        <v>99999</v>
      </c>
      <c r="P404" s="45">
        <f t="shared" si="42"/>
        <v>0</v>
      </c>
      <c r="Q404" s="49"/>
      <c r="R404" s="46">
        <f t="shared" si="43"/>
        <v>0</v>
      </c>
      <c r="S404" s="46">
        <v>1</v>
      </c>
      <c r="T404" s="46">
        <f t="shared" si="44"/>
        <v>0</v>
      </c>
      <c r="U404" s="46">
        <v>3000</v>
      </c>
      <c r="V404" s="46">
        <f t="shared" si="45"/>
        <v>0</v>
      </c>
      <c r="W404" s="53"/>
      <c r="X404" s="44" t="e">
        <f t="shared" si="46"/>
        <v>#DIV/0!</v>
      </c>
      <c r="Y404" s="46">
        <f>SUMIFS('BOM (THIS MONTH)'!$F:$F,'BOM (THIS MONTH)'!$H:$H,F5102002!K404,Bom_Part_No,F5102002!Q404)</f>
        <v>0</v>
      </c>
      <c r="Z404" s="46">
        <f>SUMIFS('BOM (THIS MONTH)'!$E:$E,'BOM (THIS MONTH)'!$H:$H,F5102002!K404,Bom_Part_No,F5102002!Q404)</f>
        <v>0</v>
      </c>
      <c r="AA404" s="53"/>
      <c r="AB404" s="47">
        <f t="shared" si="47"/>
        <v>0</v>
      </c>
      <c r="AC404" s="47">
        <f t="shared" si="48"/>
        <v>0</v>
      </c>
    </row>
    <row r="405" spans="10:29" ht="13.35" customHeight="1">
      <c r="J405" s="48"/>
      <c r="K405" s="51" t="s">
        <v>386</v>
      </c>
      <c r="L405" s="51">
        <f>IF(D405="",99999,SUMIFS(Issue,'BOM (THIS MONTH)'!$F:$F,F5102002!K405,Bom_Part_No,F5102002!B405))</f>
        <v>99999</v>
      </c>
      <c r="P405" s="45">
        <f t="shared" si="42"/>
        <v>0</v>
      </c>
      <c r="Q405" s="49"/>
      <c r="R405" s="46">
        <f t="shared" si="43"/>
        <v>0</v>
      </c>
      <c r="S405" s="46">
        <v>1</v>
      </c>
      <c r="T405" s="46">
        <f t="shared" si="44"/>
        <v>0</v>
      </c>
      <c r="U405" s="46">
        <v>3000</v>
      </c>
      <c r="V405" s="46">
        <f t="shared" si="45"/>
        <v>0</v>
      </c>
      <c r="W405" s="53"/>
      <c r="X405" s="44" t="e">
        <f t="shared" si="46"/>
        <v>#DIV/0!</v>
      </c>
      <c r="Y405" s="46">
        <f>SUMIFS('BOM (THIS MONTH)'!$F:$F,'BOM (THIS MONTH)'!$H:$H,F5102002!K405,Bom_Part_No,F5102002!Q405)</f>
        <v>0</v>
      </c>
      <c r="Z405" s="46">
        <f>SUMIFS('BOM (THIS MONTH)'!$E:$E,'BOM (THIS MONTH)'!$H:$H,F5102002!K405,Bom_Part_No,F5102002!Q405)</f>
        <v>0</v>
      </c>
      <c r="AA405" s="53"/>
      <c r="AB405" s="47">
        <f t="shared" si="47"/>
        <v>0</v>
      </c>
      <c r="AC405" s="47">
        <f t="shared" si="48"/>
        <v>0</v>
      </c>
    </row>
    <row r="406" spans="10:29" ht="13.35" customHeight="1">
      <c r="J406" s="48"/>
      <c r="K406" s="51" t="s">
        <v>386</v>
      </c>
      <c r="L406" s="51">
        <f>IF(D406="",99999,SUMIFS(Issue,'BOM (THIS MONTH)'!$F:$F,F5102002!K406,Bom_Part_No,F5102002!B406))</f>
        <v>99999</v>
      </c>
      <c r="P406" s="45">
        <f t="shared" si="42"/>
        <v>0</v>
      </c>
      <c r="Q406" s="49"/>
      <c r="R406" s="46">
        <f t="shared" si="43"/>
        <v>0</v>
      </c>
      <c r="S406" s="46">
        <v>1</v>
      </c>
      <c r="T406" s="46">
        <f t="shared" si="44"/>
        <v>0</v>
      </c>
      <c r="U406" s="46">
        <v>3000</v>
      </c>
      <c r="V406" s="46">
        <f t="shared" si="45"/>
        <v>0</v>
      </c>
      <c r="W406" s="53"/>
      <c r="X406" s="44" t="e">
        <f t="shared" si="46"/>
        <v>#DIV/0!</v>
      </c>
      <c r="Y406" s="46">
        <f>SUMIFS('BOM (THIS MONTH)'!$F:$F,'BOM (THIS MONTH)'!$H:$H,F5102002!K406,Bom_Part_No,F5102002!Q406)</f>
        <v>0</v>
      </c>
      <c r="Z406" s="46">
        <f>SUMIFS('BOM (THIS MONTH)'!$E:$E,'BOM (THIS MONTH)'!$H:$H,F5102002!K406,Bom_Part_No,F5102002!Q406)</f>
        <v>0</v>
      </c>
      <c r="AA406" s="53"/>
      <c r="AB406" s="47">
        <f t="shared" si="47"/>
        <v>0</v>
      </c>
      <c r="AC406" s="47">
        <f t="shared" si="48"/>
        <v>0</v>
      </c>
    </row>
    <row r="407" spans="10:29" ht="13.35" customHeight="1">
      <c r="J407" s="48"/>
      <c r="K407" s="51" t="s">
        <v>386</v>
      </c>
      <c r="L407" s="51">
        <f>IF(D407="",99999,SUMIFS(Issue,'BOM (THIS MONTH)'!$F:$F,F5102002!K407,Bom_Part_No,F5102002!B407))</f>
        <v>99999</v>
      </c>
      <c r="P407" s="45">
        <f t="shared" si="42"/>
        <v>0</v>
      </c>
      <c r="Q407" s="49"/>
      <c r="R407" s="46">
        <f t="shared" si="43"/>
        <v>0</v>
      </c>
      <c r="S407" s="46">
        <v>1</v>
      </c>
      <c r="T407" s="46">
        <f t="shared" si="44"/>
        <v>0</v>
      </c>
      <c r="U407" s="46">
        <v>3000</v>
      </c>
      <c r="V407" s="46">
        <f t="shared" si="45"/>
        <v>0</v>
      </c>
      <c r="W407" s="53"/>
      <c r="X407" s="44" t="e">
        <f t="shared" si="46"/>
        <v>#DIV/0!</v>
      </c>
      <c r="Y407" s="46">
        <f>SUMIFS('BOM (THIS MONTH)'!$F:$F,'BOM (THIS MONTH)'!$H:$H,F5102002!K407,Bom_Part_No,F5102002!Q407)</f>
        <v>0</v>
      </c>
      <c r="Z407" s="46">
        <f>SUMIFS('BOM (THIS MONTH)'!$E:$E,'BOM (THIS MONTH)'!$H:$H,F5102002!K407,Bom_Part_No,F5102002!Q407)</f>
        <v>0</v>
      </c>
      <c r="AA407" s="53"/>
      <c r="AB407" s="47">
        <f t="shared" si="47"/>
        <v>0</v>
      </c>
      <c r="AC407" s="47">
        <f t="shared" si="48"/>
        <v>0</v>
      </c>
    </row>
    <row r="408" spans="10:29" ht="13.35" customHeight="1">
      <c r="J408" s="48"/>
      <c r="K408" s="51" t="s">
        <v>386</v>
      </c>
      <c r="L408" s="51">
        <f>IF(D408="",99999,SUMIFS(Issue,'BOM (THIS MONTH)'!$F:$F,F5102002!K408,Bom_Part_No,F5102002!B408))</f>
        <v>99999</v>
      </c>
      <c r="P408" s="45">
        <f t="shared" si="42"/>
        <v>0</v>
      </c>
      <c r="Q408" s="49"/>
      <c r="R408" s="46">
        <f t="shared" si="43"/>
        <v>0</v>
      </c>
      <c r="S408" s="46">
        <v>1</v>
      </c>
      <c r="T408" s="46">
        <f t="shared" si="44"/>
        <v>0</v>
      </c>
      <c r="U408" s="46">
        <v>3000</v>
      </c>
      <c r="V408" s="46">
        <f t="shared" si="45"/>
        <v>0</v>
      </c>
      <c r="W408" s="53"/>
      <c r="X408" s="44" t="e">
        <f t="shared" si="46"/>
        <v>#DIV/0!</v>
      </c>
      <c r="Y408" s="46">
        <f>SUMIFS('BOM (THIS MONTH)'!$F:$F,'BOM (THIS MONTH)'!$H:$H,F5102002!K408,Bom_Part_No,F5102002!Q408)</f>
        <v>0</v>
      </c>
      <c r="Z408" s="46">
        <f>SUMIFS('BOM (THIS MONTH)'!$E:$E,'BOM (THIS MONTH)'!$H:$H,F5102002!K408,Bom_Part_No,F5102002!Q408)</f>
        <v>0</v>
      </c>
      <c r="AA408" s="53"/>
      <c r="AB408" s="47">
        <f t="shared" si="47"/>
        <v>0</v>
      </c>
      <c r="AC408" s="47">
        <f t="shared" si="48"/>
        <v>0</v>
      </c>
    </row>
    <row r="409" spans="10:29" ht="13.35" customHeight="1">
      <c r="J409" s="48"/>
      <c r="K409" s="51" t="s">
        <v>386</v>
      </c>
      <c r="L409" s="51">
        <f>IF(D409="",99999,SUMIFS(Issue,'BOM (THIS MONTH)'!$F:$F,F5102002!K409,Bom_Part_No,F5102002!B409))</f>
        <v>99999</v>
      </c>
      <c r="P409" s="45">
        <f t="shared" si="42"/>
        <v>0</v>
      </c>
      <c r="Q409" s="49"/>
      <c r="R409" s="46">
        <f t="shared" si="43"/>
        <v>0</v>
      </c>
      <c r="S409" s="46">
        <v>1</v>
      </c>
      <c r="T409" s="46">
        <f t="shared" si="44"/>
        <v>0</v>
      </c>
      <c r="U409" s="46">
        <v>3000</v>
      </c>
      <c r="V409" s="46">
        <f t="shared" si="45"/>
        <v>0</v>
      </c>
      <c r="W409" s="53"/>
      <c r="X409" s="44" t="e">
        <f t="shared" si="46"/>
        <v>#DIV/0!</v>
      </c>
      <c r="Y409" s="46">
        <f>SUMIFS('BOM (THIS MONTH)'!$F:$F,'BOM (THIS MONTH)'!$H:$H,F5102002!K409,Bom_Part_No,F5102002!Q409)</f>
        <v>0</v>
      </c>
      <c r="Z409" s="46">
        <f>SUMIFS('BOM (THIS MONTH)'!$E:$E,'BOM (THIS MONTH)'!$H:$H,F5102002!K409,Bom_Part_No,F5102002!Q409)</f>
        <v>0</v>
      </c>
      <c r="AA409" s="53"/>
      <c r="AB409" s="47">
        <f t="shared" si="47"/>
        <v>0</v>
      </c>
      <c r="AC409" s="47">
        <f t="shared" si="48"/>
        <v>0</v>
      </c>
    </row>
    <row r="410" spans="10:29" ht="13.35" customHeight="1">
      <c r="J410" s="48"/>
      <c r="K410" s="51" t="s">
        <v>386</v>
      </c>
      <c r="L410" s="51">
        <f>IF(D410="",99999,SUMIFS(Issue,'BOM (THIS MONTH)'!$F:$F,F5102002!K410,Bom_Part_No,F5102002!B410))</f>
        <v>99999</v>
      </c>
      <c r="P410" s="45">
        <f t="shared" si="42"/>
        <v>0</v>
      </c>
      <c r="Q410" s="49"/>
      <c r="R410" s="46">
        <f t="shared" si="43"/>
        <v>0</v>
      </c>
      <c r="S410" s="46">
        <v>1</v>
      </c>
      <c r="T410" s="46">
        <f t="shared" si="44"/>
        <v>0</v>
      </c>
      <c r="U410" s="46">
        <v>3000</v>
      </c>
      <c r="V410" s="46">
        <f t="shared" si="45"/>
        <v>0</v>
      </c>
      <c r="W410" s="53"/>
      <c r="X410" s="44" t="e">
        <f t="shared" si="46"/>
        <v>#DIV/0!</v>
      </c>
      <c r="Y410" s="46">
        <f>SUMIFS('BOM (THIS MONTH)'!$F:$F,'BOM (THIS MONTH)'!$H:$H,F5102002!K410,Bom_Part_No,F5102002!Q410)</f>
        <v>0</v>
      </c>
      <c r="Z410" s="46">
        <f>SUMIFS('BOM (THIS MONTH)'!$E:$E,'BOM (THIS MONTH)'!$H:$H,F5102002!K410,Bom_Part_No,F5102002!Q410)</f>
        <v>0</v>
      </c>
      <c r="AA410" s="53"/>
      <c r="AB410" s="47">
        <f t="shared" si="47"/>
        <v>0</v>
      </c>
      <c r="AC410" s="47">
        <f t="shared" si="48"/>
        <v>0</v>
      </c>
    </row>
    <row r="411" spans="10:29" ht="13.35" customHeight="1">
      <c r="J411" s="48"/>
      <c r="K411" s="51" t="s">
        <v>386</v>
      </c>
      <c r="L411" s="51">
        <f>IF(D411="",99999,SUMIFS(Issue,'BOM (THIS MONTH)'!$F:$F,F5102002!K411,Bom_Part_No,F5102002!B411))</f>
        <v>99999</v>
      </c>
      <c r="P411" s="45">
        <f t="shared" si="42"/>
        <v>0</v>
      </c>
      <c r="Q411" s="49"/>
      <c r="R411" s="46">
        <f t="shared" si="43"/>
        <v>0</v>
      </c>
      <c r="S411" s="46">
        <v>1</v>
      </c>
      <c r="T411" s="46">
        <f t="shared" si="44"/>
        <v>0</v>
      </c>
      <c r="U411" s="46">
        <v>3000</v>
      </c>
      <c r="V411" s="46">
        <f t="shared" si="45"/>
        <v>0</v>
      </c>
      <c r="W411" s="53"/>
      <c r="X411" s="44" t="e">
        <f t="shared" si="46"/>
        <v>#DIV/0!</v>
      </c>
      <c r="Y411" s="46">
        <f>SUMIFS('BOM (THIS MONTH)'!$F:$F,'BOM (THIS MONTH)'!$H:$H,F5102002!K411,Bom_Part_No,F5102002!Q411)</f>
        <v>0</v>
      </c>
      <c r="Z411" s="46">
        <f>SUMIFS('BOM (THIS MONTH)'!$E:$E,'BOM (THIS MONTH)'!$H:$H,F5102002!K411,Bom_Part_No,F5102002!Q411)</f>
        <v>0</v>
      </c>
      <c r="AA411" s="53"/>
      <c r="AB411" s="47">
        <f t="shared" si="47"/>
        <v>0</v>
      </c>
      <c r="AC411" s="47">
        <f t="shared" si="48"/>
        <v>0</v>
      </c>
    </row>
    <row r="412" spans="10:29" ht="13.35" customHeight="1">
      <c r="J412" s="48"/>
      <c r="K412" s="51" t="s">
        <v>386</v>
      </c>
      <c r="L412" s="51">
        <f>IF(D412="",99999,SUMIFS(Issue,'BOM (THIS MONTH)'!$F:$F,F5102002!K412,Bom_Part_No,F5102002!B412))</f>
        <v>99999</v>
      </c>
      <c r="P412" s="45">
        <f t="shared" si="42"/>
        <v>0</v>
      </c>
      <c r="Q412" s="49"/>
      <c r="R412" s="46">
        <f t="shared" si="43"/>
        <v>0</v>
      </c>
      <c r="S412" s="46">
        <v>1</v>
      </c>
      <c r="T412" s="46">
        <f t="shared" si="44"/>
        <v>0</v>
      </c>
      <c r="U412" s="46">
        <v>3000</v>
      </c>
      <c r="V412" s="46">
        <f t="shared" si="45"/>
        <v>0</v>
      </c>
      <c r="W412" s="53"/>
      <c r="X412" s="44" t="e">
        <f t="shared" si="46"/>
        <v>#DIV/0!</v>
      </c>
      <c r="Y412" s="46">
        <f>SUMIFS('BOM (THIS MONTH)'!$F:$F,'BOM (THIS MONTH)'!$H:$H,F5102002!K412,Bom_Part_No,F5102002!Q412)</f>
        <v>0</v>
      </c>
      <c r="Z412" s="46">
        <f>SUMIFS('BOM (THIS MONTH)'!$E:$E,'BOM (THIS MONTH)'!$H:$H,F5102002!K412,Bom_Part_No,F5102002!Q412)</f>
        <v>0</v>
      </c>
      <c r="AA412" s="53"/>
      <c r="AB412" s="47">
        <f t="shared" si="47"/>
        <v>0</v>
      </c>
      <c r="AC412" s="47">
        <f t="shared" si="48"/>
        <v>0</v>
      </c>
    </row>
    <row r="413" spans="10:29" ht="13.35" customHeight="1">
      <c r="J413" s="48"/>
      <c r="K413" s="51" t="s">
        <v>386</v>
      </c>
      <c r="L413" s="51">
        <f>IF(D413="",99999,SUMIFS(Issue,'BOM (THIS MONTH)'!$F:$F,F5102002!K413,Bom_Part_No,F5102002!B413))</f>
        <v>99999</v>
      </c>
      <c r="P413" s="45">
        <f t="shared" si="42"/>
        <v>0</v>
      </c>
      <c r="Q413" s="49"/>
      <c r="R413" s="46">
        <f t="shared" si="43"/>
        <v>0</v>
      </c>
      <c r="S413" s="46">
        <v>1</v>
      </c>
      <c r="T413" s="46">
        <f t="shared" si="44"/>
        <v>0</v>
      </c>
      <c r="U413" s="46">
        <v>3000</v>
      </c>
      <c r="V413" s="46">
        <f t="shared" si="45"/>
        <v>0</v>
      </c>
      <c r="W413" s="53"/>
      <c r="X413" s="44" t="e">
        <f t="shared" si="46"/>
        <v>#DIV/0!</v>
      </c>
      <c r="Y413" s="46">
        <f>SUMIFS('BOM (THIS MONTH)'!$F:$F,'BOM (THIS MONTH)'!$H:$H,F5102002!K413,Bom_Part_No,F5102002!Q413)</f>
        <v>0</v>
      </c>
      <c r="Z413" s="46">
        <f>SUMIFS('BOM (THIS MONTH)'!$E:$E,'BOM (THIS MONTH)'!$H:$H,F5102002!K413,Bom_Part_No,F5102002!Q413)</f>
        <v>0</v>
      </c>
      <c r="AA413" s="53"/>
      <c r="AB413" s="47">
        <f t="shared" si="47"/>
        <v>0</v>
      </c>
      <c r="AC413" s="47">
        <f t="shared" si="48"/>
        <v>0</v>
      </c>
    </row>
    <row r="414" spans="10:29" ht="13.35" customHeight="1">
      <c r="J414" s="48"/>
      <c r="K414" s="51" t="s">
        <v>386</v>
      </c>
      <c r="L414" s="51">
        <f>IF(D414="",99999,SUMIFS(Issue,'BOM (THIS MONTH)'!$F:$F,F5102002!K414,Bom_Part_No,F5102002!B414))</f>
        <v>99999</v>
      </c>
      <c r="P414" s="45">
        <f t="shared" si="42"/>
        <v>0</v>
      </c>
      <c r="Q414" s="49"/>
      <c r="R414" s="46">
        <f t="shared" si="43"/>
        <v>0</v>
      </c>
      <c r="S414" s="46">
        <v>1</v>
      </c>
      <c r="T414" s="46">
        <f t="shared" si="44"/>
        <v>0</v>
      </c>
      <c r="U414" s="46">
        <v>3000</v>
      </c>
      <c r="V414" s="46">
        <f t="shared" si="45"/>
        <v>0</v>
      </c>
      <c r="W414" s="53"/>
      <c r="X414" s="44" t="e">
        <f t="shared" si="46"/>
        <v>#DIV/0!</v>
      </c>
      <c r="Y414" s="46">
        <f>SUMIFS('BOM (THIS MONTH)'!$F:$F,'BOM (THIS MONTH)'!$H:$H,F5102002!K414,Bom_Part_No,F5102002!Q414)</f>
        <v>0</v>
      </c>
      <c r="Z414" s="46">
        <f>SUMIFS('BOM (THIS MONTH)'!$E:$E,'BOM (THIS MONTH)'!$H:$H,F5102002!K414,Bom_Part_No,F5102002!Q414)</f>
        <v>0</v>
      </c>
      <c r="AA414" s="53"/>
      <c r="AB414" s="47">
        <f t="shared" si="47"/>
        <v>0</v>
      </c>
      <c r="AC414" s="47">
        <f t="shared" si="48"/>
        <v>0</v>
      </c>
    </row>
    <row r="415" spans="10:29" ht="13.35" customHeight="1">
      <c r="J415" s="48"/>
      <c r="K415" s="51" t="s">
        <v>386</v>
      </c>
      <c r="L415" s="51">
        <f>IF(D415="",99999,SUMIFS(Issue,'BOM (THIS MONTH)'!$F:$F,F5102002!K415,Bom_Part_No,F5102002!B415))</f>
        <v>99999</v>
      </c>
      <c r="P415" s="45">
        <f t="shared" si="42"/>
        <v>0</v>
      </c>
      <c r="Q415" s="49"/>
      <c r="R415" s="46">
        <f t="shared" si="43"/>
        <v>0</v>
      </c>
      <c r="S415" s="46">
        <v>1</v>
      </c>
      <c r="T415" s="46">
        <f t="shared" si="44"/>
        <v>0</v>
      </c>
      <c r="U415" s="46">
        <v>3000</v>
      </c>
      <c r="V415" s="46">
        <f t="shared" si="45"/>
        <v>0</v>
      </c>
      <c r="W415" s="53"/>
      <c r="X415" s="44" t="e">
        <f t="shared" si="46"/>
        <v>#DIV/0!</v>
      </c>
      <c r="Y415" s="46">
        <f>SUMIFS('BOM (THIS MONTH)'!$F:$F,'BOM (THIS MONTH)'!$H:$H,F5102002!K415,Bom_Part_No,F5102002!Q415)</f>
        <v>0</v>
      </c>
      <c r="Z415" s="46">
        <f>SUMIFS('BOM (THIS MONTH)'!$E:$E,'BOM (THIS MONTH)'!$H:$H,F5102002!K415,Bom_Part_No,F5102002!Q415)</f>
        <v>0</v>
      </c>
      <c r="AA415" s="53"/>
      <c r="AB415" s="47">
        <f t="shared" si="47"/>
        <v>0</v>
      </c>
      <c r="AC415" s="47">
        <f t="shared" si="48"/>
        <v>0</v>
      </c>
    </row>
    <row r="416" spans="10:29" ht="13.35" customHeight="1">
      <c r="J416" s="48"/>
      <c r="K416" s="51" t="s">
        <v>386</v>
      </c>
      <c r="L416" s="51">
        <f>IF(D416="",99999,SUMIFS(Issue,'BOM (THIS MONTH)'!$F:$F,F5102002!K416,Bom_Part_No,F5102002!B416))</f>
        <v>99999</v>
      </c>
      <c r="P416" s="45">
        <f t="shared" si="42"/>
        <v>0</v>
      </c>
      <c r="Q416" s="49"/>
      <c r="R416" s="46">
        <f t="shared" si="43"/>
        <v>0</v>
      </c>
      <c r="S416" s="46">
        <v>1</v>
      </c>
      <c r="T416" s="46">
        <f t="shared" si="44"/>
        <v>0</v>
      </c>
      <c r="U416" s="46">
        <v>3000</v>
      </c>
      <c r="V416" s="46">
        <f t="shared" si="45"/>
        <v>0</v>
      </c>
      <c r="W416" s="53"/>
      <c r="X416" s="44" t="e">
        <f t="shared" si="46"/>
        <v>#DIV/0!</v>
      </c>
      <c r="Y416" s="46">
        <f>SUMIFS('BOM (THIS MONTH)'!$F:$F,'BOM (THIS MONTH)'!$H:$H,F5102002!K416,Bom_Part_No,F5102002!Q416)</f>
        <v>0</v>
      </c>
      <c r="Z416" s="46">
        <f>SUMIFS('BOM (THIS MONTH)'!$E:$E,'BOM (THIS MONTH)'!$H:$H,F5102002!K416,Bom_Part_No,F5102002!Q416)</f>
        <v>0</v>
      </c>
      <c r="AA416" s="53"/>
      <c r="AB416" s="47">
        <f t="shared" si="47"/>
        <v>0</v>
      </c>
      <c r="AC416" s="47">
        <f t="shared" si="48"/>
        <v>0</v>
      </c>
    </row>
    <row r="417" spans="10:29" ht="13.35" customHeight="1">
      <c r="J417" s="48"/>
      <c r="K417" s="51" t="s">
        <v>386</v>
      </c>
      <c r="L417" s="51">
        <f>IF(D417="",99999,SUMIFS(Issue,'BOM (THIS MONTH)'!$F:$F,F5102002!K417,Bom_Part_No,F5102002!B417))</f>
        <v>99999</v>
      </c>
      <c r="P417" s="45">
        <f t="shared" si="42"/>
        <v>0</v>
      </c>
      <c r="Q417" s="49"/>
      <c r="R417" s="46">
        <f t="shared" si="43"/>
        <v>0</v>
      </c>
      <c r="S417" s="46">
        <v>1</v>
      </c>
      <c r="T417" s="46">
        <f t="shared" si="44"/>
        <v>0</v>
      </c>
      <c r="U417" s="46">
        <v>3000</v>
      </c>
      <c r="V417" s="46">
        <f t="shared" si="45"/>
        <v>0</v>
      </c>
      <c r="W417" s="53"/>
      <c r="X417" s="44" t="e">
        <f t="shared" si="46"/>
        <v>#DIV/0!</v>
      </c>
      <c r="Y417" s="46">
        <f>SUMIFS('BOM (THIS MONTH)'!$F:$F,'BOM (THIS MONTH)'!$H:$H,F5102002!K417,Bom_Part_No,F5102002!Q417)</f>
        <v>0</v>
      </c>
      <c r="Z417" s="46">
        <f>SUMIFS('BOM (THIS MONTH)'!$E:$E,'BOM (THIS MONTH)'!$H:$H,F5102002!K417,Bom_Part_No,F5102002!Q417)</f>
        <v>0</v>
      </c>
      <c r="AA417" s="53"/>
      <c r="AB417" s="47">
        <f t="shared" si="47"/>
        <v>0</v>
      </c>
      <c r="AC417" s="47">
        <f t="shared" si="48"/>
        <v>0</v>
      </c>
    </row>
    <row r="418" spans="10:29" ht="13.35" customHeight="1">
      <c r="J418" s="48"/>
      <c r="K418" s="51" t="s">
        <v>386</v>
      </c>
      <c r="L418" s="51">
        <f>IF(D418="",99999,SUMIFS(Issue,'BOM (THIS MONTH)'!$F:$F,F5102002!K418,Bom_Part_No,F5102002!B418))</f>
        <v>99999</v>
      </c>
      <c r="P418" s="45">
        <f t="shared" si="42"/>
        <v>0</v>
      </c>
      <c r="Q418" s="49"/>
      <c r="R418" s="46">
        <f t="shared" si="43"/>
        <v>0</v>
      </c>
      <c r="S418" s="46">
        <v>1</v>
      </c>
      <c r="T418" s="46">
        <f t="shared" si="44"/>
        <v>0</v>
      </c>
      <c r="U418" s="46">
        <v>3000</v>
      </c>
      <c r="V418" s="46">
        <f t="shared" si="45"/>
        <v>0</v>
      </c>
      <c r="W418" s="53"/>
      <c r="X418" s="44" t="e">
        <f t="shared" si="46"/>
        <v>#DIV/0!</v>
      </c>
      <c r="Y418" s="46">
        <f>SUMIFS('BOM (THIS MONTH)'!$F:$F,'BOM (THIS MONTH)'!$H:$H,F5102002!K418,Bom_Part_No,F5102002!Q418)</f>
        <v>0</v>
      </c>
      <c r="Z418" s="46">
        <f>SUMIFS('BOM (THIS MONTH)'!$E:$E,'BOM (THIS MONTH)'!$H:$H,F5102002!K418,Bom_Part_No,F5102002!Q418)</f>
        <v>0</v>
      </c>
      <c r="AA418" s="53"/>
      <c r="AB418" s="47">
        <f t="shared" si="47"/>
        <v>0</v>
      </c>
      <c r="AC418" s="47">
        <f t="shared" si="48"/>
        <v>0</v>
      </c>
    </row>
    <row r="419" spans="10:29" ht="13.35" customHeight="1">
      <c r="J419" s="48"/>
      <c r="K419" s="51" t="s">
        <v>386</v>
      </c>
      <c r="L419" s="51">
        <f>IF(D419="",99999,SUMIFS(Issue,'BOM (THIS MONTH)'!$F:$F,F5102002!K419,Bom_Part_No,F5102002!B419))</f>
        <v>99999</v>
      </c>
      <c r="P419" s="45">
        <f t="shared" si="42"/>
        <v>0</v>
      </c>
      <c r="Q419" s="49"/>
      <c r="R419" s="46">
        <f t="shared" si="43"/>
        <v>0</v>
      </c>
      <c r="S419" s="46">
        <v>1</v>
      </c>
      <c r="T419" s="46">
        <f t="shared" si="44"/>
        <v>0</v>
      </c>
      <c r="U419" s="46">
        <v>3000</v>
      </c>
      <c r="V419" s="46">
        <f t="shared" si="45"/>
        <v>0</v>
      </c>
      <c r="W419" s="53"/>
      <c r="X419" s="44" t="e">
        <f t="shared" si="46"/>
        <v>#DIV/0!</v>
      </c>
      <c r="Y419" s="46">
        <f>SUMIFS('BOM (THIS MONTH)'!$F:$F,'BOM (THIS MONTH)'!$H:$H,F5102002!K419,Bom_Part_No,F5102002!Q419)</f>
        <v>0</v>
      </c>
      <c r="Z419" s="46">
        <f>SUMIFS('BOM (THIS MONTH)'!$E:$E,'BOM (THIS MONTH)'!$H:$H,F5102002!K419,Bom_Part_No,F5102002!Q419)</f>
        <v>0</v>
      </c>
      <c r="AA419" s="53"/>
      <c r="AB419" s="47">
        <f t="shared" si="47"/>
        <v>0</v>
      </c>
      <c r="AC419" s="47">
        <f t="shared" si="48"/>
        <v>0</v>
      </c>
    </row>
    <row r="420" spans="10:29" ht="13.35" customHeight="1">
      <c r="J420" s="48"/>
      <c r="K420" s="51" t="s">
        <v>386</v>
      </c>
      <c r="L420" s="51">
        <f>IF(D420="",99999,SUMIFS(Issue,'BOM (THIS MONTH)'!$F:$F,F5102002!K420,Bom_Part_No,F5102002!B420))</f>
        <v>99999</v>
      </c>
      <c r="P420" s="45">
        <f t="shared" si="42"/>
        <v>0</v>
      </c>
      <c r="Q420" s="49"/>
      <c r="R420" s="46">
        <f t="shared" si="43"/>
        <v>0</v>
      </c>
      <c r="S420" s="46">
        <v>1</v>
      </c>
      <c r="T420" s="46">
        <f t="shared" si="44"/>
        <v>0</v>
      </c>
      <c r="U420" s="46">
        <v>3000</v>
      </c>
      <c r="V420" s="46">
        <f t="shared" si="45"/>
        <v>0</v>
      </c>
      <c r="W420" s="53"/>
      <c r="X420" s="44" t="e">
        <f t="shared" si="46"/>
        <v>#DIV/0!</v>
      </c>
      <c r="Y420" s="46">
        <f>SUMIFS('BOM (THIS MONTH)'!$F:$F,'BOM (THIS MONTH)'!$H:$H,F5102002!K420,Bom_Part_No,F5102002!Q420)</f>
        <v>0</v>
      </c>
      <c r="Z420" s="46">
        <f>SUMIFS('BOM (THIS MONTH)'!$E:$E,'BOM (THIS MONTH)'!$H:$H,F5102002!K420,Bom_Part_No,F5102002!Q420)</f>
        <v>0</v>
      </c>
      <c r="AA420" s="53"/>
      <c r="AB420" s="47">
        <f t="shared" si="47"/>
        <v>0</v>
      </c>
      <c r="AC420" s="47">
        <f t="shared" si="48"/>
        <v>0</v>
      </c>
    </row>
    <row r="421" spans="10:29" ht="13.35" customHeight="1">
      <c r="J421" s="48"/>
      <c r="K421" s="51" t="s">
        <v>386</v>
      </c>
      <c r="L421" s="51">
        <f>IF(D421="",99999,SUMIFS(Issue,'BOM (THIS MONTH)'!$F:$F,F5102002!K421,Bom_Part_No,F5102002!B421))</f>
        <v>99999</v>
      </c>
      <c r="P421" s="45">
        <f t="shared" si="42"/>
        <v>0</v>
      </c>
      <c r="Q421" s="49"/>
      <c r="R421" s="46">
        <f t="shared" si="43"/>
        <v>0</v>
      </c>
      <c r="S421" s="46">
        <v>1</v>
      </c>
      <c r="T421" s="46">
        <f t="shared" si="44"/>
        <v>0</v>
      </c>
      <c r="U421" s="46">
        <v>3000</v>
      </c>
      <c r="V421" s="46">
        <f t="shared" si="45"/>
        <v>0</v>
      </c>
      <c r="W421" s="53"/>
      <c r="X421" s="44" t="e">
        <f t="shared" si="46"/>
        <v>#DIV/0!</v>
      </c>
      <c r="Y421" s="46">
        <f>SUMIFS('BOM (THIS MONTH)'!$F:$F,'BOM (THIS MONTH)'!$H:$H,F5102002!K421,Bom_Part_No,F5102002!Q421)</f>
        <v>0</v>
      </c>
      <c r="Z421" s="46">
        <f>SUMIFS('BOM (THIS MONTH)'!$E:$E,'BOM (THIS MONTH)'!$H:$H,F5102002!K421,Bom_Part_No,F5102002!Q421)</f>
        <v>0</v>
      </c>
      <c r="AA421" s="53"/>
      <c r="AB421" s="47">
        <f t="shared" si="47"/>
        <v>0</v>
      </c>
      <c r="AC421" s="47">
        <f t="shared" si="48"/>
        <v>0</v>
      </c>
    </row>
    <row r="422" spans="10:29" ht="13.35" customHeight="1">
      <c r="J422" s="48"/>
      <c r="K422" s="51" t="s">
        <v>386</v>
      </c>
      <c r="L422" s="51">
        <f>IF(D422="",99999,SUMIFS(Issue,'BOM (THIS MONTH)'!$F:$F,F5102002!K422,Bom_Part_No,F5102002!B422))</f>
        <v>99999</v>
      </c>
      <c r="P422" s="45">
        <f t="shared" si="42"/>
        <v>0</v>
      </c>
      <c r="Q422" s="49"/>
      <c r="R422" s="46">
        <f t="shared" si="43"/>
        <v>0</v>
      </c>
      <c r="S422" s="46">
        <v>1</v>
      </c>
      <c r="T422" s="46">
        <f t="shared" si="44"/>
        <v>0</v>
      </c>
      <c r="U422" s="46">
        <v>3000</v>
      </c>
      <c r="V422" s="46">
        <f t="shared" si="45"/>
        <v>0</v>
      </c>
      <c r="W422" s="53"/>
      <c r="X422" s="44" t="e">
        <f t="shared" si="46"/>
        <v>#DIV/0!</v>
      </c>
      <c r="Y422" s="46">
        <f>SUMIFS('BOM (THIS MONTH)'!$F:$F,'BOM (THIS MONTH)'!$H:$H,F5102002!K422,Bom_Part_No,F5102002!Q422)</f>
        <v>0</v>
      </c>
      <c r="Z422" s="46">
        <f>SUMIFS('BOM (THIS MONTH)'!$E:$E,'BOM (THIS MONTH)'!$H:$H,F5102002!K422,Bom_Part_No,F5102002!Q422)</f>
        <v>0</v>
      </c>
      <c r="AA422" s="53"/>
      <c r="AB422" s="47">
        <f t="shared" si="47"/>
        <v>0</v>
      </c>
      <c r="AC422" s="47">
        <f t="shared" si="48"/>
        <v>0</v>
      </c>
    </row>
    <row r="423" spans="10:29" ht="13.35" customHeight="1">
      <c r="J423" s="48"/>
      <c r="K423" s="51" t="s">
        <v>386</v>
      </c>
      <c r="L423" s="51">
        <f>IF(D423="",99999,SUMIFS(Issue,'BOM (THIS MONTH)'!$F:$F,F5102002!K423,Bom_Part_No,F5102002!B423))</f>
        <v>99999</v>
      </c>
      <c r="P423" s="45">
        <f t="shared" si="42"/>
        <v>0</v>
      </c>
      <c r="Q423" s="49"/>
      <c r="R423" s="46">
        <f t="shared" si="43"/>
        <v>0</v>
      </c>
      <c r="S423" s="46">
        <v>1</v>
      </c>
      <c r="T423" s="46">
        <f t="shared" si="44"/>
        <v>0</v>
      </c>
      <c r="U423" s="46">
        <v>3000</v>
      </c>
      <c r="V423" s="46">
        <f t="shared" si="45"/>
        <v>0</v>
      </c>
      <c r="W423" s="53"/>
      <c r="X423" s="44" t="e">
        <f t="shared" si="46"/>
        <v>#DIV/0!</v>
      </c>
      <c r="Y423" s="46">
        <f>SUMIFS('BOM (THIS MONTH)'!$F:$F,'BOM (THIS MONTH)'!$H:$H,F5102002!K423,Bom_Part_No,F5102002!Q423)</f>
        <v>0</v>
      </c>
      <c r="Z423" s="46">
        <f>SUMIFS('BOM (THIS MONTH)'!$E:$E,'BOM (THIS MONTH)'!$H:$H,F5102002!K423,Bom_Part_No,F5102002!Q423)</f>
        <v>0</v>
      </c>
      <c r="AA423" s="53"/>
      <c r="AB423" s="47">
        <f t="shared" si="47"/>
        <v>0</v>
      </c>
      <c r="AC423" s="47">
        <f t="shared" si="48"/>
        <v>0</v>
      </c>
    </row>
    <row r="424" spans="10:29" ht="13.35" customHeight="1">
      <c r="J424" s="48"/>
      <c r="K424" s="51" t="s">
        <v>386</v>
      </c>
      <c r="L424" s="51">
        <f>IF(D424="",99999,SUMIFS(Issue,'BOM (THIS MONTH)'!$F:$F,F5102002!K424,Bom_Part_No,F5102002!B424))</f>
        <v>99999</v>
      </c>
      <c r="P424" s="45">
        <f t="shared" si="42"/>
        <v>0</v>
      </c>
      <c r="Q424" s="49"/>
      <c r="R424" s="46">
        <f t="shared" si="43"/>
        <v>0</v>
      </c>
      <c r="S424" s="46">
        <v>1</v>
      </c>
      <c r="T424" s="46">
        <f t="shared" si="44"/>
        <v>0</v>
      </c>
      <c r="U424" s="46">
        <v>3000</v>
      </c>
      <c r="V424" s="46">
        <f t="shared" si="45"/>
        <v>0</v>
      </c>
      <c r="W424" s="53"/>
      <c r="X424" s="44" t="e">
        <f t="shared" si="46"/>
        <v>#DIV/0!</v>
      </c>
      <c r="Y424" s="46">
        <f>SUMIFS('BOM (THIS MONTH)'!$F:$F,'BOM (THIS MONTH)'!$H:$H,F5102002!K424,Bom_Part_No,F5102002!Q424)</f>
        <v>0</v>
      </c>
      <c r="Z424" s="46">
        <f>SUMIFS('BOM (THIS MONTH)'!$E:$E,'BOM (THIS MONTH)'!$H:$H,F5102002!K424,Bom_Part_No,F5102002!Q424)</f>
        <v>0</v>
      </c>
      <c r="AA424" s="53"/>
      <c r="AB424" s="47">
        <f t="shared" si="47"/>
        <v>0</v>
      </c>
      <c r="AC424" s="47">
        <f t="shared" si="48"/>
        <v>0</v>
      </c>
    </row>
    <row r="425" spans="10:29" ht="13.35" customHeight="1">
      <c r="J425" s="48"/>
      <c r="K425" s="51" t="s">
        <v>386</v>
      </c>
      <c r="L425" s="51">
        <f>IF(D425="",99999,SUMIFS(Issue,'BOM (THIS MONTH)'!$F:$F,F5102002!K425,Bom_Part_No,F5102002!B425))</f>
        <v>99999</v>
      </c>
      <c r="P425" s="45">
        <f t="shared" si="42"/>
        <v>0</v>
      </c>
      <c r="Q425" s="49"/>
      <c r="R425" s="46">
        <f t="shared" si="43"/>
        <v>0</v>
      </c>
      <c r="S425" s="46">
        <v>1</v>
      </c>
      <c r="T425" s="46">
        <f t="shared" si="44"/>
        <v>0</v>
      </c>
      <c r="U425" s="46">
        <v>3000</v>
      </c>
      <c r="V425" s="46">
        <f t="shared" si="45"/>
        <v>0</v>
      </c>
      <c r="W425" s="53"/>
      <c r="X425" s="44" t="e">
        <f t="shared" si="46"/>
        <v>#DIV/0!</v>
      </c>
      <c r="Y425" s="46">
        <f>SUMIFS('BOM (THIS MONTH)'!$F:$F,'BOM (THIS MONTH)'!$H:$H,F5102002!K425,Bom_Part_No,F5102002!Q425)</f>
        <v>0</v>
      </c>
      <c r="Z425" s="46">
        <f>SUMIFS('BOM (THIS MONTH)'!$E:$E,'BOM (THIS MONTH)'!$H:$H,F5102002!K425,Bom_Part_No,F5102002!Q425)</f>
        <v>0</v>
      </c>
      <c r="AA425" s="53"/>
      <c r="AB425" s="47">
        <f t="shared" si="47"/>
        <v>0</v>
      </c>
      <c r="AC425" s="47">
        <f t="shared" si="48"/>
        <v>0</v>
      </c>
    </row>
    <row r="426" spans="10:29" ht="13.35" customHeight="1">
      <c r="J426" s="48"/>
      <c r="K426" s="51" t="s">
        <v>386</v>
      </c>
      <c r="L426" s="51">
        <f>IF(D426="",99999,SUMIFS(Issue,'BOM (THIS MONTH)'!$F:$F,F5102002!K426,Bom_Part_No,F5102002!B426))</f>
        <v>99999</v>
      </c>
      <c r="P426" s="45">
        <f t="shared" si="42"/>
        <v>0</v>
      </c>
      <c r="Q426" s="49"/>
      <c r="R426" s="46">
        <f t="shared" si="43"/>
        <v>0</v>
      </c>
      <c r="S426" s="46">
        <v>1</v>
      </c>
      <c r="T426" s="46">
        <f t="shared" si="44"/>
        <v>0</v>
      </c>
      <c r="U426" s="46">
        <v>3000</v>
      </c>
      <c r="V426" s="46">
        <f t="shared" si="45"/>
        <v>0</v>
      </c>
      <c r="W426" s="53"/>
      <c r="X426" s="44" t="e">
        <f t="shared" si="46"/>
        <v>#DIV/0!</v>
      </c>
      <c r="Y426" s="46">
        <f>SUMIFS('BOM (THIS MONTH)'!$F:$F,'BOM (THIS MONTH)'!$H:$H,F5102002!K426,Bom_Part_No,F5102002!Q426)</f>
        <v>0</v>
      </c>
      <c r="Z426" s="46">
        <f>SUMIFS('BOM (THIS MONTH)'!$E:$E,'BOM (THIS MONTH)'!$H:$H,F5102002!K426,Bom_Part_No,F5102002!Q426)</f>
        <v>0</v>
      </c>
      <c r="AA426" s="53"/>
      <c r="AB426" s="47">
        <f t="shared" si="47"/>
        <v>0</v>
      </c>
      <c r="AC426" s="47">
        <f t="shared" si="48"/>
        <v>0</v>
      </c>
    </row>
    <row r="427" spans="10:29" ht="13.35" customHeight="1">
      <c r="J427" s="48"/>
      <c r="K427" s="51" t="s">
        <v>386</v>
      </c>
      <c r="L427" s="51">
        <f>IF(D427="",99999,SUMIFS(Issue,'BOM (THIS MONTH)'!$F:$F,F5102002!K427,Bom_Part_No,F5102002!B427))</f>
        <v>99999</v>
      </c>
      <c r="P427" s="45">
        <f t="shared" si="42"/>
        <v>0</v>
      </c>
      <c r="Q427" s="49"/>
      <c r="R427" s="46">
        <f t="shared" si="43"/>
        <v>0</v>
      </c>
      <c r="S427" s="46">
        <v>1</v>
      </c>
      <c r="T427" s="46">
        <f t="shared" si="44"/>
        <v>0</v>
      </c>
      <c r="U427" s="46">
        <v>3000</v>
      </c>
      <c r="V427" s="46">
        <f t="shared" si="45"/>
        <v>0</v>
      </c>
      <c r="W427" s="53"/>
      <c r="X427" s="44" t="e">
        <f t="shared" si="46"/>
        <v>#DIV/0!</v>
      </c>
      <c r="Y427" s="46">
        <f>SUMIFS('BOM (THIS MONTH)'!$F:$F,'BOM (THIS MONTH)'!$H:$H,F5102002!K427,Bom_Part_No,F5102002!Q427)</f>
        <v>0</v>
      </c>
      <c r="Z427" s="46">
        <f>SUMIFS('BOM (THIS MONTH)'!$E:$E,'BOM (THIS MONTH)'!$H:$H,F5102002!K427,Bom_Part_No,F5102002!Q427)</f>
        <v>0</v>
      </c>
      <c r="AA427" s="53"/>
      <c r="AB427" s="47">
        <f t="shared" si="47"/>
        <v>0</v>
      </c>
      <c r="AC427" s="47">
        <f t="shared" si="48"/>
        <v>0</v>
      </c>
    </row>
    <row r="428" spans="10:29" ht="13.35" customHeight="1">
      <c r="J428" s="48"/>
      <c r="K428" s="51" t="s">
        <v>386</v>
      </c>
      <c r="L428" s="51">
        <f>IF(D428="",99999,SUMIFS(Issue,'BOM (THIS MONTH)'!$F:$F,F5102002!K428,Bom_Part_No,F5102002!B428))</f>
        <v>99999</v>
      </c>
      <c r="P428" s="45">
        <f t="shared" si="42"/>
        <v>0</v>
      </c>
      <c r="Q428" s="49"/>
      <c r="R428" s="46">
        <f t="shared" si="43"/>
        <v>0</v>
      </c>
      <c r="S428" s="46">
        <v>1</v>
      </c>
      <c r="T428" s="46">
        <f t="shared" si="44"/>
        <v>0</v>
      </c>
      <c r="U428" s="46">
        <v>3000</v>
      </c>
      <c r="V428" s="46">
        <f t="shared" si="45"/>
        <v>0</v>
      </c>
      <c r="W428" s="53"/>
      <c r="X428" s="44" t="e">
        <f t="shared" si="46"/>
        <v>#DIV/0!</v>
      </c>
      <c r="Y428" s="46">
        <f>SUMIFS('BOM (THIS MONTH)'!$F:$F,'BOM (THIS MONTH)'!$H:$H,F5102002!K428,Bom_Part_No,F5102002!Q428)</f>
        <v>0</v>
      </c>
      <c r="Z428" s="46">
        <f>SUMIFS('BOM (THIS MONTH)'!$E:$E,'BOM (THIS MONTH)'!$H:$H,F5102002!K428,Bom_Part_No,F5102002!Q428)</f>
        <v>0</v>
      </c>
      <c r="AA428" s="53"/>
      <c r="AB428" s="47">
        <f t="shared" si="47"/>
        <v>0</v>
      </c>
      <c r="AC428" s="47">
        <f t="shared" si="48"/>
        <v>0</v>
      </c>
    </row>
    <row r="429" spans="10:29" ht="13.35" customHeight="1">
      <c r="J429" s="48"/>
      <c r="K429" s="51" t="s">
        <v>386</v>
      </c>
      <c r="L429" s="51">
        <f>IF(D429="",99999,SUMIFS(Issue,'BOM (THIS MONTH)'!$F:$F,F5102002!K429,Bom_Part_No,F5102002!B429))</f>
        <v>99999</v>
      </c>
      <c r="P429" s="45">
        <f t="shared" si="42"/>
        <v>0</v>
      </c>
      <c r="Q429" s="49"/>
      <c r="R429" s="46">
        <f t="shared" si="43"/>
        <v>0</v>
      </c>
      <c r="S429" s="46">
        <v>1</v>
      </c>
      <c r="T429" s="46">
        <f t="shared" si="44"/>
        <v>0</v>
      </c>
      <c r="U429" s="46">
        <v>3000</v>
      </c>
      <c r="V429" s="46">
        <f t="shared" si="45"/>
        <v>0</v>
      </c>
      <c r="W429" s="53"/>
      <c r="X429" s="44" t="e">
        <f t="shared" si="46"/>
        <v>#DIV/0!</v>
      </c>
      <c r="Y429" s="46">
        <f>SUMIFS('BOM (THIS MONTH)'!$F:$F,'BOM (THIS MONTH)'!$H:$H,F5102002!K429,Bom_Part_No,F5102002!Q429)</f>
        <v>0</v>
      </c>
      <c r="Z429" s="46">
        <f>SUMIFS('BOM (THIS MONTH)'!$E:$E,'BOM (THIS MONTH)'!$H:$H,F5102002!K429,Bom_Part_No,F5102002!Q429)</f>
        <v>0</v>
      </c>
      <c r="AA429" s="53"/>
      <c r="AB429" s="47">
        <f t="shared" si="47"/>
        <v>0</v>
      </c>
      <c r="AC429" s="47">
        <f t="shared" si="48"/>
        <v>0</v>
      </c>
    </row>
    <row r="430" spans="10:29" ht="13.35" customHeight="1">
      <c r="J430" s="48"/>
      <c r="K430" s="51" t="s">
        <v>386</v>
      </c>
      <c r="L430" s="51">
        <f>IF(D430="",99999,SUMIFS(Issue,'BOM (THIS MONTH)'!$F:$F,F5102002!K430,Bom_Part_No,F5102002!B430))</f>
        <v>99999</v>
      </c>
      <c r="P430" s="45">
        <f t="shared" si="42"/>
        <v>0</v>
      </c>
      <c r="Q430" s="49"/>
      <c r="R430" s="46">
        <f t="shared" si="43"/>
        <v>0</v>
      </c>
      <c r="S430" s="46">
        <v>1</v>
      </c>
      <c r="T430" s="46">
        <f t="shared" si="44"/>
        <v>0</v>
      </c>
      <c r="U430" s="46">
        <v>3000</v>
      </c>
      <c r="V430" s="46">
        <f t="shared" si="45"/>
        <v>0</v>
      </c>
      <c r="W430" s="53"/>
      <c r="X430" s="44" t="e">
        <f t="shared" si="46"/>
        <v>#DIV/0!</v>
      </c>
      <c r="Y430" s="46">
        <f>SUMIFS('BOM (THIS MONTH)'!$F:$F,'BOM (THIS MONTH)'!$H:$H,F5102002!K430,Bom_Part_No,F5102002!Q430)</f>
        <v>0</v>
      </c>
      <c r="Z430" s="46">
        <f>SUMIFS('BOM (THIS MONTH)'!$E:$E,'BOM (THIS MONTH)'!$H:$H,F5102002!K430,Bom_Part_No,F5102002!Q430)</f>
        <v>0</v>
      </c>
      <c r="AA430" s="53"/>
      <c r="AB430" s="47">
        <f t="shared" si="47"/>
        <v>0</v>
      </c>
      <c r="AC430" s="47">
        <f t="shared" si="48"/>
        <v>0</v>
      </c>
    </row>
    <row r="431" spans="10:29" ht="13.35" customHeight="1">
      <c r="J431" s="48"/>
      <c r="K431" s="51" t="s">
        <v>386</v>
      </c>
      <c r="L431" s="51">
        <f>IF(D431="",99999,SUMIFS(Issue,'BOM (THIS MONTH)'!$F:$F,F5102002!K431,Bom_Part_No,F5102002!B431))</f>
        <v>99999</v>
      </c>
      <c r="P431" s="45">
        <f t="shared" si="42"/>
        <v>0</v>
      </c>
      <c r="Q431" s="49"/>
      <c r="R431" s="46">
        <f t="shared" si="43"/>
        <v>0</v>
      </c>
      <c r="S431" s="46">
        <v>1</v>
      </c>
      <c r="T431" s="46">
        <f t="shared" si="44"/>
        <v>0</v>
      </c>
      <c r="U431" s="46">
        <v>3000</v>
      </c>
      <c r="V431" s="46">
        <f t="shared" si="45"/>
        <v>0</v>
      </c>
      <c r="W431" s="53"/>
      <c r="X431" s="44" t="e">
        <f t="shared" si="46"/>
        <v>#DIV/0!</v>
      </c>
      <c r="Y431" s="46">
        <f>SUMIFS('BOM (THIS MONTH)'!$F:$F,'BOM (THIS MONTH)'!$H:$H,F5102002!K431,Bom_Part_No,F5102002!Q431)</f>
        <v>0</v>
      </c>
      <c r="Z431" s="46">
        <f>SUMIFS('BOM (THIS MONTH)'!$E:$E,'BOM (THIS MONTH)'!$H:$H,F5102002!K431,Bom_Part_No,F5102002!Q431)</f>
        <v>0</v>
      </c>
      <c r="AA431" s="53"/>
      <c r="AB431" s="47">
        <f t="shared" si="47"/>
        <v>0</v>
      </c>
      <c r="AC431" s="47">
        <f t="shared" si="48"/>
        <v>0</v>
      </c>
    </row>
    <row r="432" spans="10:29" ht="13.35" customHeight="1">
      <c r="J432" s="48"/>
      <c r="K432" s="51" t="s">
        <v>386</v>
      </c>
      <c r="L432" s="51">
        <f>IF(D432="",99999,SUMIFS(Issue,'BOM (THIS MONTH)'!$F:$F,F5102002!K432,Bom_Part_No,F5102002!B432))</f>
        <v>99999</v>
      </c>
      <c r="P432" s="45">
        <f t="shared" si="42"/>
        <v>0</v>
      </c>
      <c r="Q432" s="49"/>
      <c r="R432" s="46">
        <f t="shared" si="43"/>
        <v>0</v>
      </c>
      <c r="S432" s="46">
        <v>1</v>
      </c>
      <c r="T432" s="46">
        <f t="shared" si="44"/>
        <v>0</v>
      </c>
      <c r="U432" s="46">
        <v>3000</v>
      </c>
      <c r="V432" s="46">
        <f t="shared" si="45"/>
        <v>0</v>
      </c>
      <c r="W432" s="53"/>
      <c r="X432" s="44" t="e">
        <f t="shared" si="46"/>
        <v>#DIV/0!</v>
      </c>
      <c r="Y432" s="46">
        <f>SUMIFS('BOM (THIS MONTH)'!$F:$F,'BOM (THIS MONTH)'!$H:$H,F5102002!K432,Bom_Part_No,F5102002!Q432)</f>
        <v>0</v>
      </c>
      <c r="Z432" s="46">
        <f>SUMIFS('BOM (THIS MONTH)'!$E:$E,'BOM (THIS MONTH)'!$H:$H,F5102002!K432,Bom_Part_No,F5102002!Q432)</f>
        <v>0</v>
      </c>
      <c r="AA432" s="53"/>
      <c r="AB432" s="47">
        <f t="shared" si="47"/>
        <v>0</v>
      </c>
      <c r="AC432" s="47">
        <f t="shared" si="48"/>
        <v>0</v>
      </c>
    </row>
    <row r="433" spans="10:29" ht="13.35" customHeight="1">
      <c r="J433" s="48"/>
      <c r="K433" s="51" t="s">
        <v>386</v>
      </c>
      <c r="L433" s="51">
        <f>IF(D433="",99999,SUMIFS(Issue,'BOM (THIS MONTH)'!$F:$F,F5102002!K433,Bom_Part_No,F5102002!B433))</f>
        <v>99999</v>
      </c>
      <c r="P433" s="45">
        <f t="shared" si="42"/>
        <v>0</v>
      </c>
      <c r="Q433" s="49"/>
      <c r="R433" s="46">
        <f t="shared" si="43"/>
        <v>0</v>
      </c>
      <c r="S433" s="46">
        <v>1</v>
      </c>
      <c r="T433" s="46">
        <f t="shared" si="44"/>
        <v>0</v>
      </c>
      <c r="U433" s="46">
        <v>3000</v>
      </c>
      <c r="V433" s="46">
        <f t="shared" si="45"/>
        <v>0</v>
      </c>
      <c r="W433" s="53"/>
      <c r="X433" s="44" t="e">
        <f t="shared" si="46"/>
        <v>#DIV/0!</v>
      </c>
      <c r="Y433" s="46">
        <f>SUMIFS('BOM (THIS MONTH)'!$F:$F,'BOM (THIS MONTH)'!$H:$H,F5102002!K433,Bom_Part_No,F5102002!Q433)</f>
        <v>0</v>
      </c>
      <c r="Z433" s="46">
        <f>SUMIFS('BOM (THIS MONTH)'!$E:$E,'BOM (THIS MONTH)'!$H:$H,F5102002!K433,Bom_Part_No,F5102002!Q433)</f>
        <v>0</v>
      </c>
      <c r="AA433" s="53"/>
      <c r="AB433" s="47">
        <f t="shared" si="47"/>
        <v>0</v>
      </c>
      <c r="AC433" s="47">
        <f t="shared" si="48"/>
        <v>0</v>
      </c>
    </row>
    <row r="434" spans="10:29" ht="13.35" customHeight="1">
      <c r="J434" s="48"/>
      <c r="K434" s="51" t="s">
        <v>386</v>
      </c>
      <c r="L434" s="51">
        <f>IF(D434="",99999,SUMIFS(Issue,'BOM (THIS MONTH)'!$F:$F,F5102002!K434,Bom_Part_No,F5102002!B434))</f>
        <v>99999</v>
      </c>
      <c r="P434" s="45">
        <f t="shared" si="42"/>
        <v>0</v>
      </c>
      <c r="Q434" s="49"/>
      <c r="R434" s="46">
        <f t="shared" si="43"/>
        <v>0</v>
      </c>
      <c r="S434" s="46">
        <v>1</v>
      </c>
      <c r="T434" s="46">
        <f t="shared" si="44"/>
        <v>0</v>
      </c>
      <c r="U434" s="46">
        <v>3000</v>
      </c>
      <c r="V434" s="46">
        <f t="shared" si="45"/>
        <v>0</v>
      </c>
      <c r="W434" s="53"/>
      <c r="X434" s="44" t="e">
        <f t="shared" si="46"/>
        <v>#DIV/0!</v>
      </c>
      <c r="Y434" s="46">
        <f>SUMIFS('BOM (THIS MONTH)'!$F:$F,'BOM (THIS MONTH)'!$H:$H,F5102002!K434,Bom_Part_No,F5102002!Q434)</f>
        <v>0</v>
      </c>
      <c r="Z434" s="46">
        <f>SUMIFS('BOM (THIS MONTH)'!$E:$E,'BOM (THIS MONTH)'!$H:$H,F5102002!K434,Bom_Part_No,F5102002!Q434)</f>
        <v>0</v>
      </c>
      <c r="AA434" s="53"/>
      <c r="AB434" s="47">
        <f t="shared" si="47"/>
        <v>0</v>
      </c>
      <c r="AC434" s="47">
        <f t="shared" si="48"/>
        <v>0</v>
      </c>
    </row>
    <row r="435" spans="10:29" ht="13.35" customHeight="1">
      <c r="J435" s="48"/>
      <c r="K435" s="51" t="s">
        <v>386</v>
      </c>
      <c r="L435" s="51">
        <f>IF(D435="",99999,SUMIFS(Issue,'BOM (THIS MONTH)'!$F:$F,F5102002!K435,Bom_Part_No,F5102002!B435))</f>
        <v>99999</v>
      </c>
      <c r="P435" s="45">
        <f t="shared" si="42"/>
        <v>0</v>
      </c>
      <c r="Q435" s="49"/>
      <c r="R435" s="46">
        <f t="shared" si="43"/>
        <v>0</v>
      </c>
      <c r="S435" s="46">
        <v>1</v>
      </c>
      <c r="T435" s="46">
        <f t="shared" si="44"/>
        <v>0</v>
      </c>
      <c r="U435" s="46">
        <v>3000</v>
      </c>
      <c r="V435" s="46">
        <f t="shared" si="45"/>
        <v>0</v>
      </c>
      <c r="W435" s="53"/>
      <c r="X435" s="44" t="e">
        <f t="shared" si="46"/>
        <v>#DIV/0!</v>
      </c>
      <c r="Y435" s="46">
        <f>SUMIFS('BOM (THIS MONTH)'!$F:$F,'BOM (THIS MONTH)'!$H:$H,F5102002!K435,Bom_Part_No,F5102002!Q435)</f>
        <v>0</v>
      </c>
      <c r="Z435" s="46">
        <f>SUMIFS('BOM (THIS MONTH)'!$E:$E,'BOM (THIS MONTH)'!$H:$H,F5102002!K435,Bom_Part_No,F5102002!Q435)</f>
        <v>0</v>
      </c>
      <c r="AA435" s="53"/>
      <c r="AB435" s="47">
        <f t="shared" si="47"/>
        <v>0</v>
      </c>
      <c r="AC435" s="47">
        <f t="shared" si="48"/>
        <v>0</v>
      </c>
    </row>
    <row r="436" spans="10:29" ht="13.35" customHeight="1">
      <c r="J436" s="48"/>
      <c r="K436" s="51" t="s">
        <v>386</v>
      </c>
      <c r="L436" s="51">
        <f>IF(D436="",99999,SUMIFS(Issue,'BOM (THIS MONTH)'!$F:$F,F5102002!K436,Bom_Part_No,F5102002!B436))</f>
        <v>99999</v>
      </c>
      <c r="P436" s="45">
        <f t="shared" si="42"/>
        <v>0</v>
      </c>
      <c r="Q436" s="49"/>
      <c r="R436" s="46">
        <f t="shared" si="43"/>
        <v>0</v>
      </c>
      <c r="S436" s="46">
        <v>1</v>
      </c>
      <c r="T436" s="46">
        <f t="shared" si="44"/>
        <v>0</v>
      </c>
      <c r="U436" s="46">
        <v>3000</v>
      </c>
      <c r="V436" s="46">
        <f t="shared" si="45"/>
        <v>0</v>
      </c>
      <c r="W436" s="53"/>
      <c r="X436" s="44" t="e">
        <f t="shared" si="46"/>
        <v>#DIV/0!</v>
      </c>
      <c r="Y436" s="46">
        <f>SUMIFS('BOM (THIS MONTH)'!$F:$F,'BOM (THIS MONTH)'!$H:$H,F5102002!K436,Bom_Part_No,F5102002!Q436)</f>
        <v>0</v>
      </c>
      <c r="Z436" s="46">
        <f>SUMIFS('BOM (THIS MONTH)'!$E:$E,'BOM (THIS MONTH)'!$H:$H,F5102002!K436,Bom_Part_No,F5102002!Q436)</f>
        <v>0</v>
      </c>
      <c r="AA436" s="53"/>
      <c r="AB436" s="47">
        <f t="shared" si="47"/>
        <v>0</v>
      </c>
      <c r="AC436" s="47">
        <f t="shared" si="48"/>
        <v>0</v>
      </c>
    </row>
    <row r="437" spans="10:29" ht="13.35" customHeight="1">
      <c r="J437" s="48"/>
      <c r="K437" s="51" t="s">
        <v>386</v>
      </c>
      <c r="L437" s="51">
        <f>IF(D437="",99999,SUMIFS(Issue,'BOM (THIS MONTH)'!$F:$F,F5102002!K437,Bom_Part_No,F5102002!B437))</f>
        <v>99999</v>
      </c>
      <c r="P437" s="45">
        <f t="shared" si="42"/>
        <v>0</v>
      </c>
      <c r="Q437" s="49"/>
      <c r="R437" s="46">
        <f t="shared" si="43"/>
        <v>0</v>
      </c>
      <c r="S437" s="46">
        <v>1</v>
      </c>
      <c r="T437" s="46">
        <f t="shared" si="44"/>
        <v>0</v>
      </c>
      <c r="U437" s="46">
        <v>3000</v>
      </c>
      <c r="V437" s="46">
        <f t="shared" si="45"/>
        <v>0</v>
      </c>
      <c r="W437" s="53"/>
      <c r="X437" s="44" t="e">
        <f t="shared" si="46"/>
        <v>#DIV/0!</v>
      </c>
      <c r="Y437" s="46">
        <f>SUMIFS('BOM (THIS MONTH)'!$F:$F,'BOM (THIS MONTH)'!$H:$H,F5102002!K437,Bom_Part_No,F5102002!Q437)</f>
        <v>0</v>
      </c>
      <c r="Z437" s="46">
        <f>SUMIFS('BOM (THIS MONTH)'!$E:$E,'BOM (THIS MONTH)'!$H:$H,F5102002!K437,Bom_Part_No,F5102002!Q437)</f>
        <v>0</v>
      </c>
      <c r="AA437" s="53"/>
      <c r="AB437" s="47">
        <f t="shared" si="47"/>
        <v>0</v>
      </c>
      <c r="AC437" s="47">
        <f t="shared" si="48"/>
        <v>0</v>
      </c>
    </row>
    <row r="438" spans="10:29" ht="13.35" customHeight="1">
      <c r="J438" s="48"/>
      <c r="K438" s="51" t="s">
        <v>386</v>
      </c>
      <c r="L438" s="51">
        <f>IF(D438="",99999,SUMIFS(Issue,'BOM (THIS MONTH)'!$F:$F,F5102002!K438,Bom_Part_No,F5102002!B438))</f>
        <v>99999</v>
      </c>
      <c r="P438" s="45">
        <f t="shared" si="42"/>
        <v>0</v>
      </c>
      <c r="Q438" s="49"/>
      <c r="R438" s="46">
        <f t="shared" si="43"/>
        <v>0</v>
      </c>
      <c r="S438" s="46">
        <v>1</v>
      </c>
      <c r="T438" s="46">
        <f t="shared" si="44"/>
        <v>0</v>
      </c>
      <c r="U438" s="46">
        <v>3000</v>
      </c>
      <c r="V438" s="46">
        <f t="shared" si="45"/>
        <v>0</v>
      </c>
      <c r="W438" s="53"/>
      <c r="X438" s="44" t="e">
        <f t="shared" si="46"/>
        <v>#DIV/0!</v>
      </c>
      <c r="Y438" s="46">
        <f>SUMIFS('BOM (THIS MONTH)'!$F:$F,'BOM (THIS MONTH)'!$H:$H,F5102002!K438,Bom_Part_No,F5102002!Q438)</f>
        <v>0</v>
      </c>
      <c r="Z438" s="46">
        <f>SUMIFS('BOM (THIS MONTH)'!$E:$E,'BOM (THIS MONTH)'!$H:$H,F5102002!K438,Bom_Part_No,F5102002!Q438)</f>
        <v>0</v>
      </c>
      <c r="AA438" s="53"/>
      <c r="AB438" s="47">
        <f t="shared" si="47"/>
        <v>0</v>
      </c>
      <c r="AC438" s="47">
        <f t="shared" si="48"/>
        <v>0</v>
      </c>
    </row>
    <row r="439" spans="10:29" ht="13.35" customHeight="1">
      <c r="J439" s="48"/>
      <c r="K439" s="51" t="s">
        <v>386</v>
      </c>
      <c r="L439" s="51">
        <f>IF(D439="",99999,SUMIFS(Issue,'BOM (THIS MONTH)'!$F:$F,F5102002!K439,Bom_Part_No,F5102002!B439))</f>
        <v>99999</v>
      </c>
      <c r="P439" s="45">
        <f t="shared" si="42"/>
        <v>0</v>
      </c>
      <c r="Q439" s="49"/>
      <c r="R439" s="46">
        <f t="shared" si="43"/>
        <v>0</v>
      </c>
      <c r="S439" s="46">
        <v>1</v>
      </c>
      <c r="T439" s="46">
        <f t="shared" si="44"/>
        <v>0</v>
      </c>
      <c r="U439" s="46">
        <v>3000</v>
      </c>
      <c r="V439" s="46">
        <f t="shared" si="45"/>
        <v>0</v>
      </c>
      <c r="W439" s="53"/>
      <c r="X439" s="44" t="e">
        <f t="shared" si="46"/>
        <v>#DIV/0!</v>
      </c>
      <c r="Y439" s="46">
        <f>SUMIFS('BOM (THIS MONTH)'!$F:$F,'BOM (THIS MONTH)'!$H:$H,F5102002!K439,Bom_Part_No,F5102002!Q439)</f>
        <v>0</v>
      </c>
      <c r="Z439" s="46">
        <f>SUMIFS('BOM (THIS MONTH)'!$E:$E,'BOM (THIS MONTH)'!$H:$H,F5102002!K439,Bom_Part_No,F5102002!Q439)</f>
        <v>0</v>
      </c>
      <c r="AA439" s="53"/>
      <c r="AB439" s="47">
        <f t="shared" si="47"/>
        <v>0</v>
      </c>
      <c r="AC439" s="47">
        <f t="shared" si="48"/>
        <v>0</v>
      </c>
    </row>
    <row r="440" spans="10:29" ht="13.35" customHeight="1">
      <c r="J440" s="48"/>
      <c r="K440" s="51" t="s">
        <v>386</v>
      </c>
      <c r="L440" s="51">
        <f>IF(D440="",99999,SUMIFS(Issue,'BOM (THIS MONTH)'!$F:$F,F5102002!K440,Bom_Part_No,F5102002!B440))</f>
        <v>99999</v>
      </c>
      <c r="P440" s="45">
        <f t="shared" si="42"/>
        <v>0</v>
      </c>
      <c r="Q440" s="49"/>
      <c r="R440" s="46">
        <f t="shared" si="43"/>
        <v>0</v>
      </c>
      <c r="S440" s="46">
        <v>1</v>
      </c>
      <c r="T440" s="46">
        <f t="shared" si="44"/>
        <v>0</v>
      </c>
      <c r="U440" s="46">
        <v>3000</v>
      </c>
      <c r="V440" s="46">
        <f t="shared" si="45"/>
        <v>0</v>
      </c>
      <c r="W440" s="53"/>
      <c r="X440" s="44" t="e">
        <f t="shared" si="46"/>
        <v>#DIV/0!</v>
      </c>
      <c r="Y440" s="46">
        <f>SUMIFS('BOM (THIS MONTH)'!$F:$F,'BOM (THIS MONTH)'!$H:$H,F5102002!K440,Bom_Part_No,F5102002!Q440)</f>
        <v>0</v>
      </c>
      <c r="Z440" s="46">
        <f>SUMIFS('BOM (THIS MONTH)'!$E:$E,'BOM (THIS MONTH)'!$H:$H,F5102002!K440,Bom_Part_No,F5102002!Q440)</f>
        <v>0</v>
      </c>
      <c r="AA440" s="53"/>
      <c r="AB440" s="47">
        <f t="shared" si="47"/>
        <v>0</v>
      </c>
      <c r="AC440" s="47">
        <f t="shared" si="48"/>
        <v>0</v>
      </c>
    </row>
    <row r="441" spans="10:29" ht="13.35" customHeight="1">
      <c r="J441" s="48"/>
      <c r="K441" s="51" t="s">
        <v>386</v>
      </c>
      <c r="L441" s="51">
        <f>IF(D441="",99999,SUMIFS(Issue,'BOM (THIS MONTH)'!$F:$F,F5102002!K441,Bom_Part_No,F5102002!B441))</f>
        <v>99999</v>
      </c>
      <c r="P441" s="45">
        <f t="shared" si="42"/>
        <v>0</v>
      </c>
      <c r="Q441" s="49"/>
      <c r="R441" s="46">
        <f t="shared" si="43"/>
        <v>0</v>
      </c>
      <c r="S441" s="46">
        <v>1</v>
      </c>
      <c r="T441" s="46">
        <f t="shared" si="44"/>
        <v>0</v>
      </c>
      <c r="U441" s="46">
        <v>3000</v>
      </c>
      <c r="V441" s="46">
        <f t="shared" si="45"/>
        <v>0</v>
      </c>
      <c r="W441" s="53"/>
      <c r="X441" s="44" t="e">
        <f t="shared" si="46"/>
        <v>#DIV/0!</v>
      </c>
      <c r="Y441" s="46">
        <f>SUMIFS('BOM (THIS MONTH)'!$F:$F,'BOM (THIS MONTH)'!$H:$H,F5102002!K441,Bom_Part_No,F5102002!Q441)</f>
        <v>0</v>
      </c>
      <c r="Z441" s="46">
        <f>SUMIFS('BOM (THIS MONTH)'!$E:$E,'BOM (THIS MONTH)'!$H:$H,F5102002!K441,Bom_Part_No,F5102002!Q441)</f>
        <v>0</v>
      </c>
      <c r="AA441" s="53"/>
      <c r="AB441" s="47">
        <f t="shared" si="47"/>
        <v>0</v>
      </c>
      <c r="AC441" s="47">
        <f t="shared" si="48"/>
        <v>0</v>
      </c>
    </row>
    <row r="442" spans="10:29" ht="13.35" customHeight="1">
      <c r="J442" s="48"/>
      <c r="K442" s="51" t="s">
        <v>386</v>
      </c>
      <c r="L442" s="51">
        <f>IF(D442="",99999,SUMIFS(Issue,'BOM (THIS MONTH)'!$F:$F,F5102002!K442,Bom_Part_No,F5102002!B442))</f>
        <v>99999</v>
      </c>
      <c r="P442" s="45">
        <f t="shared" si="42"/>
        <v>0</v>
      </c>
      <c r="Q442" s="49"/>
      <c r="R442" s="46">
        <f t="shared" si="43"/>
        <v>0</v>
      </c>
      <c r="S442" s="46">
        <v>1</v>
      </c>
      <c r="T442" s="46">
        <f t="shared" si="44"/>
        <v>0</v>
      </c>
      <c r="U442" s="46">
        <v>3000</v>
      </c>
      <c r="V442" s="46">
        <f t="shared" si="45"/>
        <v>0</v>
      </c>
      <c r="W442" s="53"/>
      <c r="X442" s="44" t="e">
        <f t="shared" si="46"/>
        <v>#DIV/0!</v>
      </c>
      <c r="Y442" s="46">
        <f>SUMIFS('BOM (THIS MONTH)'!$F:$F,'BOM (THIS MONTH)'!$H:$H,F5102002!K442,Bom_Part_No,F5102002!Q442)</f>
        <v>0</v>
      </c>
      <c r="Z442" s="46">
        <f>SUMIFS('BOM (THIS MONTH)'!$E:$E,'BOM (THIS MONTH)'!$H:$H,F5102002!K442,Bom_Part_No,F5102002!Q442)</f>
        <v>0</v>
      </c>
      <c r="AA442" s="53"/>
      <c r="AB442" s="47">
        <f t="shared" si="47"/>
        <v>0</v>
      </c>
      <c r="AC442" s="47">
        <f t="shared" si="48"/>
        <v>0</v>
      </c>
    </row>
    <row r="443" spans="10:29" ht="13.35" customHeight="1">
      <c r="J443" s="48"/>
      <c r="K443" s="51" t="s">
        <v>386</v>
      </c>
      <c r="L443" s="51">
        <f>IF(D443="",99999,SUMIFS(Issue,'BOM (THIS MONTH)'!$F:$F,F5102002!K443,Bom_Part_No,F5102002!B443))</f>
        <v>99999</v>
      </c>
      <c r="P443" s="45">
        <f t="shared" si="42"/>
        <v>0</v>
      </c>
      <c r="Q443" s="49"/>
      <c r="R443" s="46">
        <f t="shared" si="43"/>
        <v>0</v>
      </c>
      <c r="S443" s="46">
        <v>1</v>
      </c>
      <c r="T443" s="46">
        <f t="shared" si="44"/>
        <v>0</v>
      </c>
      <c r="U443" s="46">
        <v>3000</v>
      </c>
      <c r="V443" s="46">
        <f t="shared" si="45"/>
        <v>0</v>
      </c>
      <c r="W443" s="53"/>
      <c r="X443" s="44" t="e">
        <f t="shared" si="46"/>
        <v>#DIV/0!</v>
      </c>
      <c r="Y443" s="46">
        <f>SUMIFS('BOM (THIS MONTH)'!$F:$F,'BOM (THIS MONTH)'!$H:$H,F5102002!K443,Bom_Part_No,F5102002!Q443)</f>
        <v>0</v>
      </c>
      <c r="Z443" s="46">
        <f>SUMIFS('BOM (THIS MONTH)'!$E:$E,'BOM (THIS MONTH)'!$H:$H,F5102002!K443,Bom_Part_No,F5102002!Q443)</f>
        <v>0</v>
      </c>
      <c r="AA443" s="53"/>
      <c r="AB443" s="47">
        <f t="shared" si="47"/>
        <v>0</v>
      </c>
      <c r="AC443" s="47">
        <f t="shared" si="48"/>
        <v>0</v>
      </c>
    </row>
    <row r="444" spans="10:29" ht="13.35" customHeight="1">
      <c r="J444" s="48"/>
      <c r="K444" s="51" t="s">
        <v>386</v>
      </c>
      <c r="L444" s="51">
        <f>IF(D444="",99999,SUMIFS(Issue,'BOM (THIS MONTH)'!$F:$F,F5102002!K444,Bom_Part_No,F5102002!B444))</f>
        <v>99999</v>
      </c>
      <c r="P444" s="45">
        <f t="shared" si="42"/>
        <v>0</v>
      </c>
      <c r="Q444" s="49"/>
      <c r="R444" s="46">
        <f t="shared" si="43"/>
        <v>0</v>
      </c>
      <c r="S444" s="46">
        <v>1</v>
      </c>
      <c r="T444" s="46">
        <f t="shared" si="44"/>
        <v>0</v>
      </c>
      <c r="U444" s="46">
        <v>3000</v>
      </c>
      <c r="V444" s="46">
        <f t="shared" si="45"/>
        <v>0</v>
      </c>
      <c r="W444" s="53"/>
      <c r="X444" s="44" t="e">
        <f t="shared" si="46"/>
        <v>#DIV/0!</v>
      </c>
      <c r="Y444" s="46">
        <f>SUMIFS('BOM (THIS MONTH)'!$F:$F,'BOM (THIS MONTH)'!$H:$H,F5102002!K444,Bom_Part_No,F5102002!Q444)</f>
        <v>0</v>
      </c>
      <c r="Z444" s="46">
        <f>SUMIFS('BOM (THIS MONTH)'!$E:$E,'BOM (THIS MONTH)'!$H:$H,F5102002!K444,Bom_Part_No,F5102002!Q444)</f>
        <v>0</v>
      </c>
      <c r="AA444" s="53"/>
      <c r="AB444" s="47">
        <f t="shared" si="47"/>
        <v>0</v>
      </c>
      <c r="AC444" s="47">
        <f t="shared" si="48"/>
        <v>0</v>
      </c>
    </row>
    <row r="445" spans="10:29" ht="13.35" customHeight="1">
      <c r="J445" s="48"/>
      <c r="K445" s="51" t="s">
        <v>386</v>
      </c>
      <c r="L445" s="51">
        <f>IF(D445="",99999,SUMIFS(Issue,'BOM (THIS MONTH)'!$F:$F,F5102002!K445,Bom_Part_No,F5102002!B445))</f>
        <v>99999</v>
      </c>
      <c r="P445" s="45">
        <f t="shared" si="42"/>
        <v>0</v>
      </c>
      <c r="Q445" s="49"/>
      <c r="R445" s="46">
        <f t="shared" si="43"/>
        <v>0</v>
      </c>
      <c r="S445" s="46">
        <v>1</v>
      </c>
      <c r="T445" s="46">
        <f t="shared" si="44"/>
        <v>0</v>
      </c>
      <c r="U445" s="46">
        <v>3000</v>
      </c>
      <c r="V445" s="46">
        <f t="shared" si="45"/>
        <v>0</v>
      </c>
      <c r="W445" s="53"/>
      <c r="X445" s="44" t="e">
        <f t="shared" si="46"/>
        <v>#DIV/0!</v>
      </c>
      <c r="Y445" s="46">
        <f>SUMIFS('BOM (THIS MONTH)'!$F:$F,'BOM (THIS MONTH)'!$H:$H,F5102002!K445,Bom_Part_No,F5102002!Q445)</f>
        <v>0</v>
      </c>
      <c r="Z445" s="46">
        <f>SUMIFS('BOM (THIS MONTH)'!$E:$E,'BOM (THIS MONTH)'!$H:$H,F5102002!K445,Bom_Part_No,F5102002!Q445)</f>
        <v>0</v>
      </c>
      <c r="AA445" s="53"/>
      <c r="AB445" s="47">
        <f t="shared" si="47"/>
        <v>0</v>
      </c>
      <c r="AC445" s="47">
        <f t="shared" si="48"/>
        <v>0</v>
      </c>
    </row>
    <row r="446" spans="10:29" ht="13.35" customHeight="1">
      <c r="J446" s="48"/>
      <c r="K446" s="51" t="s">
        <v>386</v>
      </c>
      <c r="L446" s="51">
        <f>IF(D446="",99999,SUMIFS(Issue,'BOM (THIS MONTH)'!$F:$F,F5102002!K446,Bom_Part_No,F5102002!B446))</f>
        <v>99999</v>
      </c>
      <c r="P446" s="45">
        <f t="shared" si="42"/>
        <v>0</v>
      </c>
      <c r="Q446" s="49"/>
      <c r="R446" s="46">
        <f t="shared" si="43"/>
        <v>0</v>
      </c>
      <c r="S446" s="46">
        <v>1</v>
      </c>
      <c r="T446" s="46">
        <f t="shared" si="44"/>
        <v>0</v>
      </c>
      <c r="U446" s="46">
        <v>3000</v>
      </c>
      <c r="V446" s="46">
        <f t="shared" si="45"/>
        <v>0</v>
      </c>
      <c r="W446" s="53"/>
      <c r="X446" s="44" t="e">
        <f t="shared" si="46"/>
        <v>#DIV/0!</v>
      </c>
      <c r="Y446" s="46">
        <f>SUMIFS('BOM (THIS MONTH)'!$F:$F,'BOM (THIS MONTH)'!$H:$H,F5102002!K446,Bom_Part_No,F5102002!Q446)</f>
        <v>0</v>
      </c>
      <c r="Z446" s="46">
        <f>SUMIFS('BOM (THIS MONTH)'!$E:$E,'BOM (THIS MONTH)'!$H:$H,F5102002!K446,Bom_Part_No,F5102002!Q446)</f>
        <v>0</v>
      </c>
      <c r="AA446" s="53"/>
      <c r="AB446" s="47">
        <f t="shared" si="47"/>
        <v>0</v>
      </c>
      <c r="AC446" s="47">
        <f t="shared" si="48"/>
        <v>0</v>
      </c>
    </row>
    <row r="447" spans="10:29" ht="13.35" customHeight="1">
      <c r="J447" s="48"/>
      <c r="K447" s="51" t="s">
        <v>386</v>
      </c>
      <c r="L447" s="51">
        <f>IF(D447="",99999,SUMIFS(Issue,'BOM (THIS MONTH)'!$F:$F,F5102002!K447,Bom_Part_No,F5102002!B447))</f>
        <v>99999</v>
      </c>
      <c r="P447" s="45">
        <f t="shared" si="42"/>
        <v>0</v>
      </c>
      <c r="Q447" s="49"/>
      <c r="R447" s="46">
        <f t="shared" si="43"/>
        <v>0</v>
      </c>
      <c r="S447" s="46">
        <v>1</v>
      </c>
      <c r="T447" s="46">
        <f t="shared" si="44"/>
        <v>0</v>
      </c>
      <c r="U447" s="46">
        <v>3000</v>
      </c>
      <c r="V447" s="46">
        <f t="shared" si="45"/>
        <v>0</v>
      </c>
      <c r="W447" s="53"/>
      <c r="X447" s="44" t="e">
        <f t="shared" si="46"/>
        <v>#DIV/0!</v>
      </c>
      <c r="Y447" s="46">
        <f>SUMIFS('BOM (THIS MONTH)'!$F:$F,'BOM (THIS MONTH)'!$H:$H,F5102002!K447,Bom_Part_No,F5102002!Q447)</f>
        <v>0</v>
      </c>
      <c r="Z447" s="46">
        <f>SUMIFS('BOM (THIS MONTH)'!$E:$E,'BOM (THIS MONTH)'!$H:$H,F5102002!K447,Bom_Part_No,F5102002!Q447)</f>
        <v>0</v>
      </c>
      <c r="AA447" s="53"/>
      <c r="AB447" s="47">
        <f t="shared" si="47"/>
        <v>0</v>
      </c>
      <c r="AC447" s="47">
        <f t="shared" si="48"/>
        <v>0</v>
      </c>
    </row>
    <row r="448" spans="10:29" ht="13.35" customHeight="1">
      <c r="J448" s="48"/>
      <c r="K448" s="51" t="s">
        <v>386</v>
      </c>
      <c r="L448" s="51">
        <f>IF(D448="",99999,SUMIFS(Issue,'BOM (THIS MONTH)'!$F:$F,F5102002!K448,Bom_Part_No,F5102002!B448))</f>
        <v>99999</v>
      </c>
      <c r="P448" s="45">
        <f t="shared" si="42"/>
        <v>0</v>
      </c>
      <c r="Q448" s="49"/>
      <c r="R448" s="46">
        <f t="shared" si="43"/>
        <v>0</v>
      </c>
      <c r="S448" s="46">
        <v>1</v>
      </c>
      <c r="T448" s="46">
        <f t="shared" si="44"/>
        <v>0</v>
      </c>
      <c r="U448" s="46">
        <v>3000</v>
      </c>
      <c r="V448" s="46">
        <f t="shared" si="45"/>
        <v>0</v>
      </c>
      <c r="W448" s="53"/>
      <c r="X448" s="44" t="e">
        <f t="shared" si="46"/>
        <v>#DIV/0!</v>
      </c>
      <c r="Y448" s="46">
        <f>SUMIFS('BOM (THIS MONTH)'!$F:$F,'BOM (THIS MONTH)'!$H:$H,F5102002!K448,Bom_Part_No,F5102002!Q448)</f>
        <v>0</v>
      </c>
      <c r="Z448" s="46">
        <f>SUMIFS('BOM (THIS MONTH)'!$E:$E,'BOM (THIS MONTH)'!$H:$H,F5102002!K448,Bom_Part_No,F5102002!Q448)</f>
        <v>0</v>
      </c>
      <c r="AA448" s="53"/>
      <c r="AB448" s="47">
        <f t="shared" si="47"/>
        <v>0</v>
      </c>
      <c r="AC448" s="47">
        <f t="shared" si="48"/>
        <v>0</v>
      </c>
    </row>
    <row r="449" spans="10:29" ht="13.35" customHeight="1">
      <c r="J449" s="48"/>
      <c r="K449" s="51" t="s">
        <v>386</v>
      </c>
      <c r="L449" s="51">
        <f>IF(D449="",99999,SUMIFS(Issue,'BOM (THIS MONTH)'!$F:$F,F5102002!K449,Bom_Part_No,F5102002!B449))</f>
        <v>99999</v>
      </c>
      <c r="P449" s="45">
        <f t="shared" si="42"/>
        <v>0</v>
      </c>
      <c r="Q449" s="49"/>
      <c r="R449" s="46">
        <f t="shared" si="43"/>
        <v>0</v>
      </c>
      <c r="S449" s="46">
        <v>1</v>
      </c>
      <c r="T449" s="46">
        <f t="shared" si="44"/>
        <v>0</v>
      </c>
      <c r="U449" s="46">
        <v>3000</v>
      </c>
      <c r="V449" s="46">
        <f t="shared" si="45"/>
        <v>0</v>
      </c>
      <c r="W449" s="53"/>
      <c r="X449" s="44" t="e">
        <f t="shared" si="46"/>
        <v>#DIV/0!</v>
      </c>
      <c r="Y449" s="46">
        <f>SUMIFS('BOM (THIS MONTH)'!$F:$F,'BOM (THIS MONTH)'!$H:$H,F5102002!K449,Bom_Part_No,F5102002!Q449)</f>
        <v>0</v>
      </c>
      <c r="Z449" s="46">
        <f>SUMIFS('BOM (THIS MONTH)'!$E:$E,'BOM (THIS MONTH)'!$H:$H,F5102002!K449,Bom_Part_No,F5102002!Q449)</f>
        <v>0</v>
      </c>
      <c r="AA449" s="53"/>
      <c r="AB449" s="47">
        <f t="shared" si="47"/>
        <v>0</v>
      </c>
      <c r="AC449" s="47">
        <f t="shared" si="48"/>
        <v>0</v>
      </c>
    </row>
    <row r="450" spans="10:29" ht="13.35" customHeight="1">
      <c r="J450" s="48"/>
      <c r="K450" s="51" t="s">
        <v>386</v>
      </c>
      <c r="L450" s="51">
        <f>IF(D450="",99999,SUMIFS(Issue,'BOM (THIS MONTH)'!$F:$F,F5102002!K450,Bom_Part_No,F5102002!B450))</f>
        <v>99999</v>
      </c>
      <c r="P450" s="45">
        <f t="shared" si="42"/>
        <v>0</v>
      </c>
      <c r="Q450" s="49"/>
      <c r="R450" s="46">
        <f t="shared" si="43"/>
        <v>0</v>
      </c>
      <c r="S450" s="46">
        <v>1</v>
      </c>
      <c r="T450" s="46">
        <f t="shared" si="44"/>
        <v>0</v>
      </c>
      <c r="U450" s="46">
        <v>3000</v>
      </c>
      <c r="V450" s="46">
        <f t="shared" si="45"/>
        <v>0</v>
      </c>
      <c r="W450" s="53"/>
      <c r="X450" s="44" t="e">
        <f t="shared" si="46"/>
        <v>#DIV/0!</v>
      </c>
      <c r="Y450" s="46">
        <f>SUMIFS('BOM (THIS MONTH)'!$F:$F,'BOM (THIS MONTH)'!$H:$H,F5102002!K450,Bom_Part_No,F5102002!Q450)</f>
        <v>0</v>
      </c>
      <c r="Z450" s="46">
        <f>SUMIFS('BOM (THIS MONTH)'!$E:$E,'BOM (THIS MONTH)'!$H:$H,F5102002!K450,Bom_Part_No,F5102002!Q450)</f>
        <v>0</v>
      </c>
      <c r="AA450" s="53"/>
      <c r="AB450" s="47">
        <f t="shared" si="47"/>
        <v>0</v>
      </c>
      <c r="AC450" s="47">
        <f t="shared" si="48"/>
        <v>0</v>
      </c>
    </row>
    <row r="451" spans="10:29" ht="13.35" customHeight="1">
      <c r="J451" s="48"/>
      <c r="K451" s="51" t="s">
        <v>386</v>
      </c>
      <c r="L451" s="51">
        <f>IF(D451="",99999,SUMIFS(Issue,'BOM (THIS MONTH)'!$F:$F,F5102002!K451,Bom_Part_No,F5102002!B451))</f>
        <v>99999</v>
      </c>
      <c r="P451" s="45">
        <f t="shared" si="42"/>
        <v>0</v>
      </c>
      <c r="Q451" s="49"/>
      <c r="R451" s="46">
        <f t="shared" si="43"/>
        <v>0</v>
      </c>
      <c r="S451" s="46">
        <v>1</v>
      </c>
      <c r="T451" s="46">
        <f t="shared" si="44"/>
        <v>0</v>
      </c>
      <c r="U451" s="46">
        <v>3000</v>
      </c>
      <c r="V451" s="46">
        <f t="shared" si="45"/>
        <v>0</v>
      </c>
      <c r="W451" s="53"/>
      <c r="X451" s="44" t="e">
        <f t="shared" si="46"/>
        <v>#DIV/0!</v>
      </c>
      <c r="Y451" s="46">
        <f>SUMIFS('BOM (THIS MONTH)'!$F:$F,'BOM (THIS MONTH)'!$H:$H,F5102002!K451,Bom_Part_No,F5102002!Q451)</f>
        <v>0</v>
      </c>
      <c r="Z451" s="46">
        <f>SUMIFS('BOM (THIS MONTH)'!$E:$E,'BOM (THIS MONTH)'!$H:$H,F5102002!K451,Bom_Part_No,F5102002!Q451)</f>
        <v>0</v>
      </c>
      <c r="AA451" s="53"/>
      <c r="AB451" s="47">
        <f t="shared" si="47"/>
        <v>0</v>
      </c>
      <c r="AC451" s="47">
        <f t="shared" si="48"/>
        <v>0</v>
      </c>
    </row>
    <row r="452" spans="10:29" ht="13.35" customHeight="1">
      <c r="J452" s="48"/>
      <c r="K452" s="51" t="s">
        <v>386</v>
      </c>
      <c r="L452" s="51">
        <f>IF(D452="",99999,SUMIFS(Issue,'BOM (THIS MONTH)'!$F:$F,F5102002!K452,Bom_Part_No,F5102002!B452))</f>
        <v>99999</v>
      </c>
      <c r="P452" s="45">
        <f t="shared" si="42"/>
        <v>0</v>
      </c>
      <c r="Q452" s="49"/>
      <c r="R452" s="46">
        <f t="shared" si="43"/>
        <v>0</v>
      </c>
      <c r="S452" s="46">
        <v>1</v>
      </c>
      <c r="T452" s="46">
        <f t="shared" si="44"/>
        <v>0</v>
      </c>
      <c r="U452" s="46">
        <v>3000</v>
      </c>
      <c r="V452" s="46">
        <f t="shared" si="45"/>
        <v>0</v>
      </c>
      <c r="W452" s="53"/>
      <c r="X452" s="44" t="e">
        <f t="shared" si="46"/>
        <v>#DIV/0!</v>
      </c>
      <c r="Y452" s="46">
        <f>SUMIFS('BOM (THIS MONTH)'!$F:$F,'BOM (THIS MONTH)'!$H:$H,F5102002!K452,Bom_Part_No,F5102002!Q452)</f>
        <v>0</v>
      </c>
      <c r="Z452" s="46">
        <f>SUMIFS('BOM (THIS MONTH)'!$E:$E,'BOM (THIS MONTH)'!$H:$H,F5102002!K452,Bom_Part_No,F5102002!Q452)</f>
        <v>0</v>
      </c>
      <c r="AA452" s="53"/>
      <c r="AB452" s="47">
        <f t="shared" si="47"/>
        <v>0</v>
      </c>
      <c r="AC452" s="47">
        <f t="shared" si="48"/>
        <v>0</v>
      </c>
    </row>
    <row r="453" spans="10:29" ht="13.35" customHeight="1">
      <c r="J453" s="48"/>
      <c r="K453" s="51" t="s">
        <v>386</v>
      </c>
      <c r="L453" s="51">
        <f>IF(D453="",99999,SUMIFS(Issue,'BOM (THIS MONTH)'!$F:$F,F5102002!K453,Bom_Part_No,F5102002!B453))</f>
        <v>99999</v>
      </c>
      <c r="P453" s="45">
        <f t="shared" si="42"/>
        <v>0</v>
      </c>
      <c r="Q453" s="49"/>
      <c r="R453" s="46">
        <f t="shared" si="43"/>
        <v>0</v>
      </c>
      <c r="S453" s="46">
        <v>1</v>
      </c>
      <c r="T453" s="46">
        <f t="shared" si="44"/>
        <v>0</v>
      </c>
      <c r="U453" s="46">
        <v>3000</v>
      </c>
      <c r="V453" s="46">
        <f t="shared" si="45"/>
        <v>0</v>
      </c>
      <c r="W453" s="53"/>
      <c r="X453" s="44" t="e">
        <f t="shared" si="46"/>
        <v>#DIV/0!</v>
      </c>
      <c r="Y453" s="46">
        <f>SUMIFS('BOM (THIS MONTH)'!$F:$F,'BOM (THIS MONTH)'!$H:$H,F5102002!K453,Bom_Part_No,F5102002!Q453)</f>
        <v>0</v>
      </c>
      <c r="Z453" s="46">
        <f>SUMIFS('BOM (THIS MONTH)'!$E:$E,'BOM (THIS MONTH)'!$H:$H,F5102002!K453,Bom_Part_No,F5102002!Q453)</f>
        <v>0</v>
      </c>
      <c r="AA453" s="53"/>
      <c r="AB453" s="47">
        <f t="shared" si="47"/>
        <v>0</v>
      </c>
      <c r="AC453" s="47">
        <f t="shared" si="48"/>
        <v>0</v>
      </c>
    </row>
    <row r="454" spans="10:29" ht="13.35" customHeight="1">
      <c r="J454" s="48"/>
      <c r="K454" s="51" t="s">
        <v>386</v>
      </c>
      <c r="L454" s="51">
        <f>IF(D454="",99999,SUMIFS(Issue,'BOM (THIS MONTH)'!$F:$F,F5102002!K454,Bom_Part_No,F5102002!B454))</f>
        <v>99999</v>
      </c>
      <c r="P454" s="45">
        <f t="shared" si="42"/>
        <v>0</v>
      </c>
      <c r="Q454" s="49"/>
      <c r="R454" s="46">
        <f t="shared" si="43"/>
        <v>0</v>
      </c>
      <c r="S454" s="46">
        <v>1</v>
      </c>
      <c r="T454" s="46">
        <f t="shared" si="44"/>
        <v>0</v>
      </c>
      <c r="U454" s="46">
        <v>3000</v>
      </c>
      <c r="V454" s="46">
        <f t="shared" si="45"/>
        <v>0</v>
      </c>
      <c r="W454" s="53"/>
      <c r="X454" s="44" t="e">
        <f t="shared" si="46"/>
        <v>#DIV/0!</v>
      </c>
      <c r="Y454" s="46">
        <f>SUMIFS('BOM (THIS MONTH)'!$F:$F,'BOM (THIS MONTH)'!$H:$H,F5102002!K454,Bom_Part_No,F5102002!Q454)</f>
        <v>0</v>
      </c>
      <c r="Z454" s="46">
        <f>SUMIFS('BOM (THIS MONTH)'!$E:$E,'BOM (THIS MONTH)'!$H:$H,F5102002!K454,Bom_Part_No,F5102002!Q454)</f>
        <v>0</v>
      </c>
      <c r="AA454" s="53"/>
      <c r="AB454" s="47">
        <f t="shared" si="47"/>
        <v>0</v>
      </c>
      <c r="AC454" s="47">
        <f t="shared" si="48"/>
        <v>0</v>
      </c>
    </row>
    <row r="455" spans="10:29" ht="13.35" customHeight="1">
      <c r="J455" s="48"/>
      <c r="K455" s="51" t="s">
        <v>386</v>
      </c>
      <c r="L455" s="51">
        <f>IF(D455="",99999,SUMIFS(Issue,'BOM (THIS MONTH)'!$F:$F,F5102002!K455,Bom_Part_No,F5102002!B455))</f>
        <v>99999</v>
      </c>
      <c r="P455" s="45">
        <f t="shared" si="42"/>
        <v>0</v>
      </c>
      <c r="Q455" s="49"/>
      <c r="R455" s="46">
        <f t="shared" si="43"/>
        <v>0</v>
      </c>
      <c r="S455" s="46">
        <v>1</v>
      </c>
      <c r="T455" s="46">
        <f t="shared" si="44"/>
        <v>0</v>
      </c>
      <c r="U455" s="46">
        <v>3000</v>
      </c>
      <c r="V455" s="46">
        <f t="shared" si="45"/>
        <v>0</v>
      </c>
      <c r="W455" s="53"/>
      <c r="X455" s="44" t="e">
        <f t="shared" si="46"/>
        <v>#DIV/0!</v>
      </c>
      <c r="Y455" s="46">
        <f>SUMIFS('BOM (THIS MONTH)'!$F:$F,'BOM (THIS MONTH)'!$H:$H,F5102002!K455,Bom_Part_No,F5102002!Q455)</f>
        <v>0</v>
      </c>
      <c r="Z455" s="46">
        <f>SUMIFS('BOM (THIS MONTH)'!$E:$E,'BOM (THIS MONTH)'!$H:$H,F5102002!K455,Bom_Part_No,F5102002!Q455)</f>
        <v>0</v>
      </c>
      <c r="AA455" s="53"/>
      <c r="AB455" s="47">
        <f t="shared" si="47"/>
        <v>0</v>
      </c>
      <c r="AC455" s="47">
        <f t="shared" si="48"/>
        <v>0</v>
      </c>
    </row>
    <row r="456" spans="10:29" ht="13.35" customHeight="1">
      <c r="J456" s="48"/>
      <c r="K456" s="51" t="s">
        <v>386</v>
      </c>
      <c r="L456" s="51">
        <f>IF(D456="",99999,SUMIFS(Issue,'BOM (THIS MONTH)'!$F:$F,F5102002!K456,Bom_Part_No,F5102002!B456))</f>
        <v>99999</v>
      </c>
      <c r="P456" s="45">
        <f t="shared" si="42"/>
        <v>0</v>
      </c>
      <c r="Q456" s="49"/>
      <c r="R456" s="46">
        <f t="shared" si="43"/>
        <v>0</v>
      </c>
      <c r="S456" s="46">
        <v>1</v>
      </c>
      <c r="T456" s="46">
        <f t="shared" si="44"/>
        <v>0</v>
      </c>
      <c r="U456" s="46">
        <v>3000</v>
      </c>
      <c r="V456" s="46">
        <f t="shared" si="45"/>
        <v>0</v>
      </c>
      <c r="W456" s="53"/>
      <c r="X456" s="44" t="e">
        <f t="shared" si="46"/>
        <v>#DIV/0!</v>
      </c>
      <c r="Y456" s="46">
        <f>SUMIFS('BOM (THIS MONTH)'!$F:$F,'BOM (THIS MONTH)'!$H:$H,F5102002!K456,Bom_Part_No,F5102002!Q456)</f>
        <v>0</v>
      </c>
      <c r="Z456" s="46">
        <f>SUMIFS('BOM (THIS MONTH)'!$E:$E,'BOM (THIS MONTH)'!$H:$H,F5102002!K456,Bom_Part_No,F5102002!Q456)</f>
        <v>0</v>
      </c>
      <c r="AA456" s="53"/>
      <c r="AB456" s="47">
        <f t="shared" si="47"/>
        <v>0</v>
      </c>
      <c r="AC456" s="47">
        <f t="shared" si="48"/>
        <v>0</v>
      </c>
    </row>
    <row r="457" spans="10:29" ht="13.35" customHeight="1">
      <c r="J457" s="48"/>
      <c r="K457" s="51" t="s">
        <v>386</v>
      </c>
      <c r="L457" s="51">
        <f>IF(D457="",99999,SUMIFS(Issue,'BOM (THIS MONTH)'!$F:$F,F5102002!K457,Bom_Part_No,F5102002!B457))</f>
        <v>99999</v>
      </c>
      <c r="P457" s="45">
        <f t="shared" ref="P457:P520" si="49">COUNTIF($Q:$Q,Q457)</f>
        <v>0</v>
      </c>
      <c r="Q457" s="49"/>
      <c r="R457" s="46">
        <f t="shared" si="43"/>
        <v>0</v>
      </c>
      <c r="S457" s="46">
        <v>1</v>
      </c>
      <c r="T457" s="46">
        <f t="shared" si="44"/>
        <v>0</v>
      </c>
      <c r="U457" s="46">
        <v>3000</v>
      </c>
      <c r="V457" s="46">
        <f t="shared" si="45"/>
        <v>0</v>
      </c>
      <c r="W457" s="53"/>
      <c r="X457" s="44" t="e">
        <f t="shared" si="46"/>
        <v>#DIV/0!</v>
      </c>
      <c r="Y457" s="46">
        <f>SUMIFS('BOM (THIS MONTH)'!$F:$F,'BOM (THIS MONTH)'!$H:$H,F5102002!K457,Bom_Part_No,F5102002!Q457)</f>
        <v>0</v>
      </c>
      <c r="Z457" s="46">
        <f>SUMIFS('BOM (THIS MONTH)'!$E:$E,'BOM (THIS MONTH)'!$H:$H,F5102002!K457,Bom_Part_No,F5102002!Q457)</f>
        <v>0</v>
      </c>
      <c r="AA457" s="53"/>
      <c r="AB457" s="47">
        <f t="shared" si="47"/>
        <v>0</v>
      </c>
      <c r="AC457" s="47">
        <f t="shared" si="48"/>
        <v>0</v>
      </c>
    </row>
    <row r="458" spans="10:29" ht="13.35" customHeight="1">
      <c r="J458" s="48"/>
      <c r="K458" s="51" t="s">
        <v>386</v>
      </c>
      <c r="L458" s="51">
        <f>IF(D458="",99999,SUMIFS(Issue,'BOM (THIS MONTH)'!$F:$F,F5102002!K458,Bom_Part_No,F5102002!B458))</f>
        <v>99999</v>
      </c>
      <c r="P458" s="45">
        <f t="shared" si="49"/>
        <v>0</v>
      </c>
      <c r="Q458" s="49"/>
      <c r="R458" s="46">
        <f t="shared" ref="R458:R521" si="50">SUMIF(B:B,Q458,D:D)</f>
        <v>0</v>
      </c>
      <c r="S458" s="46">
        <v>1</v>
      </c>
      <c r="T458" s="46">
        <f t="shared" ref="T458:T521" si="51">R458/S458</f>
        <v>0</v>
      </c>
      <c r="U458" s="46">
        <v>3000</v>
      </c>
      <c r="V458" s="46">
        <f t="shared" ref="V458:V521" si="52">T458*U458</f>
        <v>0</v>
      </c>
      <c r="W458" s="53"/>
      <c r="X458" s="44" t="e">
        <f t="shared" ref="X458:X521" si="53">(Y458/V458)*U458</f>
        <v>#DIV/0!</v>
      </c>
      <c r="Y458" s="46">
        <f>SUMIFS('BOM (THIS MONTH)'!$F:$F,'BOM (THIS MONTH)'!$H:$H,F5102002!K458,Bom_Part_No,F5102002!Q458)</f>
        <v>0</v>
      </c>
      <c r="Z458" s="46">
        <f>SUMIFS('BOM (THIS MONTH)'!$E:$E,'BOM (THIS MONTH)'!$H:$H,F5102002!K458,Bom_Part_No,F5102002!Q458)</f>
        <v>0</v>
      </c>
      <c r="AA458" s="53"/>
      <c r="AB458" s="47">
        <f t="shared" ref="AB458:AB521" si="54">Y458-V458</f>
        <v>0</v>
      </c>
      <c r="AC458" s="47">
        <f t="shared" ref="AC458:AC521" si="55">Z458-T458</f>
        <v>0</v>
      </c>
    </row>
    <row r="459" spans="10:29" ht="13.35" customHeight="1">
      <c r="J459" s="48"/>
      <c r="K459" s="51" t="s">
        <v>386</v>
      </c>
      <c r="L459" s="51">
        <f>IF(D459="",99999,SUMIFS(Issue,'BOM (THIS MONTH)'!$F:$F,F5102002!K459,Bom_Part_No,F5102002!B459))</f>
        <v>99999</v>
      </c>
      <c r="P459" s="45">
        <f t="shared" si="49"/>
        <v>0</v>
      </c>
      <c r="Q459" s="49"/>
      <c r="R459" s="46">
        <f t="shared" si="50"/>
        <v>0</v>
      </c>
      <c r="S459" s="46">
        <v>1</v>
      </c>
      <c r="T459" s="46">
        <f t="shared" si="51"/>
        <v>0</v>
      </c>
      <c r="U459" s="46">
        <v>3000</v>
      </c>
      <c r="V459" s="46">
        <f t="shared" si="52"/>
        <v>0</v>
      </c>
      <c r="W459" s="53"/>
      <c r="X459" s="44" t="e">
        <f t="shared" si="53"/>
        <v>#DIV/0!</v>
      </c>
      <c r="Y459" s="46">
        <f>SUMIFS('BOM (THIS MONTH)'!$F:$F,'BOM (THIS MONTH)'!$H:$H,F5102002!K459,Bom_Part_No,F5102002!Q459)</f>
        <v>0</v>
      </c>
      <c r="Z459" s="46">
        <f>SUMIFS('BOM (THIS MONTH)'!$E:$E,'BOM (THIS MONTH)'!$H:$H,F5102002!K459,Bom_Part_No,F5102002!Q459)</f>
        <v>0</v>
      </c>
      <c r="AA459" s="53"/>
      <c r="AB459" s="47">
        <f t="shared" si="54"/>
        <v>0</v>
      </c>
      <c r="AC459" s="47">
        <f t="shared" si="55"/>
        <v>0</v>
      </c>
    </row>
    <row r="460" spans="10:29" ht="13.35" customHeight="1">
      <c r="J460" s="48"/>
      <c r="K460" s="51" t="s">
        <v>386</v>
      </c>
      <c r="L460" s="51">
        <f>IF(D460="",99999,SUMIFS(Issue,'BOM (THIS MONTH)'!$F:$F,F5102002!K460,Bom_Part_No,F5102002!B460))</f>
        <v>99999</v>
      </c>
      <c r="P460" s="45">
        <f t="shared" si="49"/>
        <v>0</v>
      </c>
      <c r="Q460" s="49"/>
      <c r="R460" s="46">
        <f t="shared" si="50"/>
        <v>0</v>
      </c>
      <c r="S460" s="46">
        <v>1</v>
      </c>
      <c r="T460" s="46">
        <f t="shared" si="51"/>
        <v>0</v>
      </c>
      <c r="U460" s="46">
        <v>3000</v>
      </c>
      <c r="V460" s="46">
        <f t="shared" si="52"/>
        <v>0</v>
      </c>
      <c r="W460" s="53"/>
      <c r="X460" s="44" t="e">
        <f t="shared" si="53"/>
        <v>#DIV/0!</v>
      </c>
      <c r="Y460" s="46">
        <f>SUMIFS('BOM (THIS MONTH)'!$F:$F,'BOM (THIS MONTH)'!$H:$H,F5102002!K460,Bom_Part_No,F5102002!Q460)</f>
        <v>0</v>
      </c>
      <c r="Z460" s="46">
        <f>SUMIFS('BOM (THIS MONTH)'!$E:$E,'BOM (THIS MONTH)'!$H:$H,F5102002!K460,Bom_Part_No,F5102002!Q460)</f>
        <v>0</v>
      </c>
      <c r="AA460" s="53"/>
      <c r="AB460" s="47">
        <f t="shared" si="54"/>
        <v>0</v>
      </c>
      <c r="AC460" s="47">
        <f t="shared" si="55"/>
        <v>0</v>
      </c>
    </row>
    <row r="461" spans="10:29" ht="13.35" customHeight="1">
      <c r="J461" s="48"/>
      <c r="K461" s="51" t="s">
        <v>386</v>
      </c>
      <c r="L461" s="51">
        <f>IF(D461="",99999,SUMIFS(Issue,'BOM (THIS MONTH)'!$F:$F,F5102002!K461,Bom_Part_No,F5102002!B461))</f>
        <v>99999</v>
      </c>
      <c r="P461" s="45">
        <f t="shared" si="49"/>
        <v>0</v>
      </c>
      <c r="Q461" s="49"/>
      <c r="R461" s="46">
        <f t="shared" si="50"/>
        <v>0</v>
      </c>
      <c r="S461" s="46">
        <v>1</v>
      </c>
      <c r="T461" s="46">
        <f t="shared" si="51"/>
        <v>0</v>
      </c>
      <c r="U461" s="46">
        <v>3000</v>
      </c>
      <c r="V461" s="46">
        <f t="shared" si="52"/>
        <v>0</v>
      </c>
      <c r="W461" s="53"/>
      <c r="X461" s="44" t="e">
        <f t="shared" si="53"/>
        <v>#DIV/0!</v>
      </c>
      <c r="Y461" s="46">
        <f>SUMIFS('BOM (THIS MONTH)'!$F:$F,'BOM (THIS MONTH)'!$H:$H,F5102002!K461,Bom_Part_No,F5102002!Q461)</f>
        <v>0</v>
      </c>
      <c r="Z461" s="46">
        <f>SUMIFS('BOM (THIS MONTH)'!$E:$E,'BOM (THIS MONTH)'!$H:$H,F5102002!K461,Bom_Part_No,F5102002!Q461)</f>
        <v>0</v>
      </c>
      <c r="AA461" s="53"/>
      <c r="AB461" s="47">
        <f t="shared" si="54"/>
        <v>0</v>
      </c>
      <c r="AC461" s="47">
        <f t="shared" si="55"/>
        <v>0</v>
      </c>
    </row>
    <row r="462" spans="10:29" ht="13.35" customHeight="1">
      <c r="J462" s="48"/>
      <c r="K462" s="51" t="s">
        <v>386</v>
      </c>
      <c r="L462" s="51">
        <f>IF(D462="",99999,SUMIFS(Issue,'BOM (THIS MONTH)'!$F:$F,F5102002!K462,Bom_Part_No,F5102002!B462))</f>
        <v>99999</v>
      </c>
      <c r="P462" s="45">
        <f t="shared" si="49"/>
        <v>0</v>
      </c>
      <c r="Q462" s="49"/>
      <c r="R462" s="46">
        <f t="shared" si="50"/>
        <v>0</v>
      </c>
      <c r="S462" s="46">
        <v>1</v>
      </c>
      <c r="T462" s="46">
        <f t="shared" si="51"/>
        <v>0</v>
      </c>
      <c r="U462" s="46">
        <v>3000</v>
      </c>
      <c r="V462" s="46">
        <f t="shared" si="52"/>
        <v>0</v>
      </c>
      <c r="W462" s="53"/>
      <c r="X462" s="44" t="e">
        <f t="shared" si="53"/>
        <v>#DIV/0!</v>
      </c>
      <c r="Y462" s="46">
        <f>SUMIFS('BOM (THIS MONTH)'!$F:$F,'BOM (THIS MONTH)'!$H:$H,F5102002!K462,Bom_Part_No,F5102002!Q462)</f>
        <v>0</v>
      </c>
      <c r="Z462" s="46">
        <f>SUMIFS('BOM (THIS MONTH)'!$E:$E,'BOM (THIS MONTH)'!$H:$H,F5102002!K462,Bom_Part_No,F5102002!Q462)</f>
        <v>0</v>
      </c>
      <c r="AA462" s="53"/>
      <c r="AB462" s="47">
        <f t="shared" si="54"/>
        <v>0</v>
      </c>
      <c r="AC462" s="47">
        <f t="shared" si="55"/>
        <v>0</v>
      </c>
    </row>
    <row r="463" spans="10:29" ht="13.35" customHeight="1">
      <c r="J463" s="48"/>
      <c r="K463" s="51" t="s">
        <v>386</v>
      </c>
      <c r="L463" s="51">
        <f>IF(D463="",99999,SUMIFS(Issue,'BOM (THIS MONTH)'!$F:$F,F5102002!K463,Bom_Part_No,F5102002!B463))</f>
        <v>99999</v>
      </c>
      <c r="P463" s="45">
        <f t="shared" si="49"/>
        <v>0</v>
      </c>
      <c r="Q463" s="49"/>
      <c r="R463" s="46">
        <f t="shared" si="50"/>
        <v>0</v>
      </c>
      <c r="S463" s="46">
        <v>1</v>
      </c>
      <c r="T463" s="46">
        <f t="shared" si="51"/>
        <v>0</v>
      </c>
      <c r="U463" s="46">
        <v>3000</v>
      </c>
      <c r="V463" s="46">
        <f t="shared" si="52"/>
        <v>0</v>
      </c>
      <c r="W463" s="53"/>
      <c r="X463" s="44" t="e">
        <f t="shared" si="53"/>
        <v>#DIV/0!</v>
      </c>
      <c r="Y463" s="46">
        <f>SUMIFS('BOM (THIS MONTH)'!$F:$F,'BOM (THIS MONTH)'!$H:$H,F5102002!K463,Bom_Part_No,F5102002!Q463)</f>
        <v>0</v>
      </c>
      <c r="Z463" s="46">
        <f>SUMIFS('BOM (THIS MONTH)'!$E:$E,'BOM (THIS MONTH)'!$H:$H,F5102002!K463,Bom_Part_No,F5102002!Q463)</f>
        <v>0</v>
      </c>
      <c r="AA463" s="53"/>
      <c r="AB463" s="47">
        <f t="shared" si="54"/>
        <v>0</v>
      </c>
      <c r="AC463" s="47">
        <f t="shared" si="55"/>
        <v>0</v>
      </c>
    </row>
    <row r="464" spans="10:29" ht="13.35" customHeight="1">
      <c r="J464" s="48"/>
      <c r="K464" s="51" t="s">
        <v>386</v>
      </c>
      <c r="L464" s="51">
        <f>IF(D464="",99999,SUMIFS(Issue,'BOM (THIS MONTH)'!$F:$F,F5102002!K464,Bom_Part_No,F5102002!B464))</f>
        <v>99999</v>
      </c>
      <c r="P464" s="45">
        <f t="shared" si="49"/>
        <v>0</v>
      </c>
      <c r="Q464" s="49"/>
      <c r="R464" s="46">
        <f t="shared" si="50"/>
        <v>0</v>
      </c>
      <c r="S464" s="46">
        <v>1</v>
      </c>
      <c r="T464" s="46">
        <f t="shared" si="51"/>
        <v>0</v>
      </c>
      <c r="U464" s="46">
        <v>3000</v>
      </c>
      <c r="V464" s="46">
        <f t="shared" si="52"/>
        <v>0</v>
      </c>
      <c r="W464" s="53"/>
      <c r="X464" s="44" t="e">
        <f t="shared" si="53"/>
        <v>#DIV/0!</v>
      </c>
      <c r="Y464" s="46">
        <f>SUMIFS('BOM (THIS MONTH)'!$F:$F,'BOM (THIS MONTH)'!$H:$H,F5102002!K464,Bom_Part_No,F5102002!Q464)</f>
        <v>0</v>
      </c>
      <c r="Z464" s="46">
        <f>SUMIFS('BOM (THIS MONTH)'!$E:$E,'BOM (THIS MONTH)'!$H:$H,F5102002!K464,Bom_Part_No,F5102002!Q464)</f>
        <v>0</v>
      </c>
      <c r="AA464" s="53"/>
      <c r="AB464" s="47">
        <f t="shared" si="54"/>
        <v>0</v>
      </c>
      <c r="AC464" s="47">
        <f t="shared" si="55"/>
        <v>0</v>
      </c>
    </row>
    <row r="465" spans="10:29" ht="13.35" customHeight="1">
      <c r="J465" s="48"/>
      <c r="K465" s="51" t="s">
        <v>386</v>
      </c>
      <c r="L465" s="51">
        <f>IF(D465="",99999,SUMIFS(Issue,'BOM (THIS MONTH)'!$F:$F,F5102002!K465,Bom_Part_No,F5102002!B465))</f>
        <v>99999</v>
      </c>
      <c r="P465" s="45">
        <f t="shared" si="49"/>
        <v>0</v>
      </c>
      <c r="Q465" s="49"/>
      <c r="R465" s="46">
        <f t="shared" si="50"/>
        <v>0</v>
      </c>
      <c r="S465" s="46">
        <v>1</v>
      </c>
      <c r="T465" s="46">
        <f t="shared" si="51"/>
        <v>0</v>
      </c>
      <c r="U465" s="46">
        <v>3000</v>
      </c>
      <c r="V465" s="46">
        <f t="shared" si="52"/>
        <v>0</v>
      </c>
      <c r="W465" s="53"/>
      <c r="X465" s="44" t="e">
        <f t="shared" si="53"/>
        <v>#DIV/0!</v>
      </c>
      <c r="Y465" s="46">
        <f>SUMIFS('BOM (THIS MONTH)'!$F:$F,'BOM (THIS MONTH)'!$H:$H,F5102002!K465,Bom_Part_No,F5102002!Q465)</f>
        <v>0</v>
      </c>
      <c r="Z465" s="46">
        <f>SUMIFS('BOM (THIS MONTH)'!$E:$E,'BOM (THIS MONTH)'!$H:$H,F5102002!K465,Bom_Part_No,F5102002!Q465)</f>
        <v>0</v>
      </c>
      <c r="AA465" s="53"/>
      <c r="AB465" s="47">
        <f t="shared" si="54"/>
        <v>0</v>
      </c>
      <c r="AC465" s="47">
        <f t="shared" si="55"/>
        <v>0</v>
      </c>
    </row>
    <row r="466" spans="10:29" ht="13.35" customHeight="1">
      <c r="J466" s="48"/>
      <c r="K466" s="51" t="s">
        <v>386</v>
      </c>
      <c r="L466" s="51">
        <f>IF(D466="",99999,SUMIFS(Issue,'BOM (THIS MONTH)'!$F:$F,F5102002!K466,Bom_Part_No,F5102002!B466))</f>
        <v>99999</v>
      </c>
      <c r="P466" s="45">
        <f t="shared" si="49"/>
        <v>0</v>
      </c>
      <c r="Q466" s="49"/>
      <c r="R466" s="46">
        <f t="shared" si="50"/>
        <v>0</v>
      </c>
      <c r="S466" s="46">
        <v>1</v>
      </c>
      <c r="T466" s="46">
        <f t="shared" si="51"/>
        <v>0</v>
      </c>
      <c r="U466" s="46">
        <v>3000</v>
      </c>
      <c r="V466" s="46">
        <f t="shared" si="52"/>
        <v>0</v>
      </c>
      <c r="W466" s="53"/>
      <c r="X466" s="44" t="e">
        <f t="shared" si="53"/>
        <v>#DIV/0!</v>
      </c>
      <c r="Y466" s="46">
        <f>SUMIFS('BOM (THIS MONTH)'!$F:$F,'BOM (THIS MONTH)'!$H:$H,F5102002!K466,Bom_Part_No,F5102002!Q466)</f>
        <v>0</v>
      </c>
      <c r="Z466" s="46">
        <f>SUMIFS('BOM (THIS MONTH)'!$E:$E,'BOM (THIS MONTH)'!$H:$H,F5102002!K466,Bom_Part_No,F5102002!Q466)</f>
        <v>0</v>
      </c>
      <c r="AA466" s="53"/>
      <c r="AB466" s="47">
        <f t="shared" si="54"/>
        <v>0</v>
      </c>
      <c r="AC466" s="47">
        <f t="shared" si="55"/>
        <v>0</v>
      </c>
    </row>
    <row r="467" spans="10:29" ht="13.35" customHeight="1">
      <c r="J467" s="48"/>
      <c r="K467" s="51" t="s">
        <v>386</v>
      </c>
      <c r="L467" s="51">
        <f>IF(D467="",99999,SUMIFS(Issue,'BOM (THIS MONTH)'!$F:$F,F5102002!K467,Bom_Part_No,F5102002!B467))</f>
        <v>99999</v>
      </c>
      <c r="P467" s="45">
        <f t="shared" si="49"/>
        <v>0</v>
      </c>
      <c r="Q467" s="49"/>
      <c r="R467" s="46">
        <f t="shared" si="50"/>
        <v>0</v>
      </c>
      <c r="S467" s="46">
        <v>1</v>
      </c>
      <c r="T467" s="46">
        <f t="shared" si="51"/>
        <v>0</v>
      </c>
      <c r="U467" s="46">
        <v>3000</v>
      </c>
      <c r="V467" s="46">
        <f t="shared" si="52"/>
        <v>0</v>
      </c>
      <c r="W467" s="53"/>
      <c r="X467" s="44" t="e">
        <f t="shared" si="53"/>
        <v>#DIV/0!</v>
      </c>
      <c r="Y467" s="46">
        <f>SUMIFS('BOM (THIS MONTH)'!$F:$F,'BOM (THIS MONTH)'!$H:$H,F5102002!K467,Bom_Part_No,F5102002!Q467)</f>
        <v>0</v>
      </c>
      <c r="Z467" s="46">
        <f>SUMIFS('BOM (THIS MONTH)'!$E:$E,'BOM (THIS MONTH)'!$H:$H,F5102002!K467,Bom_Part_No,F5102002!Q467)</f>
        <v>0</v>
      </c>
      <c r="AA467" s="53"/>
      <c r="AB467" s="47">
        <f t="shared" si="54"/>
        <v>0</v>
      </c>
      <c r="AC467" s="47">
        <f t="shared" si="55"/>
        <v>0</v>
      </c>
    </row>
    <row r="468" spans="10:29" ht="13.35" customHeight="1">
      <c r="J468" s="48"/>
      <c r="K468" s="51" t="s">
        <v>386</v>
      </c>
      <c r="L468" s="51">
        <f>IF(D468="",99999,SUMIFS(Issue,'BOM (THIS MONTH)'!$F:$F,F5102002!K468,Bom_Part_No,F5102002!B468))</f>
        <v>99999</v>
      </c>
      <c r="P468" s="45">
        <f t="shared" si="49"/>
        <v>0</v>
      </c>
      <c r="Q468" s="49"/>
      <c r="R468" s="46">
        <f t="shared" si="50"/>
        <v>0</v>
      </c>
      <c r="S468" s="46">
        <v>1</v>
      </c>
      <c r="T468" s="46">
        <f t="shared" si="51"/>
        <v>0</v>
      </c>
      <c r="U468" s="46">
        <v>3000</v>
      </c>
      <c r="V468" s="46">
        <f t="shared" si="52"/>
        <v>0</v>
      </c>
      <c r="W468" s="53"/>
      <c r="X468" s="44" t="e">
        <f t="shared" si="53"/>
        <v>#DIV/0!</v>
      </c>
      <c r="Y468" s="46">
        <f>SUMIFS('BOM (THIS MONTH)'!$F:$F,'BOM (THIS MONTH)'!$H:$H,F5102002!K468,Bom_Part_No,F5102002!Q468)</f>
        <v>0</v>
      </c>
      <c r="Z468" s="46">
        <f>SUMIFS('BOM (THIS MONTH)'!$E:$E,'BOM (THIS MONTH)'!$H:$H,F5102002!K468,Bom_Part_No,F5102002!Q468)</f>
        <v>0</v>
      </c>
      <c r="AA468" s="53"/>
      <c r="AB468" s="47">
        <f t="shared" si="54"/>
        <v>0</v>
      </c>
      <c r="AC468" s="47">
        <f t="shared" si="55"/>
        <v>0</v>
      </c>
    </row>
    <row r="469" spans="10:29" ht="13.35" customHeight="1">
      <c r="J469" s="48"/>
      <c r="K469" s="51" t="s">
        <v>386</v>
      </c>
      <c r="L469" s="51">
        <f>IF(D469="",99999,SUMIFS(Issue,'BOM (THIS MONTH)'!$F:$F,F5102002!K469,Bom_Part_No,F5102002!B469))</f>
        <v>99999</v>
      </c>
      <c r="P469" s="45">
        <f t="shared" si="49"/>
        <v>0</v>
      </c>
      <c r="Q469" s="49"/>
      <c r="R469" s="46">
        <f t="shared" si="50"/>
        <v>0</v>
      </c>
      <c r="S469" s="46">
        <v>1</v>
      </c>
      <c r="T469" s="46">
        <f t="shared" si="51"/>
        <v>0</v>
      </c>
      <c r="U469" s="46">
        <v>3000</v>
      </c>
      <c r="V469" s="46">
        <f t="shared" si="52"/>
        <v>0</v>
      </c>
      <c r="W469" s="53"/>
      <c r="X469" s="44" t="e">
        <f t="shared" si="53"/>
        <v>#DIV/0!</v>
      </c>
      <c r="Y469" s="46">
        <f>SUMIFS('BOM (THIS MONTH)'!$F:$F,'BOM (THIS MONTH)'!$H:$H,F5102002!K469,Bom_Part_No,F5102002!Q469)</f>
        <v>0</v>
      </c>
      <c r="Z469" s="46">
        <f>SUMIFS('BOM (THIS MONTH)'!$E:$E,'BOM (THIS MONTH)'!$H:$H,F5102002!K469,Bom_Part_No,F5102002!Q469)</f>
        <v>0</v>
      </c>
      <c r="AA469" s="53"/>
      <c r="AB469" s="47">
        <f t="shared" si="54"/>
        <v>0</v>
      </c>
      <c r="AC469" s="47">
        <f t="shared" si="55"/>
        <v>0</v>
      </c>
    </row>
    <row r="470" spans="10:29" ht="13.35" customHeight="1">
      <c r="J470" s="48"/>
      <c r="K470" s="51" t="s">
        <v>386</v>
      </c>
      <c r="L470" s="51">
        <f>IF(D470="",99999,SUMIFS(Issue,'BOM (THIS MONTH)'!$F:$F,F5102002!K470,Bom_Part_No,F5102002!B470))</f>
        <v>99999</v>
      </c>
      <c r="P470" s="45">
        <f t="shared" si="49"/>
        <v>0</v>
      </c>
      <c r="Q470" s="49"/>
      <c r="R470" s="46">
        <f t="shared" si="50"/>
        <v>0</v>
      </c>
      <c r="S470" s="46">
        <v>1</v>
      </c>
      <c r="T470" s="46">
        <f t="shared" si="51"/>
        <v>0</v>
      </c>
      <c r="U470" s="46">
        <v>3000</v>
      </c>
      <c r="V470" s="46">
        <f t="shared" si="52"/>
        <v>0</v>
      </c>
      <c r="W470" s="53"/>
      <c r="X470" s="44" t="e">
        <f t="shared" si="53"/>
        <v>#DIV/0!</v>
      </c>
      <c r="Y470" s="46">
        <f>SUMIFS('BOM (THIS MONTH)'!$F:$F,'BOM (THIS MONTH)'!$H:$H,F5102002!K470,Bom_Part_No,F5102002!Q470)</f>
        <v>0</v>
      </c>
      <c r="Z470" s="46">
        <f>SUMIFS('BOM (THIS MONTH)'!$E:$E,'BOM (THIS MONTH)'!$H:$H,F5102002!K470,Bom_Part_No,F5102002!Q470)</f>
        <v>0</v>
      </c>
      <c r="AA470" s="53"/>
      <c r="AB470" s="47">
        <f t="shared" si="54"/>
        <v>0</v>
      </c>
      <c r="AC470" s="47">
        <f t="shared" si="55"/>
        <v>0</v>
      </c>
    </row>
    <row r="471" spans="10:29" ht="13.35" customHeight="1">
      <c r="J471" s="48"/>
      <c r="K471" s="51" t="s">
        <v>386</v>
      </c>
      <c r="L471" s="51">
        <f>IF(D471="",99999,SUMIFS(Issue,'BOM (THIS MONTH)'!$F:$F,F5102002!K471,Bom_Part_No,F5102002!B471))</f>
        <v>99999</v>
      </c>
      <c r="P471" s="45">
        <f t="shared" si="49"/>
        <v>0</v>
      </c>
      <c r="Q471" s="49"/>
      <c r="R471" s="46">
        <f t="shared" si="50"/>
        <v>0</v>
      </c>
      <c r="S471" s="46">
        <v>1</v>
      </c>
      <c r="T471" s="46">
        <f t="shared" si="51"/>
        <v>0</v>
      </c>
      <c r="U471" s="46">
        <v>3000</v>
      </c>
      <c r="V471" s="46">
        <f t="shared" si="52"/>
        <v>0</v>
      </c>
      <c r="W471" s="53"/>
      <c r="X471" s="44" t="e">
        <f t="shared" si="53"/>
        <v>#DIV/0!</v>
      </c>
      <c r="Y471" s="46">
        <f>SUMIFS('BOM (THIS MONTH)'!$F:$F,'BOM (THIS MONTH)'!$H:$H,F5102002!K471,Bom_Part_No,F5102002!Q471)</f>
        <v>0</v>
      </c>
      <c r="Z471" s="46">
        <f>SUMIFS('BOM (THIS MONTH)'!$E:$E,'BOM (THIS MONTH)'!$H:$H,F5102002!K471,Bom_Part_No,F5102002!Q471)</f>
        <v>0</v>
      </c>
      <c r="AA471" s="53"/>
      <c r="AB471" s="47">
        <f t="shared" si="54"/>
        <v>0</v>
      </c>
      <c r="AC471" s="47">
        <f t="shared" si="55"/>
        <v>0</v>
      </c>
    </row>
    <row r="472" spans="10:29" ht="13.35" customHeight="1">
      <c r="J472" s="48"/>
      <c r="K472" s="51" t="s">
        <v>386</v>
      </c>
      <c r="L472" s="51">
        <f>IF(D472="",99999,SUMIFS(Issue,'BOM (THIS MONTH)'!$F:$F,F5102002!K472,Bom_Part_No,F5102002!B472))</f>
        <v>99999</v>
      </c>
      <c r="P472" s="45">
        <f t="shared" si="49"/>
        <v>0</v>
      </c>
      <c r="Q472" s="49"/>
      <c r="R472" s="46">
        <f t="shared" si="50"/>
        <v>0</v>
      </c>
      <c r="S472" s="46">
        <v>1</v>
      </c>
      <c r="T472" s="46">
        <f t="shared" si="51"/>
        <v>0</v>
      </c>
      <c r="U472" s="46">
        <v>3000</v>
      </c>
      <c r="V472" s="46">
        <f t="shared" si="52"/>
        <v>0</v>
      </c>
      <c r="W472" s="53"/>
      <c r="X472" s="44" t="e">
        <f t="shared" si="53"/>
        <v>#DIV/0!</v>
      </c>
      <c r="Y472" s="46">
        <f>SUMIFS('BOM (THIS MONTH)'!$F:$F,'BOM (THIS MONTH)'!$H:$H,F5102002!K472,Bom_Part_No,F5102002!Q472)</f>
        <v>0</v>
      </c>
      <c r="Z472" s="46">
        <f>SUMIFS('BOM (THIS MONTH)'!$E:$E,'BOM (THIS MONTH)'!$H:$H,F5102002!K472,Bom_Part_No,F5102002!Q472)</f>
        <v>0</v>
      </c>
      <c r="AA472" s="53"/>
      <c r="AB472" s="47">
        <f t="shared" si="54"/>
        <v>0</v>
      </c>
      <c r="AC472" s="47">
        <f t="shared" si="55"/>
        <v>0</v>
      </c>
    </row>
    <row r="473" spans="10:29" ht="13.35" customHeight="1">
      <c r="J473" s="48"/>
      <c r="K473" s="51" t="s">
        <v>386</v>
      </c>
      <c r="L473" s="51">
        <f>IF(D473="",99999,SUMIFS(Issue,'BOM (THIS MONTH)'!$F:$F,F5102002!K473,Bom_Part_No,F5102002!B473))</f>
        <v>99999</v>
      </c>
      <c r="P473" s="45">
        <f t="shared" si="49"/>
        <v>0</v>
      </c>
      <c r="Q473" s="49"/>
      <c r="R473" s="46">
        <f t="shared" si="50"/>
        <v>0</v>
      </c>
      <c r="S473" s="46">
        <v>1</v>
      </c>
      <c r="T473" s="46">
        <f t="shared" si="51"/>
        <v>0</v>
      </c>
      <c r="U473" s="46">
        <v>3000</v>
      </c>
      <c r="V473" s="46">
        <f t="shared" si="52"/>
        <v>0</v>
      </c>
      <c r="W473" s="53"/>
      <c r="X473" s="44" t="e">
        <f t="shared" si="53"/>
        <v>#DIV/0!</v>
      </c>
      <c r="Y473" s="46">
        <f>SUMIFS('BOM (THIS MONTH)'!$F:$F,'BOM (THIS MONTH)'!$H:$H,F5102002!K473,Bom_Part_No,F5102002!Q473)</f>
        <v>0</v>
      </c>
      <c r="Z473" s="46">
        <f>SUMIFS('BOM (THIS MONTH)'!$E:$E,'BOM (THIS MONTH)'!$H:$H,F5102002!K473,Bom_Part_No,F5102002!Q473)</f>
        <v>0</v>
      </c>
      <c r="AA473" s="53"/>
      <c r="AB473" s="47">
        <f t="shared" si="54"/>
        <v>0</v>
      </c>
      <c r="AC473" s="47">
        <f t="shared" si="55"/>
        <v>0</v>
      </c>
    </row>
    <row r="474" spans="10:29" ht="13.35" customHeight="1">
      <c r="J474" s="48"/>
      <c r="K474" s="51" t="s">
        <v>386</v>
      </c>
      <c r="L474" s="51">
        <f>IF(D474="",99999,SUMIFS(Issue,'BOM (THIS MONTH)'!$F:$F,F5102002!K474,Bom_Part_No,F5102002!B474))</f>
        <v>99999</v>
      </c>
      <c r="P474" s="45">
        <f t="shared" si="49"/>
        <v>0</v>
      </c>
      <c r="Q474" s="49"/>
      <c r="R474" s="46">
        <f t="shared" si="50"/>
        <v>0</v>
      </c>
      <c r="S474" s="46">
        <v>1</v>
      </c>
      <c r="T474" s="46">
        <f t="shared" si="51"/>
        <v>0</v>
      </c>
      <c r="U474" s="46">
        <v>3000</v>
      </c>
      <c r="V474" s="46">
        <f t="shared" si="52"/>
        <v>0</v>
      </c>
      <c r="W474" s="53"/>
      <c r="X474" s="44" t="e">
        <f t="shared" si="53"/>
        <v>#DIV/0!</v>
      </c>
      <c r="Y474" s="46">
        <f>SUMIFS('BOM (THIS MONTH)'!$F:$F,'BOM (THIS MONTH)'!$H:$H,F5102002!K474,Bom_Part_No,F5102002!Q474)</f>
        <v>0</v>
      </c>
      <c r="Z474" s="46">
        <f>SUMIFS('BOM (THIS MONTH)'!$E:$E,'BOM (THIS MONTH)'!$H:$H,F5102002!K474,Bom_Part_No,F5102002!Q474)</f>
        <v>0</v>
      </c>
      <c r="AA474" s="53"/>
      <c r="AB474" s="47">
        <f t="shared" si="54"/>
        <v>0</v>
      </c>
      <c r="AC474" s="47">
        <f t="shared" si="55"/>
        <v>0</v>
      </c>
    </row>
    <row r="475" spans="10:29" ht="13.35" customHeight="1">
      <c r="J475" s="48"/>
      <c r="K475" s="51" t="s">
        <v>386</v>
      </c>
      <c r="L475" s="51">
        <f>IF(D475="",99999,SUMIFS(Issue,'BOM (THIS MONTH)'!$F:$F,F5102002!K475,Bom_Part_No,F5102002!B475))</f>
        <v>99999</v>
      </c>
      <c r="P475" s="45">
        <f t="shared" si="49"/>
        <v>0</v>
      </c>
      <c r="Q475" s="49"/>
      <c r="R475" s="46">
        <f t="shared" si="50"/>
        <v>0</v>
      </c>
      <c r="S475" s="46">
        <v>1</v>
      </c>
      <c r="T475" s="46">
        <f t="shared" si="51"/>
        <v>0</v>
      </c>
      <c r="U475" s="46">
        <v>3000</v>
      </c>
      <c r="V475" s="46">
        <f t="shared" si="52"/>
        <v>0</v>
      </c>
      <c r="W475" s="53"/>
      <c r="X475" s="44" t="e">
        <f t="shared" si="53"/>
        <v>#DIV/0!</v>
      </c>
      <c r="Y475" s="46">
        <f>SUMIFS('BOM (THIS MONTH)'!$F:$F,'BOM (THIS MONTH)'!$H:$H,F5102002!K475,Bom_Part_No,F5102002!Q475)</f>
        <v>0</v>
      </c>
      <c r="Z475" s="46">
        <f>SUMIFS('BOM (THIS MONTH)'!$E:$E,'BOM (THIS MONTH)'!$H:$H,F5102002!K475,Bom_Part_No,F5102002!Q475)</f>
        <v>0</v>
      </c>
      <c r="AA475" s="53"/>
      <c r="AB475" s="47">
        <f t="shared" si="54"/>
        <v>0</v>
      </c>
      <c r="AC475" s="47">
        <f t="shared" si="55"/>
        <v>0</v>
      </c>
    </row>
    <row r="476" spans="10:29" ht="13.35" customHeight="1">
      <c r="J476" s="48"/>
      <c r="K476" s="51" t="s">
        <v>386</v>
      </c>
      <c r="L476" s="51">
        <f>IF(D476="",99999,SUMIFS(Issue,'BOM (THIS MONTH)'!$F:$F,F5102002!K476,Bom_Part_No,F5102002!B476))</f>
        <v>99999</v>
      </c>
      <c r="P476" s="45">
        <f t="shared" si="49"/>
        <v>0</v>
      </c>
      <c r="Q476" s="49"/>
      <c r="R476" s="46">
        <f t="shared" si="50"/>
        <v>0</v>
      </c>
      <c r="S476" s="46">
        <v>1</v>
      </c>
      <c r="T476" s="46">
        <f t="shared" si="51"/>
        <v>0</v>
      </c>
      <c r="U476" s="46">
        <v>3000</v>
      </c>
      <c r="V476" s="46">
        <f t="shared" si="52"/>
        <v>0</v>
      </c>
      <c r="W476" s="53"/>
      <c r="X476" s="44" t="e">
        <f t="shared" si="53"/>
        <v>#DIV/0!</v>
      </c>
      <c r="Y476" s="46">
        <f>SUMIFS('BOM (THIS MONTH)'!$F:$F,'BOM (THIS MONTH)'!$H:$H,F5102002!K476,Bom_Part_No,F5102002!Q476)</f>
        <v>0</v>
      </c>
      <c r="Z476" s="46">
        <f>SUMIFS('BOM (THIS MONTH)'!$E:$E,'BOM (THIS MONTH)'!$H:$H,F5102002!K476,Bom_Part_No,F5102002!Q476)</f>
        <v>0</v>
      </c>
      <c r="AA476" s="53"/>
      <c r="AB476" s="47">
        <f t="shared" si="54"/>
        <v>0</v>
      </c>
      <c r="AC476" s="47">
        <f t="shared" si="55"/>
        <v>0</v>
      </c>
    </row>
    <row r="477" spans="10:29" ht="13.35" customHeight="1">
      <c r="J477" s="48"/>
      <c r="K477" s="51" t="s">
        <v>386</v>
      </c>
      <c r="L477" s="51">
        <f>IF(D477="",99999,SUMIFS(Issue,'BOM (THIS MONTH)'!$F:$F,F5102002!K477,Bom_Part_No,F5102002!B477))</f>
        <v>99999</v>
      </c>
      <c r="P477" s="45">
        <f t="shared" si="49"/>
        <v>0</v>
      </c>
      <c r="Q477" s="49"/>
      <c r="R477" s="46">
        <f t="shared" si="50"/>
        <v>0</v>
      </c>
      <c r="S477" s="46">
        <v>1</v>
      </c>
      <c r="T477" s="46">
        <f t="shared" si="51"/>
        <v>0</v>
      </c>
      <c r="U477" s="46">
        <v>3000</v>
      </c>
      <c r="V477" s="46">
        <f t="shared" si="52"/>
        <v>0</v>
      </c>
      <c r="W477" s="53"/>
      <c r="X477" s="44" t="e">
        <f t="shared" si="53"/>
        <v>#DIV/0!</v>
      </c>
      <c r="Y477" s="46">
        <f>SUMIFS('BOM (THIS MONTH)'!$F:$F,'BOM (THIS MONTH)'!$H:$H,F5102002!K477,Bom_Part_No,F5102002!Q477)</f>
        <v>0</v>
      </c>
      <c r="Z477" s="46">
        <f>SUMIFS('BOM (THIS MONTH)'!$E:$E,'BOM (THIS MONTH)'!$H:$H,F5102002!K477,Bom_Part_No,F5102002!Q477)</f>
        <v>0</v>
      </c>
      <c r="AA477" s="53"/>
      <c r="AB477" s="47">
        <f t="shared" si="54"/>
        <v>0</v>
      </c>
      <c r="AC477" s="47">
        <f t="shared" si="55"/>
        <v>0</v>
      </c>
    </row>
    <row r="478" spans="10:29" ht="13.35" customHeight="1">
      <c r="J478" s="48"/>
      <c r="K478" s="51" t="s">
        <v>386</v>
      </c>
      <c r="L478" s="51">
        <f>IF(D478="",99999,SUMIFS(Issue,'BOM (THIS MONTH)'!$F:$F,F5102002!K478,Bom_Part_No,F5102002!B478))</f>
        <v>99999</v>
      </c>
      <c r="P478" s="45">
        <f t="shared" si="49"/>
        <v>0</v>
      </c>
      <c r="Q478" s="49"/>
      <c r="R478" s="46">
        <f t="shared" si="50"/>
        <v>0</v>
      </c>
      <c r="S478" s="46">
        <v>1</v>
      </c>
      <c r="T478" s="46">
        <f t="shared" si="51"/>
        <v>0</v>
      </c>
      <c r="U478" s="46">
        <v>3000</v>
      </c>
      <c r="V478" s="46">
        <f t="shared" si="52"/>
        <v>0</v>
      </c>
      <c r="W478" s="53"/>
      <c r="X478" s="44" t="e">
        <f t="shared" si="53"/>
        <v>#DIV/0!</v>
      </c>
      <c r="Y478" s="46">
        <f>SUMIFS('BOM (THIS MONTH)'!$F:$F,'BOM (THIS MONTH)'!$H:$H,F5102002!K478,Bom_Part_No,F5102002!Q478)</f>
        <v>0</v>
      </c>
      <c r="Z478" s="46">
        <f>SUMIFS('BOM (THIS MONTH)'!$E:$E,'BOM (THIS MONTH)'!$H:$H,F5102002!K478,Bom_Part_No,F5102002!Q478)</f>
        <v>0</v>
      </c>
      <c r="AA478" s="53"/>
      <c r="AB478" s="47">
        <f t="shared" si="54"/>
        <v>0</v>
      </c>
      <c r="AC478" s="47">
        <f t="shared" si="55"/>
        <v>0</v>
      </c>
    </row>
    <row r="479" spans="10:29" ht="13.35" customHeight="1">
      <c r="J479" s="48"/>
      <c r="K479" s="51" t="s">
        <v>386</v>
      </c>
      <c r="L479" s="51">
        <f>IF(D479="",99999,SUMIFS(Issue,'BOM (THIS MONTH)'!$F:$F,F5102002!K479,Bom_Part_No,F5102002!B479))</f>
        <v>99999</v>
      </c>
      <c r="P479" s="45">
        <f t="shared" si="49"/>
        <v>0</v>
      </c>
      <c r="Q479" s="49"/>
      <c r="R479" s="46">
        <f t="shared" si="50"/>
        <v>0</v>
      </c>
      <c r="S479" s="46">
        <v>1</v>
      </c>
      <c r="T479" s="46">
        <f t="shared" si="51"/>
        <v>0</v>
      </c>
      <c r="U479" s="46">
        <v>3000</v>
      </c>
      <c r="V479" s="46">
        <f t="shared" si="52"/>
        <v>0</v>
      </c>
      <c r="W479" s="53"/>
      <c r="X479" s="44" t="e">
        <f t="shared" si="53"/>
        <v>#DIV/0!</v>
      </c>
      <c r="Y479" s="46">
        <f>SUMIFS('BOM (THIS MONTH)'!$F:$F,'BOM (THIS MONTH)'!$H:$H,F5102002!K479,Bom_Part_No,F5102002!Q479)</f>
        <v>0</v>
      </c>
      <c r="Z479" s="46">
        <f>SUMIFS('BOM (THIS MONTH)'!$E:$E,'BOM (THIS MONTH)'!$H:$H,F5102002!K479,Bom_Part_No,F5102002!Q479)</f>
        <v>0</v>
      </c>
      <c r="AA479" s="53"/>
      <c r="AB479" s="47">
        <f t="shared" si="54"/>
        <v>0</v>
      </c>
      <c r="AC479" s="47">
        <f t="shared" si="55"/>
        <v>0</v>
      </c>
    </row>
    <row r="480" spans="10:29" ht="13.35" customHeight="1">
      <c r="J480" s="48"/>
      <c r="K480" s="51" t="s">
        <v>386</v>
      </c>
      <c r="L480" s="51">
        <f>IF(D480="",99999,SUMIFS(Issue,'BOM (THIS MONTH)'!$F:$F,F5102002!K480,Bom_Part_No,F5102002!B480))</f>
        <v>99999</v>
      </c>
      <c r="P480" s="45">
        <f t="shared" si="49"/>
        <v>0</v>
      </c>
      <c r="Q480" s="49"/>
      <c r="R480" s="46">
        <f t="shared" si="50"/>
        <v>0</v>
      </c>
      <c r="S480" s="46">
        <v>1</v>
      </c>
      <c r="T480" s="46">
        <f t="shared" si="51"/>
        <v>0</v>
      </c>
      <c r="U480" s="46">
        <v>3000</v>
      </c>
      <c r="V480" s="46">
        <f t="shared" si="52"/>
        <v>0</v>
      </c>
      <c r="W480" s="53"/>
      <c r="X480" s="44" t="e">
        <f t="shared" si="53"/>
        <v>#DIV/0!</v>
      </c>
      <c r="Y480" s="46">
        <f>SUMIFS('BOM (THIS MONTH)'!$F:$F,'BOM (THIS MONTH)'!$H:$H,F5102002!K480,Bom_Part_No,F5102002!Q480)</f>
        <v>0</v>
      </c>
      <c r="Z480" s="46">
        <f>SUMIFS('BOM (THIS MONTH)'!$E:$E,'BOM (THIS MONTH)'!$H:$H,F5102002!K480,Bom_Part_No,F5102002!Q480)</f>
        <v>0</v>
      </c>
      <c r="AA480" s="53"/>
      <c r="AB480" s="47">
        <f t="shared" si="54"/>
        <v>0</v>
      </c>
      <c r="AC480" s="47">
        <f t="shared" si="55"/>
        <v>0</v>
      </c>
    </row>
    <row r="481" spans="10:29" ht="13.35" customHeight="1">
      <c r="J481" s="48"/>
      <c r="K481" s="51" t="s">
        <v>386</v>
      </c>
      <c r="L481" s="51">
        <f>IF(D481="",99999,SUMIFS(Issue,'BOM (THIS MONTH)'!$F:$F,F5102002!K481,Bom_Part_No,F5102002!B481))</f>
        <v>99999</v>
      </c>
      <c r="P481" s="45">
        <f t="shared" si="49"/>
        <v>0</v>
      </c>
      <c r="Q481" s="49"/>
      <c r="R481" s="46">
        <f t="shared" si="50"/>
        <v>0</v>
      </c>
      <c r="S481" s="46">
        <v>1</v>
      </c>
      <c r="T481" s="46">
        <f t="shared" si="51"/>
        <v>0</v>
      </c>
      <c r="U481" s="46">
        <v>3000</v>
      </c>
      <c r="V481" s="46">
        <f t="shared" si="52"/>
        <v>0</v>
      </c>
      <c r="W481" s="53"/>
      <c r="X481" s="44" t="e">
        <f t="shared" si="53"/>
        <v>#DIV/0!</v>
      </c>
      <c r="Y481" s="46">
        <f>SUMIFS('BOM (THIS MONTH)'!$F:$F,'BOM (THIS MONTH)'!$H:$H,F5102002!K481,Bom_Part_No,F5102002!Q481)</f>
        <v>0</v>
      </c>
      <c r="Z481" s="46">
        <f>SUMIFS('BOM (THIS MONTH)'!$E:$E,'BOM (THIS MONTH)'!$H:$H,F5102002!K481,Bom_Part_No,F5102002!Q481)</f>
        <v>0</v>
      </c>
      <c r="AA481" s="53"/>
      <c r="AB481" s="47">
        <f t="shared" si="54"/>
        <v>0</v>
      </c>
      <c r="AC481" s="47">
        <f t="shared" si="55"/>
        <v>0</v>
      </c>
    </row>
    <row r="482" spans="10:29" ht="13.35" customHeight="1">
      <c r="J482" s="48"/>
      <c r="K482" s="51" t="s">
        <v>386</v>
      </c>
      <c r="L482" s="51">
        <f>IF(D482="",99999,SUMIFS(Issue,'BOM (THIS MONTH)'!$F:$F,F5102002!K482,Bom_Part_No,F5102002!B482))</f>
        <v>99999</v>
      </c>
      <c r="P482" s="45">
        <f t="shared" si="49"/>
        <v>0</v>
      </c>
      <c r="Q482" s="49"/>
      <c r="R482" s="46">
        <f t="shared" si="50"/>
        <v>0</v>
      </c>
      <c r="S482" s="46">
        <v>1</v>
      </c>
      <c r="T482" s="46">
        <f t="shared" si="51"/>
        <v>0</v>
      </c>
      <c r="U482" s="46">
        <v>3000</v>
      </c>
      <c r="V482" s="46">
        <f t="shared" si="52"/>
        <v>0</v>
      </c>
      <c r="W482" s="53"/>
      <c r="X482" s="44" t="e">
        <f t="shared" si="53"/>
        <v>#DIV/0!</v>
      </c>
      <c r="Y482" s="46">
        <f>SUMIFS('BOM (THIS MONTH)'!$F:$F,'BOM (THIS MONTH)'!$H:$H,F5102002!K482,Bom_Part_No,F5102002!Q482)</f>
        <v>0</v>
      </c>
      <c r="Z482" s="46">
        <f>SUMIFS('BOM (THIS MONTH)'!$E:$E,'BOM (THIS MONTH)'!$H:$H,F5102002!K482,Bom_Part_No,F5102002!Q482)</f>
        <v>0</v>
      </c>
      <c r="AA482" s="53"/>
      <c r="AB482" s="47">
        <f t="shared" si="54"/>
        <v>0</v>
      </c>
      <c r="AC482" s="47">
        <f t="shared" si="55"/>
        <v>0</v>
      </c>
    </row>
    <row r="483" spans="10:29" ht="13.35" customHeight="1">
      <c r="J483" s="48"/>
      <c r="K483" s="51" t="s">
        <v>386</v>
      </c>
      <c r="L483" s="51">
        <f>IF(D483="",99999,SUMIFS(Issue,'BOM (THIS MONTH)'!$F:$F,F5102002!K483,Bom_Part_No,F5102002!B483))</f>
        <v>99999</v>
      </c>
      <c r="P483" s="45">
        <f t="shared" si="49"/>
        <v>0</v>
      </c>
      <c r="Q483" s="49"/>
      <c r="R483" s="46">
        <f t="shared" si="50"/>
        <v>0</v>
      </c>
      <c r="S483" s="46">
        <v>1</v>
      </c>
      <c r="T483" s="46">
        <f t="shared" si="51"/>
        <v>0</v>
      </c>
      <c r="U483" s="46">
        <v>3000</v>
      </c>
      <c r="V483" s="46">
        <f t="shared" si="52"/>
        <v>0</v>
      </c>
      <c r="W483" s="53"/>
      <c r="X483" s="44" t="e">
        <f t="shared" si="53"/>
        <v>#DIV/0!</v>
      </c>
      <c r="Y483" s="46">
        <f>SUMIFS('BOM (THIS MONTH)'!$F:$F,'BOM (THIS MONTH)'!$H:$H,F5102002!K483,Bom_Part_No,F5102002!Q483)</f>
        <v>0</v>
      </c>
      <c r="Z483" s="46">
        <f>SUMIFS('BOM (THIS MONTH)'!$E:$E,'BOM (THIS MONTH)'!$H:$H,F5102002!K483,Bom_Part_No,F5102002!Q483)</f>
        <v>0</v>
      </c>
      <c r="AA483" s="53"/>
      <c r="AB483" s="47">
        <f t="shared" si="54"/>
        <v>0</v>
      </c>
      <c r="AC483" s="47">
        <f t="shared" si="55"/>
        <v>0</v>
      </c>
    </row>
    <row r="484" spans="10:29" ht="13.35" customHeight="1">
      <c r="J484" s="48"/>
      <c r="K484" s="51" t="s">
        <v>386</v>
      </c>
      <c r="L484" s="51">
        <f>IF(D484="",99999,SUMIFS(Issue,'BOM (THIS MONTH)'!$F:$F,F5102002!K484,Bom_Part_No,F5102002!B484))</f>
        <v>99999</v>
      </c>
      <c r="P484" s="45">
        <f t="shared" si="49"/>
        <v>0</v>
      </c>
      <c r="Q484" s="49"/>
      <c r="R484" s="46">
        <f t="shared" si="50"/>
        <v>0</v>
      </c>
      <c r="S484" s="46">
        <v>1</v>
      </c>
      <c r="T484" s="46">
        <f t="shared" si="51"/>
        <v>0</v>
      </c>
      <c r="U484" s="46">
        <v>3000</v>
      </c>
      <c r="V484" s="46">
        <f t="shared" si="52"/>
        <v>0</v>
      </c>
      <c r="W484" s="53"/>
      <c r="X484" s="44" t="e">
        <f t="shared" si="53"/>
        <v>#DIV/0!</v>
      </c>
      <c r="Y484" s="46">
        <f>SUMIFS('BOM (THIS MONTH)'!$F:$F,'BOM (THIS MONTH)'!$H:$H,F5102002!K484,Bom_Part_No,F5102002!Q484)</f>
        <v>0</v>
      </c>
      <c r="Z484" s="46">
        <f>SUMIFS('BOM (THIS MONTH)'!$E:$E,'BOM (THIS MONTH)'!$H:$H,F5102002!K484,Bom_Part_No,F5102002!Q484)</f>
        <v>0</v>
      </c>
      <c r="AA484" s="53"/>
      <c r="AB484" s="47">
        <f t="shared" si="54"/>
        <v>0</v>
      </c>
      <c r="AC484" s="47">
        <f t="shared" si="55"/>
        <v>0</v>
      </c>
    </row>
    <row r="485" spans="10:29" ht="13.35" customHeight="1">
      <c r="J485" s="48"/>
      <c r="K485" s="51" t="s">
        <v>386</v>
      </c>
      <c r="L485" s="51">
        <f>IF(D485="",99999,SUMIFS(Issue,'BOM (THIS MONTH)'!$F:$F,F5102002!K485,Bom_Part_No,F5102002!B485))</f>
        <v>99999</v>
      </c>
      <c r="P485" s="45">
        <f t="shared" si="49"/>
        <v>0</v>
      </c>
      <c r="Q485" s="49"/>
      <c r="R485" s="46">
        <f t="shared" si="50"/>
        <v>0</v>
      </c>
      <c r="S485" s="46">
        <v>1</v>
      </c>
      <c r="T485" s="46">
        <f t="shared" si="51"/>
        <v>0</v>
      </c>
      <c r="U485" s="46">
        <v>3000</v>
      </c>
      <c r="V485" s="46">
        <f t="shared" si="52"/>
        <v>0</v>
      </c>
      <c r="W485" s="53"/>
      <c r="X485" s="44" t="e">
        <f t="shared" si="53"/>
        <v>#DIV/0!</v>
      </c>
      <c r="Y485" s="46">
        <f>SUMIFS('BOM (THIS MONTH)'!$F:$F,'BOM (THIS MONTH)'!$H:$H,F5102002!K485,Bom_Part_No,F5102002!Q485)</f>
        <v>0</v>
      </c>
      <c r="Z485" s="46">
        <f>SUMIFS('BOM (THIS MONTH)'!$E:$E,'BOM (THIS MONTH)'!$H:$H,F5102002!K485,Bom_Part_No,F5102002!Q485)</f>
        <v>0</v>
      </c>
      <c r="AA485" s="53"/>
      <c r="AB485" s="47">
        <f t="shared" si="54"/>
        <v>0</v>
      </c>
      <c r="AC485" s="47">
        <f t="shared" si="55"/>
        <v>0</v>
      </c>
    </row>
    <row r="486" spans="10:29" ht="13.35" customHeight="1">
      <c r="J486" s="48"/>
      <c r="K486" s="51" t="s">
        <v>386</v>
      </c>
      <c r="L486" s="51">
        <f>IF(D486="",99999,SUMIFS(Issue,'BOM (THIS MONTH)'!$F:$F,F5102002!K486,Bom_Part_No,F5102002!B486))</f>
        <v>99999</v>
      </c>
      <c r="P486" s="45">
        <f t="shared" si="49"/>
        <v>0</v>
      </c>
      <c r="Q486" s="49"/>
      <c r="R486" s="46">
        <f t="shared" si="50"/>
        <v>0</v>
      </c>
      <c r="S486" s="46">
        <v>1</v>
      </c>
      <c r="T486" s="46">
        <f t="shared" si="51"/>
        <v>0</v>
      </c>
      <c r="U486" s="46">
        <v>3000</v>
      </c>
      <c r="V486" s="46">
        <f t="shared" si="52"/>
        <v>0</v>
      </c>
      <c r="W486" s="53"/>
      <c r="X486" s="44" t="e">
        <f t="shared" si="53"/>
        <v>#DIV/0!</v>
      </c>
      <c r="Y486" s="46">
        <f>SUMIFS('BOM (THIS MONTH)'!$F:$F,'BOM (THIS MONTH)'!$H:$H,F5102002!K486,Bom_Part_No,F5102002!Q486)</f>
        <v>0</v>
      </c>
      <c r="Z486" s="46">
        <f>SUMIFS('BOM (THIS MONTH)'!$E:$E,'BOM (THIS MONTH)'!$H:$H,F5102002!K486,Bom_Part_No,F5102002!Q486)</f>
        <v>0</v>
      </c>
      <c r="AA486" s="53"/>
      <c r="AB486" s="47">
        <f t="shared" si="54"/>
        <v>0</v>
      </c>
      <c r="AC486" s="47">
        <f t="shared" si="55"/>
        <v>0</v>
      </c>
    </row>
    <row r="487" spans="10:29" ht="13.35" customHeight="1">
      <c r="J487" s="48"/>
      <c r="K487" s="51" t="s">
        <v>386</v>
      </c>
      <c r="L487" s="51">
        <f>IF(D487="",99999,SUMIFS(Issue,'BOM (THIS MONTH)'!$F:$F,F5102002!K487,Bom_Part_No,F5102002!B487))</f>
        <v>99999</v>
      </c>
      <c r="P487" s="45">
        <f t="shared" si="49"/>
        <v>0</v>
      </c>
      <c r="Q487" s="49"/>
      <c r="R487" s="46">
        <f t="shared" si="50"/>
        <v>0</v>
      </c>
      <c r="S487" s="46">
        <v>1</v>
      </c>
      <c r="T487" s="46">
        <f t="shared" si="51"/>
        <v>0</v>
      </c>
      <c r="U487" s="46">
        <v>3000</v>
      </c>
      <c r="V487" s="46">
        <f t="shared" si="52"/>
        <v>0</v>
      </c>
      <c r="W487" s="53"/>
      <c r="X487" s="44" t="e">
        <f t="shared" si="53"/>
        <v>#DIV/0!</v>
      </c>
      <c r="Y487" s="46">
        <f>SUMIFS('BOM (THIS MONTH)'!$F:$F,'BOM (THIS MONTH)'!$H:$H,F5102002!K487,Bom_Part_No,F5102002!Q487)</f>
        <v>0</v>
      </c>
      <c r="Z487" s="46">
        <f>SUMIFS('BOM (THIS MONTH)'!$E:$E,'BOM (THIS MONTH)'!$H:$H,F5102002!K487,Bom_Part_No,F5102002!Q487)</f>
        <v>0</v>
      </c>
      <c r="AA487" s="53"/>
      <c r="AB487" s="47">
        <f t="shared" si="54"/>
        <v>0</v>
      </c>
      <c r="AC487" s="47">
        <f t="shared" si="55"/>
        <v>0</v>
      </c>
    </row>
    <row r="488" spans="10:29" ht="13.35" customHeight="1">
      <c r="J488" s="48"/>
      <c r="K488" s="51" t="s">
        <v>386</v>
      </c>
      <c r="L488" s="51">
        <f>IF(D488="",99999,SUMIFS(Issue,'BOM (THIS MONTH)'!$F:$F,F5102002!K488,Bom_Part_No,F5102002!B488))</f>
        <v>99999</v>
      </c>
      <c r="P488" s="45">
        <f t="shared" si="49"/>
        <v>0</v>
      </c>
      <c r="Q488" s="49"/>
      <c r="R488" s="46">
        <f t="shared" si="50"/>
        <v>0</v>
      </c>
      <c r="S488" s="46">
        <v>1</v>
      </c>
      <c r="T488" s="46">
        <f t="shared" si="51"/>
        <v>0</v>
      </c>
      <c r="U488" s="46">
        <v>3000</v>
      </c>
      <c r="V488" s="46">
        <f t="shared" si="52"/>
        <v>0</v>
      </c>
      <c r="W488" s="53"/>
      <c r="X488" s="44" t="e">
        <f t="shared" si="53"/>
        <v>#DIV/0!</v>
      </c>
      <c r="Y488" s="46">
        <f>SUMIFS('BOM (THIS MONTH)'!$F:$F,'BOM (THIS MONTH)'!$H:$H,F5102002!K488,Bom_Part_No,F5102002!Q488)</f>
        <v>0</v>
      </c>
      <c r="Z488" s="46">
        <f>SUMIFS('BOM (THIS MONTH)'!$E:$E,'BOM (THIS MONTH)'!$H:$H,F5102002!K488,Bom_Part_No,F5102002!Q488)</f>
        <v>0</v>
      </c>
      <c r="AA488" s="53"/>
      <c r="AB488" s="47">
        <f t="shared" si="54"/>
        <v>0</v>
      </c>
      <c r="AC488" s="47">
        <f t="shared" si="55"/>
        <v>0</v>
      </c>
    </row>
    <row r="489" spans="10:29" ht="13.35" customHeight="1">
      <c r="J489" s="48"/>
      <c r="K489" s="51" t="s">
        <v>386</v>
      </c>
      <c r="L489" s="51">
        <f>IF(D489="",99999,SUMIFS(Issue,'BOM (THIS MONTH)'!$F:$F,F5102002!K489,Bom_Part_No,F5102002!B489))</f>
        <v>99999</v>
      </c>
      <c r="P489" s="45">
        <f t="shared" si="49"/>
        <v>0</v>
      </c>
      <c r="Q489" s="49"/>
      <c r="R489" s="46">
        <f t="shared" si="50"/>
        <v>0</v>
      </c>
      <c r="S489" s="46">
        <v>1</v>
      </c>
      <c r="T489" s="46">
        <f t="shared" si="51"/>
        <v>0</v>
      </c>
      <c r="U489" s="46">
        <v>3000</v>
      </c>
      <c r="V489" s="46">
        <f t="shared" si="52"/>
        <v>0</v>
      </c>
      <c r="W489" s="53"/>
      <c r="X489" s="44" t="e">
        <f t="shared" si="53"/>
        <v>#DIV/0!</v>
      </c>
      <c r="Y489" s="46">
        <f>SUMIFS('BOM (THIS MONTH)'!$F:$F,'BOM (THIS MONTH)'!$H:$H,F5102002!K489,Bom_Part_No,F5102002!Q489)</f>
        <v>0</v>
      </c>
      <c r="Z489" s="46">
        <f>SUMIFS('BOM (THIS MONTH)'!$E:$E,'BOM (THIS MONTH)'!$H:$H,F5102002!K489,Bom_Part_No,F5102002!Q489)</f>
        <v>0</v>
      </c>
      <c r="AA489" s="53"/>
      <c r="AB489" s="47">
        <f t="shared" si="54"/>
        <v>0</v>
      </c>
      <c r="AC489" s="47">
        <f t="shared" si="55"/>
        <v>0</v>
      </c>
    </row>
    <row r="490" spans="10:29" ht="13.35" customHeight="1">
      <c r="J490" s="48"/>
      <c r="K490" s="51" t="s">
        <v>386</v>
      </c>
      <c r="L490" s="51">
        <f>IF(D490="",99999,SUMIFS(Issue,'BOM (THIS MONTH)'!$F:$F,F5102002!K490,Bom_Part_No,F5102002!B490))</f>
        <v>99999</v>
      </c>
      <c r="P490" s="45">
        <f t="shared" si="49"/>
        <v>0</v>
      </c>
      <c r="Q490" s="49"/>
      <c r="R490" s="46">
        <f t="shared" si="50"/>
        <v>0</v>
      </c>
      <c r="S490" s="46">
        <v>1</v>
      </c>
      <c r="T490" s="46">
        <f t="shared" si="51"/>
        <v>0</v>
      </c>
      <c r="U490" s="46">
        <v>3000</v>
      </c>
      <c r="V490" s="46">
        <f t="shared" si="52"/>
        <v>0</v>
      </c>
      <c r="W490" s="53"/>
      <c r="X490" s="44" t="e">
        <f t="shared" si="53"/>
        <v>#DIV/0!</v>
      </c>
      <c r="Y490" s="46">
        <f>SUMIFS('BOM (THIS MONTH)'!$F:$F,'BOM (THIS MONTH)'!$H:$H,F5102002!K490,Bom_Part_No,F5102002!Q490)</f>
        <v>0</v>
      </c>
      <c r="Z490" s="46">
        <f>SUMIFS('BOM (THIS MONTH)'!$E:$E,'BOM (THIS MONTH)'!$H:$H,F5102002!K490,Bom_Part_No,F5102002!Q490)</f>
        <v>0</v>
      </c>
      <c r="AA490" s="53"/>
      <c r="AB490" s="47">
        <f t="shared" si="54"/>
        <v>0</v>
      </c>
      <c r="AC490" s="47">
        <f t="shared" si="55"/>
        <v>0</v>
      </c>
    </row>
    <row r="491" spans="10:29" ht="13.35" customHeight="1">
      <c r="J491" s="48"/>
      <c r="K491" s="51" t="s">
        <v>386</v>
      </c>
      <c r="L491" s="51">
        <f>IF(D491="",99999,SUMIFS(Issue,'BOM (THIS MONTH)'!$F:$F,F5102002!K491,Bom_Part_No,F5102002!B491))</f>
        <v>99999</v>
      </c>
      <c r="P491" s="45">
        <f t="shared" si="49"/>
        <v>0</v>
      </c>
      <c r="Q491" s="49"/>
      <c r="R491" s="46">
        <f t="shared" si="50"/>
        <v>0</v>
      </c>
      <c r="S491" s="46">
        <v>1</v>
      </c>
      <c r="T491" s="46">
        <f t="shared" si="51"/>
        <v>0</v>
      </c>
      <c r="U491" s="46">
        <v>3000</v>
      </c>
      <c r="V491" s="46">
        <f t="shared" si="52"/>
        <v>0</v>
      </c>
      <c r="W491" s="53"/>
      <c r="X491" s="44" t="e">
        <f t="shared" si="53"/>
        <v>#DIV/0!</v>
      </c>
      <c r="Y491" s="46">
        <f>SUMIFS('BOM (THIS MONTH)'!$F:$F,'BOM (THIS MONTH)'!$H:$H,F5102002!K491,Bom_Part_No,F5102002!Q491)</f>
        <v>0</v>
      </c>
      <c r="Z491" s="46">
        <f>SUMIFS('BOM (THIS MONTH)'!$E:$E,'BOM (THIS MONTH)'!$H:$H,F5102002!K491,Bom_Part_No,F5102002!Q491)</f>
        <v>0</v>
      </c>
      <c r="AA491" s="53"/>
      <c r="AB491" s="47">
        <f t="shared" si="54"/>
        <v>0</v>
      </c>
      <c r="AC491" s="47">
        <f t="shared" si="55"/>
        <v>0</v>
      </c>
    </row>
    <row r="492" spans="10:29" ht="13.35" customHeight="1">
      <c r="J492" s="48"/>
      <c r="K492" s="51" t="s">
        <v>386</v>
      </c>
      <c r="L492" s="51">
        <f>IF(D492="",99999,SUMIFS(Issue,'BOM (THIS MONTH)'!$F:$F,F5102002!K492,Bom_Part_No,F5102002!B492))</f>
        <v>99999</v>
      </c>
      <c r="P492" s="45">
        <f t="shared" si="49"/>
        <v>0</v>
      </c>
      <c r="Q492" s="49"/>
      <c r="R492" s="46">
        <f t="shared" si="50"/>
        <v>0</v>
      </c>
      <c r="S492" s="46">
        <v>1</v>
      </c>
      <c r="T492" s="46">
        <f t="shared" si="51"/>
        <v>0</v>
      </c>
      <c r="U492" s="46">
        <v>3000</v>
      </c>
      <c r="V492" s="46">
        <f t="shared" si="52"/>
        <v>0</v>
      </c>
      <c r="W492" s="53"/>
      <c r="X492" s="44" t="e">
        <f t="shared" si="53"/>
        <v>#DIV/0!</v>
      </c>
      <c r="Y492" s="46">
        <f>SUMIFS('BOM (THIS MONTH)'!$F:$F,'BOM (THIS MONTH)'!$H:$H,F5102002!K492,Bom_Part_No,F5102002!Q492)</f>
        <v>0</v>
      </c>
      <c r="Z492" s="46">
        <f>SUMIFS('BOM (THIS MONTH)'!$E:$E,'BOM (THIS MONTH)'!$H:$H,F5102002!K492,Bom_Part_No,F5102002!Q492)</f>
        <v>0</v>
      </c>
      <c r="AA492" s="53"/>
      <c r="AB492" s="47">
        <f t="shared" si="54"/>
        <v>0</v>
      </c>
      <c r="AC492" s="47">
        <f t="shared" si="55"/>
        <v>0</v>
      </c>
    </row>
    <row r="493" spans="10:29" ht="13.35" customHeight="1">
      <c r="J493" s="48"/>
      <c r="K493" s="51" t="s">
        <v>386</v>
      </c>
      <c r="L493" s="51">
        <f>IF(D493="",99999,SUMIFS(Issue,'BOM (THIS MONTH)'!$F:$F,F5102002!K493,Bom_Part_No,F5102002!B493))</f>
        <v>99999</v>
      </c>
      <c r="P493" s="45">
        <f t="shared" si="49"/>
        <v>0</v>
      </c>
      <c r="Q493" s="49"/>
      <c r="R493" s="46">
        <f t="shared" si="50"/>
        <v>0</v>
      </c>
      <c r="S493" s="46">
        <v>1</v>
      </c>
      <c r="T493" s="46">
        <f t="shared" si="51"/>
        <v>0</v>
      </c>
      <c r="U493" s="46">
        <v>3000</v>
      </c>
      <c r="V493" s="46">
        <f t="shared" si="52"/>
        <v>0</v>
      </c>
      <c r="W493" s="53"/>
      <c r="X493" s="44" t="e">
        <f t="shared" si="53"/>
        <v>#DIV/0!</v>
      </c>
      <c r="Y493" s="46">
        <f>SUMIFS('BOM (THIS MONTH)'!$F:$F,'BOM (THIS MONTH)'!$H:$H,F5102002!K493,Bom_Part_No,F5102002!Q493)</f>
        <v>0</v>
      </c>
      <c r="Z493" s="46">
        <f>SUMIFS('BOM (THIS MONTH)'!$E:$E,'BOM (THIS MONTH)'!$H:$H,F5102002!K493,Bom_Part_No,F5102002!Q493)</f>
        <v>0</v>
      </c>
      <c r="AA493" s="53"/>
      <c r="AB493" s="47">
        <f t="shared" si="54"/>
        <v>0</v>
      </c>
      <c r="AC493" s="47">
        <f t="shared" si="55"/>
        <v>0</v>
      </c>
    </row>
    <row r="494" spans="10:29" ht="13.35" customHeight="1">
      <c r="J494" s="48"/>
      <c r="K494" s="51" t="s">
        <v>386</v>
      </c>
      <c r="L494" s="51">
        <f>IF(D494="",99999,SUMIFS(Issue,'BOM (THIS MONTH)'!$F:$F,F5102002!K494,Bom_Part_No,F5102002!B494))</f>
        <v>99999</v>
      </c>
      <c r="P494" s="45">
        <f t="shared" si="49"/>
        <v>0</v>
      </c>
      <c r="Q494" s="49"/>
      <c r="R494" s="46">
        <f t="shared" si="50"/>
        <v>0</v>
      </c>
      <c r="S494" s="46">
        <v>1</v>
      </c>
      <c r="T494" s="46">
        <f t="shared" si="51"/>
        <v>0</v>
      </c>
      <c r="U494" s="46">
        <v>3000</v>
      </c>
      <c r="V494" s="46">
        <f t="shared" si="52"/>
        <v>0</v>
      </c>
      <c r="W494" s="53"/>
      <c r="X494" s="44" t="e">
        <f t="shared" si="53"/>
        <v>#DIV/0!</v>
      </c>
      <c r="Y494" s="46">
        <f>SUMIFS('BOM (THIS MONTH)'!$F:$F,'BOM (THIS MONTH)'!$H:$H,F5102002!K494,Bom_Part_No,F5102002!Q494)</f>
        <v>0</v>
      </c>
      <c r="Z494" s="46">
        <f>SUMIFS('BOM (THIS MONTH)'!$E:$E,'BOM (THIS MONTH)'!$H:$H,F5102002!K494,Bom_Part_No,F5102002!Q494)</f>
        <v>0</v>
      </c>
      <c r="AA494" s="53"/>
      <c r="AB494" s="47">
        <f t="shared" si="54"/>
        <v>0</v>
      </c>
      <c r="AC494" s="47">
        <f t="shared" si="55"/>
        <v>0</v>
      </c>
    </row>
    <row r="495" spans="10:29" ht="13.35" customHeight="1">
      <c r="J495" s="48"/>
      <c r="K495" s="51" t="s">
        <v>386</v>
      </c>
      <c r="L495" s="51">
        <f>IF(D495="",99999,SUMIFS(Issue,'BOM (THIS MONTH)'!$F:$F,F5102002!K495,Bom_Part_No,F5102002!B495))</f>
        <v>99999</v>
      </c>
      <c r="P495" s="45">
        <f t="shared" si="49"/>
        <v>0</v>
      </c>
      <c r="Q495" s="49"/>
      <c r="R495" s="46">
        <f t="shared" si="50"/>
        <v>0</v>
      </c>
      <c r="S495" s="46">
        <v>1</v>
      </c>
      <c r="T495" s="46">
        <f t="shared" si="51"/>
        <v>0</v>
      </c>
      <c r="U495" s="46">
        <v>3000</v>
      </c>
      <c r="V495" s="46">
        <f t="shared" si="52"/>
        <v>0</v>
      </c>
      <c r="W495" s="53"/>
      <c r="X495" s="44" t="e">
        <f t="shared" si="53"/>
        <v>#DIV/0!</v>
      </c>
      <c r="Y495" s="46">
        <f>SUMIFS('BOM (THIS MONTH)'!$F:$F,'BOM (THIS MONTH)'!$H:$H,F5102002!K495,Bom_Part_No,F5102002!Q495)</f>
        <v>0</v>
      </c>
      <c r="Z495" s="46">
        <f>SUMIFS('BOM (THIS MONTH)'!$E:$E,'BOM (THIS MONTH)'!$H:$H,F5102002!K495,Bom_Part_No,F5102002!Q495)</f>
        <v>0</v>
      </c>
      <c r="AA495" s="53"/>
      <c r="AB495" s="47">
        <f t="shared" si="54"/>
        <v>0</v>
      </c>
      <c r="AC495" s="47">
        <f t="shared" si="55"/>
        <v>0</v>
      </c>
    </row>
    <row r="496" spans="10:29" ht="13.35" customHeight="1">
      <c r="J496" s="48"/>
      <c r="K496" s="51" t="s">
        <v>386</v>
      </c>
      <c r="L496" s="51">
        <f>IF(D496="",99999,SUMIFS(Issue,'BOM (THIS MONTH)'!$F:$F,F5102002!K496,Bom_Part_No,F5102002!B496))</f>
        <v>99999</v>
      </c>
      <c r="P496" s="45">
        <f t="shared" si="49"/>
        <v>0</v>
      </c>
      <c r="Q496" s="49"/>
      <c r="R496" s="46">
        <f t="shared" si="50"/>
        <v>0</v>
      </c>
      <c r="S496" s="46">
        <v>1</v>
      </c>
      <c r="T496" s="46">
        <f t="shared" si="51"/>
        <v>0</v>
      </c>
      <c r="U496" s="46">
        <v>3000</v>
      </c>
      <c r="V496" s="46">
        <f t="shared" si="52"/>
        <v>0</v>
      </c>
      <c r="W496" s="53"/>
      <c r="X496" s="44" t="e">
        <f t="shared" si="53"/>
        <v>#DIV/0!</v>
      </c>
      <c r="Y496" s="46">
        <f>SUMIFS('BOM (THIS MONTH)'!$F:$F,'BOM (THIS MONTH)'!$H:$H,F5102002!K496,Bom_Part_No,F5102002!Q496)</f>
        <v>0</v>
      </c>
      <c r="Z496" s="46">
        <f>SUMIFS('BOM (THIS MONTH)'!$E:$E,'BOM (THIS MONTH)'!$H:$H,F5102002!K496,Bom_Part_No,F5102002!Q496)</f>
        <v>0</v>
      </c>
      <c r="AA496" s="53"/>
      <c r="AB496" s="47">
        <f t="shared" si="54"/>
        <v>0</v>
      </c>
      <c r="AC496" s="47">
        <f t="shared" si="55"/>
        <v>0</v>
      </c>
    </row>
    <row r="497" spans="10:29" ht="13.35" customHeight="1">
      <c r="J497" s="48"/>
      <c r="K497" s="51" t="s">
        <v>386</v>
      </c>
      <c r="L497" s="51">
        <f>IF(D497="",99999,SUMIFS(Issue,'BOM (THIS MONTH)'!$F:$F,F5102002!K497,Bom_Part_No,F5102002!B497))</f>
        <v>99999</v>
      </c>
      <c r="P497" s="45">
        <f t="shared" si="49"/>
        <v>0</v>
      </c>
      <c r="Q497" s="49"/>
      <c r="R497" s="46">
        <f t="shared" si="50"/>
        <v>0</v>
      </c>
      <c r="S497" s="46">
        <v>1</v>
      </c>
      <c r="T497" s="46">
        <f t="shared" si="51"/>
        <v>0</v>
      </c>
      <c r="U497" s="46">
        <v>3000</v>
      </c>
      <c r="V497" s="46">
        <f t="shared" si="52"/>
        <v>0</v>
      </c>
      <c r="W497" s="53"/>
      <c r="X497" s="44" t="e">
        <f t="shared" si="53"/>
        <v>#DIV/0!</v>
      </c>
      <c r="Y497" s="46">
        <f>SUMIFS('BOM (THIS MONTH)'!$F:$F,'BOM (THIS MONTH)'!$H:$H,F5102002!K497,Bom_Part_No,F5102002!Q497)</f>
        <v>0</v>
      </c>
      <c r="Z497" s="46">
        <f>SUMIFS('BOM (THIS MONTH)'!$E:$E,'BOM (THIS MONTH)'!$H:$H,F5102002!K497,Bom_Part_No,F5102002!Q497)</f>
        <v>0</v>
      </c>
      <c r="AA497" s="53"/>
      <c r="AB497" s="47">
        <f t="shared" si="54"/>
        <v>0</v>
      </c>
      <c r="AC497" s="47">
        <f t="shared" si="55"/>
        <v>0</v>
      </c>
    </row>
    <row r="498" spans="10:29" ht="13.35" customHeight="1">
      <c r="J498" s="48"/>
      <c r="K498" s="51" t="s">
        <v>386</v>
      </c>
      <c r="L498" s="51">
        <f>IF(D498="",99999,SUMIFS(Issue,'BOM (THIS MONTH)'!$F:$F,F5102002!K498,Bom_Part_No,F5102002!B498))</f>
        <v>99999</v>
      </c>
      <c r="P498" s="45">
        <f t="shared" si="49"/>
        <v>0</v>
      </c>
      <c r="Q498" s="49"/>
      <c r="R498" s="46">
        <f t="shared" si="50"/>
        <v>0</v>
      </c>
      <c r="S498" s="46">
        <v>1</v>
      </c>
      <c r="T498" s="46">
        <f t="shared" si="51"/>
        <v>0</v>
      </c>
      <c r="U498" s="46">
        <v>3000</v>
      </c>
      <c r="V498" s="46">
        <f t="shared" si="52"/>
        <v>0</v>
      </c>
      <c r="W498" s="53"/>
      <c r="X498" s="44" t="e">
        <f t="shared" si="53"/>
        <v>#DIV/0!</v>
      </c>
      <c r="Y498" s="46">
        <f>SUMIFS('BOM (THIS MONTH)'!$F:$F,'BOM (THIS MONTH)'!$H:$H,F5102002!K498,Bom_Part_No,F5102002!Q498)</f>
        <v>0</v>
      </c>
      <c r="Z498" s="46">
        <f>SUMIFS('BOM (THIS MONTH)'!$E:$E,'BOM (THIS MONTH)'!$H:$H,F5102002!K498,Bom_Part_No,F5102002!Q498)</f>
        <v>0</v>
      </c>
      <c r="AA498" s="53"/>
      <c r="AB498" s="47">
        <f t="shared" si="54"/>
        <v>0</v>
      </c>
      <c r="AC498" s="47">
        <f t="shared" si="55"/>
        <v>0</v>
      </c>
    </row>
    <row r="499" spans="10:29" ht="13.35" customHeight="1">
      <c r="J499" s="48"/>
      <c r="K499" s="51" t="s">
        <v>386</v>
      </c>
      <c r="L499" s="51">
        <f>IF(D499="",99999,SUMIFS(Issue,'BOM (THIS MONTH)'!$F:$F,F5102002!K499,Bom_Part_No,F5102002!B499))</f>
        <v>99999</v>
      </c>
      <c r="P499" s="45">
        <f t="shared" si="49"/>
        <v>0</v>
      </c>
      <c r="Q499" s="49"/>
      <c r="R499" s="46">
        <f t="shared" si="50"/>
        <v>0</v>
      </c>
      <c r="S499" s="46">
        <v>1</v>
      </c>
      <c r="T499" s="46">
        <f t="shared" si="51"/>
        <v>0</v>
      </c>
      <c r="U499" s="46">
        <v>3000</v>
      </c>
      <c r="V499" s="46">
        <f t="shared" si="52"/>
        <v>0</v>
      </c>
      <c r="W499" s="53"/>
      <c r="X499" s="44" t="e">
        <f t="shared" si="53"/>
        <v>#DIV/0!</v>
      </c>
      <c r="Y499" s="46">
        <f>SUMIFS('BOM (THIS MONTH)'!$F:$F,'BOM (THIS MONTH)'!$H:$H,F5102002!K499,Bom_Part_No,F5102002!Q499)</f>
        <v>0</v>
      </c>
      <c r="Z499" s="46">
        <f>SUMIFS('BOM (THIS MONTH)'!$E:$E,'BOM (THIS MONTH)'!$H:$H,F5102002!K499,Bom_Part_No,F5102002!Q499)</f>
        <v>0</v>
      </c>
      <c r="AA499" s="53"/>
      <c r="AB499" s="47">
        <f t="shared" si="54"/>
        <v>0</v>
      </c>
      <c r="AC499" s="47">
        <f t="shared" si="55"/>
        <v>0</v>
      </c>
    </row>
    <row r="500" spans="10:29" ht="13.35" customHeight="1">
      <c r="J500" s="48"/>
      <c r="K500" s="51" t="s">
        <v>386</v>
      </c>
      <c r="L500" s="51">
        <f>IF(D500="",99999,SUMIFS(Issue,'BOM (THIS MONTH)'!$F:$F,F5102002!K500,Bom_Part_No,F5102002!B500))</f>
        <v>99999</v>
      </c>
      <c r="P500" s="45">
        <f t="shared" si="49"/>
        <v>0</v>
      </c>
      <c r="Q500" s="49"/>
      <c r="R500" s="46">
        <f t="shared" si="50"/>
        <v>0</v>
      </c>
      <c r="S500" s="46">
        <v>1</v>
      </c>
      <c r="T500" s="46">
        <f t="shared" si="51"/>
        <v>0</v>
      </c>
      <c r="U500" s="46">
        <v>3000</v>
      </c>
      <c r="V500" s="46">
        <f t="shared" si="52"/>
        <v>0</v>
      </c>
      <c r="W500" s="53"/>
      <c r="X500" s="44" t="e">
        <f t="shared" si="53"/>
        <v>#DIV/0!</v>
      </c>
      <c r="Y500" s="46">
        <f>SUMIFS('BOM (THIS MONTH)'!$F:$F,'BOM (THIS MONTH)'!$H:$H,F5102002!K500,Bom_Part_No,F5102002!Q500)</f>
        <v>0</v>
      </c>
      <c r="Z500" s="46">
        <f>SUMIFS('BOM (THIS MONTH)'!$E:$E,'BOM (THIS MONTH)'!$H:$H,F5102002!K500,Bom_Part_No,F5102002!Q500)</f>
        <v>0</v>
      </c>
      <c r="AA500" s="53"/>
      <c r="AB500" s="47">
        <f t="shared" si="54"/>
        <v>0</v>
      </c>
      <c r="AC500" s="47">
        <f t="shared" si="55"/>
        <v>0</v>
      </c>
    </row>
    <row r="501" spans="10:29" ht="13.35" customHeight="1">
      <c r="J501" s="48"/>
      <c r="K501" s="51" t="s">
        <v>386</v>
      </c>
      <c r="L501" s="51">
        <f>IF(D501="",99999,SUMIFS(Issue,'BOM (THIS MONTH)'!$F:$F,F5102002!K501,Bom_Part_No,F5102002!B501))</f>
        <v>99999</v>
      </c>
      <c r="P501" s="45">
        <f t="shared" si="49"/>
        <v>0</v>
      </c>
      <c r="Q501" s="49"/>
      <c r="R501" s="46">
        <f t="shared" si="50"/>
        <v>0</v>
      </c>
      <c r="S501" s="46">
        <v>1</v>
      </c>
      <c r="T501" s="46">
        <f t="shared" si="51"/>
        <v>0</v>
      </c>
      <c r="U501" s="46">
        <v>3000</v>
      </c>
      <c r="V501" s="46">
        <f t="shared" si="52"/>
        <v>0</v>
      </c>
      <c r="W501" s="53"/>
      <c r="X501" s="44" t="e">
        <f t="shared" si="53"/>
        <v>#DIV/0!</v>
      </c>
      <c r="Y501" s="46">
        <f>SUMIFS('BOM (THIS MONTH)'!$F:$F,'BOM (THIS MONTH)'!$H:$H,F5102002!K501,Bom_Part_No,F5102002!Q501)</f>
        <v>0</v>
      </c>
      <c r="Z501" s="46">
        <f>SUMIFS('BOM (THIS MONTH)'!$E:$E,'BOM (THIS MONTH)'!$H:$H,F5102002!K501,Bom_Part_No,F5102002!Q501)</f>
        <v>0</v>
      </c>
      <c r="AA501" s="53"/>
      <c r="AB501" s="47">
        <f t="shared" si="54"/>
        <v>0</v>
      </c>
      <c r="AC501" s="47">
        <f t="shared" si="55"/>
        <v>0</v>
      </c>
    </row>
    <row r="502" spans="10:29" ht="13.35" customHeight="1">
      <c r="J502" s="48"/>
      <c r="K502" s="51" t="s">
        <v>386</v>
      </c>
      <c r="L502" s="51">
        <f>IF(D502="",99999,SUMIFS(Issue,'BOM (THIS MONTH)'!$F:$F,F5102002!K502,Bom_Part_No,F5102002!B502))</f>
        <v>99999</v>
      </c>
      <c r="P502" s="45">
        <f t="shared" si="49"/>
        <v>0</v>
      </c>
      <c r="Q502" s="49"/>
      <c r="R502" s="46">
        <f t="shared" si="50"/>
        <v>0</v>
      </c>
      <c r="S502" s="46">
        <v>1</v>
      </c>
      <c r="T502" s="46">
        <f t="shared" si="51"/>
        <v>0</v>
      </c>
      <c r="U502" s="46">
        <v>3000</v>
      </c>
      <c r="V502" s="46">
        <f t="shared" si="52"/>
        <v>0</v>
      </c>
      <c r="W502" s="53"/>
      <c r="X502" s="44" t="e">
        <f t="shared" si="53"/>
        <v>#DIV/0!</v>
      </c>
      <c r="Y502" s="46">
        <f>SUMIFS('BOM (THIS MONTH)'!$F:$F,'BOM (THIS MONTH)'!$H:$H,F5102002!K502,Bom_Part_No,F5102002!Q502)</f>
        <v>0</v>
      </c>
      <c r="Z502" s="46">
        <f>SUMIFS('BOM (THIS MONTH)'!$E:$E,'BOM (THIS MONTH)'!$H:$H,F5102002!K502,Bom_Part_No,F5102002!Q502)</f>
        <v>0</v>
      </c>
      <c r="AA502" s="53"/>
      <c r="AB502" s="47">
        <f t="shared" si="54"/>
        <v>0</v>
      </c>
      <c r="AC502" s="47">
        <f t="shared" si="55"/>
        <v>0</v>
      </c>
    </row>
    <row r="503" spans="10:29" ht="13.35" customHeight="1">
      <c r="J503" s="48"/>
      <c r="K503" s="51" t="s">
        <v>386</v>
      </c>
      <c r="L503" s="51">
        <f>IF(D503="",99999,SUMIFS(Issue,'BOM (THIS MONTH)'!$F:$F,F5102002!K503,Bom_Part_No,F5102002!B503))</f>
        <v>99999</v>
      </c>
      <c r="P503" s="45">
        <f t="shared" si="49"/>
        <v>0</v>
      </c>
      <c r="Q503" s="49"/>
      <c r="R503" s="46">
        <f t="shared" si="50"/>
        <v>0</v>
      </c>
      <c r="S503" s="46">
        <v>1</v>
      </c>
      <c r="T503" s="46">
        <f t="shared" si="51"/>
        <v>0</v>
      </c>
      <c r="U503" s="46">
        <v>3000</v>
      </c>
      <c r="V503" s="46">
        <f t="shared" si="52"/>
        <v>0</v>
      </c>
      <c r="W503" s="53"/>
      <c r="X503" s="44" t="e">
        <f t="shared" si="53"/>
        <v>#DIV/0!</v>
      </c>
      <c r="Y503" s="46">
        <f>SUMIFS('BOM (THIS MONTH)'!$F:$F,'BOM (THIS MONTH)'!$H:$H,F5102002!K503,Bom_Part_No,F5102002!Q503)</f>
        <v>0</v>
      </c>
      <c r="Z503" s="46">
        <f>SUMIFS('BOM (THIS MONTH)'!$E:$E,'BOM (THIS MONTH)'!$H:$H,F5102002!K503,Bom_Part_No,F5102002!Q503)</f>
        <v>0</v>
      </c>
      <c r="AA503" s="53"/>
      <c r="AB503" s="47">
        <f t="shared" si="54"/>
        <v>0</v>
      </c>
      <c r="AC503" s="47">
        <f t="shared" si="55"/>
        <v>0</v>
      </c>
    </row>
    <row r="504" spans="10:29" ht="13.35" customHeight="1">
      <c r="J504" s="48"/>
      <c r="K504" s="51" t="s">
        <v>386</v>
      </c>
      <c r="L504" s="51">
        <f>IF(D504="",99999,SUMIFS(Issue,'BOM (THIS MONTH)'!$F:$F,F5102002!K504,Bom_Part_No,F5102002!B504))</f>
        <v>99999</v>
      </c>
      <c r="P504" s="45">
        <f t="shared" si="49"/>
        <v>0</v>
      </c>
      <c r="Q504" s="49"/>
      <c r="R504" s="46">
        <f t="shared" si="50"/>
        <v>0</v>
      </c>
      <c r="S504" s="46">
        <v>1</v>
      </c>
      <c r="T504" s="46">
        <f t="shared" si="51"/>
        <v>0</v>
      </c>
      <c r="U504" s="46">
        <v>3000</v>
      </c>
      <c r="V504" s="46">
        <f t="shared" si="52"/>
        <v>0</v>
      </c>
      <c r="W504" s="53"/>
      <c r="X504" s="44" t="e">
        <f t="shared" si="53"/>
        <v>#DIV/0!</v>
      </c>
      <c r="Y504" s="46">
        <f>SUMIFS('BOM (THIS MONTH)'!$F:$F,'BOM (THIS MONTH)'!$H:$H,F5102002!K504,Bom_Part_No,F5102002!Q504)</f>
        <v>0</v>
      </c>
      <c r="Z504" s="46">
        <f>SUMIFS('BOM (THIS MONTH)'!$E:$E,'BOM (THIS MONTH)'!$H:$H,F5102002!K504,Bom_Part_No,F5102002!Q504)</f>
        <v>0</v>
      </c>
      <c r="AA504" s="53"/>
      <c r="AB504" s="47">
        <f t="shared" si="54"/>
        <v>0</v>
      </c>
      <c r="AC504" s="47">
        <f t="shared" si="55"/>
        <v>0</v>
      </c>
    </row>
    <row r="505" spans="10:29" ht="13.35" customHeight="1">
      <c r="J505" s="48"/>
      <c r="K505" s="51" t="s">
        <v>386</v>
      </c>
      <c r="L505" s="51">
        <f>IF(D505="",99999,SUMIFS(Issue,'BOM (THIS MONTH)'!$F:$F,F5102002!K505,Bom_Part_No,F5102002!B505))</f>
        <v>99999</v>
      </c>
      <c r="P505" s="45">
        <f t="shared" si="49"/>
        <v>0</v>
      </c>
      <c r="Q505" s="49"/>
      <c r="R505" s="46">
        <f t="shared" si="50"/>
        <v>0</v>
      </c>
      <c r="S505" s="46">
        <v>1</v>
      </c>
      <c r="T505" s="46">
        <f t="shared" si="51"/>
        <v>0</v>
      </c>
      <c r="U505" s="46">
        <v>3000</v>
      </c>
      <c r="V505" s="46">
        <f t="shared" si="52"/>
        <v>0</v>
      </c>
      <c r="W505" s="53"/>
      <c r="X505" s="44" t="e">
        <f t="shared" si="53"/>
        <v>#DIV/0!</v>
      </c>
      <c r="Y505" s="46">
        <f>SUMIFS('BOM (THIS MONTH)'!$F:$F,'BOM (THIS MONTH)'!$H:$H,F5102002!K505,Bom_Part_No,F5102002!Q505)</f>
        <v>0</v>
      </c>
      <c r="Z505" s="46">
        <f>SUMIFS('BOM (THIS MONTH)'!$E:$E,'BOM (THIS MONTH)'!$H:$H,F5102002!K505,Bom_Part_No,F5102002!Q505)</f>
        <v>0</v>
      </c>
      <c r="AA505" s="53"/>
      <c r="AB505" s="47">
        <f t="shared" si="54"/>
        <v>0</v>
      </c>
      <c r="AC505" s="47">
        <f t="shared" si="55"/>
        <v>0</v>
      </c>
    </row>
    <row r="506" spans="10:29" ht="13.35" customHeight="1">
      <c r="J506" s="48"/>
      <c r="K506" s="51" t="s">
        <v>386</v>
      </c>
      <c r="L506" s="51">
        <f>IF(D506="",99999,SUMIFS(Issue,'BOM (THIS MONTH)'!$F:$F,F5102002!K506,Bom_Part_No,F5102002!B506))</f>
        <v>99999</v>
      </c>
      <c r="P506" s="45">
        <f t="shared" si="49"/>
        <v>0</v>
      </c>
      <c r="Q506" s="49"/>
      <c r="R506" s="46">
        <f t="shared" si="50"/>
        <v>0</v>
      </c>
      <c r="S506" s="46">
        <v>1</v>
      </c>
      <c r="T506" s="46">
        <f t="shared" si="51"/>
        <v>0</v>
      </c>
      <c r="U506" s="46">
        <v>3000</v>
      </c>
      <c r="V506" s="46">
        <f t="shared" si="52"/>
        <v>0</v>
      </c>
      <c r="W506" s="53"/>
      <c r="X506" s="44" t="e">
        <f t="shared" si="53"/>
        <v>#DIV/0!</v>
      </c>
      <c r="Y506" s="46">
        <f>SUMIFS('BOM (THIS MONTH)'!$F:$F,'BOM (THIS MONTH)'!$H:$H,F5102002!K506,Bom_Part_No,F5102002!Q506)</f>
        <v>0</v>
      </c>
      <c r="Z506" s="46">
        <f>SUMIFS('BOM (THIS MONTH)'!$E:$E,'BOM (THIS MONTH)'!$H:$H,F5102002!K506,Bom_Part_No,F5102002!Q506)</f>
        <v>0</v>
      </c>
      <c r="AA506" s="53"/>
      <c r="AB506" s="47">
        <f t="shared" si="54"/>
        <v>0</v>
      </c>
      <c r="AC506" s="47">
        <f t="shared" si="55"/>
        <v>0</v>
      </c>
    </row>
    <row r="507" spans="10:29" ht="13.35" customHeight="1">
      <c r="J507" s="48"/>
      <c r="K507" s="51" t="s">
        <v>386</v>
      </c>
      <c r="L507" s="51">
        <f>IF(D507="",99999,SUMIFS(Issue,'BOM (THIS MONTH)'!$F:$F,F5102002!K507,Bom_Part_No,F5102002!B507))</f>
        <v>99999</v>
      </c>
      <c r="P507" s="45">
        <f t="shared" si="49"/>
        <v>0</v>
      </c>
      <c r="Q507" s="49"/>
      <c r="R507" s="46">
        <f t="shared" si="50"/>
        <v>0</v>
      </c>
      <c r="S507" s="46">
        <v>1</v>
      </c>
      <c r="T507" s="46">
        <f t="shared" si="51"/>
        <v>0</v>
      </c>
      <c r="U507" s="46">
        <v>3000</v>
      </c>
      <c r="V507" s="46">
        <f t="shared" si="52"/>
        <v>0</v>
      </c>
      <c r="W507" s="53"/>
      <c r="X507" s="44" t="e">
        <f t="shared" si="53"/>
        <v>#DIV/0!</v>
      </c>
      <c r="Y507" s="46">
        <f>SUMIFS('BOM (THIS MONTH)'!$F:$F,'BOM (THIS MONTH)'!$H:$H,F5102002!K507,Bom_Part_No,F5102002!Q507)</f>
        <v>0</v>
      </c>
      <c r="Z507" s="46">
        <f>SUMIFS('BOM (THIS MONTH)'!$E:$E,'BOM (THIS MONTH)'!$H:$H,F5102002!K507,Bom_Part_No,F5102002!Q507)</f>
        <v>0</v>
      </c>
      <c r="AA507" s="53"/>
      <c r="AB507" s="47">
        <f t="shared" si="54"/>
        <v>0</v>
      </c>
      <c r="AC507" s="47">
        <f t="shared" si="55"/>
        <v>0</v>
      </c>
    </row>
    <row r="508" spans="10:29" ht="13.35" customHeight="1">
      <c r="J508" s="48"/>
      <c r="K508" s="51" t="s">
        <v>386</v>
      </c>
      <c r="L508" s="51">
        <f>IF(D508="",99999,SUMIFS(Issue,'BOM (THIS MONTH)'!$F:$F,F5102002!K508,Bom_Part_No,F5102002!B508))</f>
        <v>99999</v>
      </c>
      <c r="P508" s="45">
        <f t="shared" si="49"/>
        <v>0</v>
      </c>
      <c r="Q508" s="49"/>
      <c r="R508" s="46">
        <f t="shared" si="50"/>
        <v>0</v>
      </c>
      <c r="S508" s="46">
        <v>1</v>
      </c>
      <c r="T508" s="46">
        <f t="shared" si="51"/>
        <v>0</v>
      </c>
      <c r="U508" s="46">
        <v>3000</v>
      </c>
      <c r="V508" s="46">
        <f t="shared" si="52"/>
        <v>0</v>
      </c>
      <c r="W508" s="53"/>
      <c r="X508" s="44" t="e">
        <f t="shared" si="53"/>
        <v>#DIV/0!</v>
      </c>
      <c r="Y508" s="46">
        <f>SUMIFS('BOM (THIS MONTH)'!$F:$F,'BOM (THIS MONTH)'!$H:$H,F5102002!K508,Bom_Part_No,F5102002!Q508)</f>
        <v>0</v>
      </c>
      <c r="Z508" s="46">
        <f>SUMIFS('BOM (THIS MONTH)'!$E:$E,'BOM (THIS MONTH)'!$H:$H,F5102002!K508,Bom_Part_No,F5102002!Q508)</f>
        <v>0</v>
      </c>
      <c r="AA508" s="53"/>
      <c r="AB508" s="47">
        <f t="shared" si="54"/>
        <v>0</v>
      </c>
      <c r="AC508" s="47">
        <f t="shared" si="55"/>
        <v>0</v>
      </c>
    </row>
    <row r="509" spans="10:29" ht="13.35" customHeight="1">
      <c r="J509" s="48"/>
      <c r="K509" s="51" t="s">
        <v>386</v>
      </c>
      <c r="L509" s="51">
        <f>IF(D509="",99999,SUMIFS(Issue,'BOM (THIS MONTH)'!$F:$F,F5102002!K509,Bom_Part_No,F5102002!B509))</f>
        <v>99999</v>
      </c>
      <c r="P509" s="45">
        <f t="shared" si="49"/>
        <v>0</v>
      </c>
      <c r="Q509" s="49"/>
      <c r="R509" s="46">
        <f t="shared" si="50"/>
        <v>0</v>
      </c>
      <c r="S509" s="46">
        <v>1</v>
      </c>
      <c r="T509" s="46">
        <f t="shared" si="51"/>
        <v>0</v>
      </c>
      <c r="U509" s="46">
        <v>3000</v>
      </c>
      <c r="V509" s="46">
        <f t="shared" si="52"/>
        <v>0</v>
      </c>
      <c r="W509" s="53"/>
      <c r="X509" s="44" t="e">
        <f t="shared" si="53"/>
        <v>#DIV/0!</v>
      </c>
      <c r="Y509" s="46">
        <f>SUMIFS('BOM (THIS MONTH)'!$F:$F,'BOM (THIS MONTH)'!$H:$H,F5102002!K509,Bom_Part_No,F5102002!Q509)</f>
        <v>0</v>
      </c>
      <c r="Z509" s="46">
        <f>SUMIFS('BOM (THIS MONTH)'!$E:$E,'BOM (THIS MONTH)'!$H:$H,F5102002!K509,Bom_Part_No,F5102002!Q509)</f>
        <v>0</v>
      </c>
      <c r="AA509" s="53"/>
      <c r="AB509" s="47">
        <f t="shared" si="54"/>
        <v>0</v>
      </c>
      <c r="AC509" s="47">
        <f t="shared" si="55"/>
        <v>0</v>
      </c>
    </row>
    <row r="510" spans="10:29" ht="13.35" customHeight="1">
      <c r="J510" s="48"/>
      <c r="K510" s="51" t="s">
        <v>386</v>
      </c>
      <c r="L510" s="51">
        <f>IF(D510="",99999,SUMIFS(Issue,'BOM (THIS MONTH)'!$F:$F,F5102002!K510,Bom_Part_No,F5102002!B510))</f>
        <v>99999</v>
      </c>
      <c r="P510" s="45">
        <f t="shared" si="49"/>
        <v>0</v>
      </c>
      <c r="Q510" s="49"/>
      <c r="R510" s="46">
        <f t="shared" si="50"/>
        <v>0</v>
      </c>
      <c r="S510" s="46">
        <v>1</v>
      </c>
      <c r="T510" s="46">
        <f t="shared" si="51"/>
        <v>0</v>
      </c>
      <c r="U510" s="46">
        <v>3000</v>
      </c>
      <c r="V510" s="46">
        <f t="shared" si="52"/>
        <v>0</v>
      </c>
      <c r="W510" s="53"/>
      <c r="X510" s="44" t="e">
        <f t="shared" si="53"/>
        <v>#DIV/0!</v>
      </c>
      <c r="Y510" s="46">
        <f>SUMIFS('BOM (THIS MONTH)'!$F:$F,'BOM (THIS MONTH)'!$H:$H,F5102002!K510,Bom_Part_No,F5102002!Q510)</f>
        <v>0</v>
      </c>
      <c r="Z510" s="46">
        <f>SUMIFS('BOM (THIS MONTH)'!$E:$E,'BOM (THIS MONTH)'!$H:$H,F5102002!K510,Bom_Part_No,F5102002!Q510)</f>
        <v>0</v>
      </c>
      <c r="AA510" s="53"/>
      <c r="AB510" s="47">
        <f t="shared" si="54"/>
        <v>0</v>
      </c>
      <c r="AC510" s="47">
        <f t="shared" si="55"/>
        <v>0</v>
      </c>
    </row>
    <row r="511" spans="10:29" ht="13.35" customHeight="1">
      <c r="J511" s="48"/>
      <c r="K511" s="51" t="s">
        <v>386</v>
      </c>
      <c r="L511" s="51">
        <f>IF(D511="",99999,SUMIFS(Issue,'BOM (THIS MONTH)'!$F:$F,F5102002!K511,Bom_Part_No,F5102002!B511))</f>
        <v>99999</v>
      </c>
      <c r="P511" s="45">
        <f t="shared" si="49"/>
        <v>0</v>
      </c>
      <c r="Q511" s="49"/>
      <c r="R511" s="46">
        <f t="shared" si="50"/>
        <v>0</v>
      </c>
      <c r="S511" s="46">
        <v>1</v>
      </c>
      <c r="T511" s="46">
        <f t="shared" si="51"/>
        <v>0</v>
      </c>
      <c r="U511" s="46">
        <v>3000</v>
      </c>
      <c r="V511" s="46">
        <f t="shared" si="52"/>
        <v>0</v>
      </c>
      <c r="W511" s="53"/>
      <c r="X511" s="44" t="e">
        <f t="shared" si="53"/>
        <v>#DIV/0!</v>
      </c>
      <c r="Y511" s="46">
        <f>SUMIFS('BOM (THIS MONTH)'!$F:$F,'BOM (THIS MONTH)'!$H:$H,F5102002!K511,Bom_Part_No,F5102002!Q511)</f>
        <v>0</v>
      </c>
      <c r="Z511" s="46">
        <f>SUMIFS('BOM (THIS MONTH)'!$E:$E,'BOM (THIS MONTH)'!$H:$H,F5102002!K511,Bom_Part_No,F5102002!Q511)</f>
        <v>0</v>
      </c>
      <c r="AA511" s="53"/>
      <c r="AB511" s="47">
        <f t="shared" si="54"/>
        <v>0</v>
      </c>
      <c r="AC511" s="47">
        <f t="shared" si="55"/>
        <v>0</v>
      </c>
    </row>
    <row r="512" spans="10:29" ht="13.35" customHeight="1">
      <c r="J512" s="48"/>
      <c r="K512" s="51" t="s">
        <v>386</v>
      </c>
      <c r="L512" s="51">
        <f>IF(D512="",99999,SUMIFS(Issue,'BOM (THIS MONTH)'!$F:$F,F5102002!K512,Bom_Part_No,F5102002!B512))</f>
        <v>99999</v>
      </c>
      <c r="P512" s="45">
        <f t="shared" si="49"/>
        <v>0</v>
      </c>
      <c r="Q512" s="49"/>
      <c r="R512" s="46">
        <f t="shared" si="50"/>
        <v>0</v>
      </c>
      <c r="S512" s="46">
        <v>1</v>
      </c>
      <c r="T512" s="46">
        <f t="shared" si="51"/>
        <v>0</v>
      </c>
      <c r="U512" s="46">
        <v>3000</v>
      </c>
      <c r="V512" s="46">
        <f t="shared" si="52"/>
        <v>0</v>
      </c>
      <c r="W512" s="53"/>
      <c r="X512" s="44" t="e">
        <f t="shared" si="53"/>
        <v>#DIV/0!</v>
      </c>
      <c r="Y512" s="46">
        <f>SUMIFS('BOM (THIS MONTH)'!$F:$F,'BOM (THIS MONTH)'!$H:$H,F5102002!K512,Bom_Part_No,F5102002!Q512)</f>
        <v>0</v>
      </c>
      <c r="Z512" s="46">
        <f>SUMIFS('BOM (THIS MONTH)'!$E:$E,'BOM (THIS MONTH)'!$H:$H,F5102002!K512,Bom_Part_No,F5102002!Q512)</f>
        <v>0</v>
      </c>
      <c r="AA512" s="53"/>
      <c r="AB512" s="47">
        <f t="shared" si="54"/>
        <v>0</v>
      </c>
      <c r="AC512" s="47">
        <f t="shared" si="55"/>
        <v>0</v>
      </c>
    </row>
    <row r="513" spans="10:29" ht="13.35" customHeight="1">
      <c r="J513" s="48"/>
      <c r="K513" s="51" t="s">
        <v>386</v>
      </c>
      <c r="L513" s="51">
        <f>IF(D513="",99999,SUMIFS(Issue,'BOM (THIS MONTH)'!$F:$F,F5102002!K513,Bom_Part_No,F5102002!B513))</f>
        <v>99999</v>
      </c>
      <c r="P513" s="45">
        <f t="shared" si="49"/>
        <v>0</v>
      </c>
      <c r="Q513" s="49"/>
      <c r="R513" s="46">
        <f t="shared" si="50"/>
        <v>0</v>
      </c>
      <c r="S513" s="46">
        <v>1</v>
      </c>
      <c r="T513" s="46">
        <f t="shared" si="51"/>
        <v>0</v>
      </c>
      <c r="U513" s="46">
        <v>3000</v>
      </c>
      <c r="V513" s="46">
        <f t="shared" si="52"/>
        <v>0</v>
      </c>
      <c r="W513" s="53"/>
      <c r="X513" s="44" t="e">
        <f t="shared" si="53"/>
        <v>#DIV/0!</v>
      </c>
      <c r="Y513" s="46">
        <f>SUMIFS('BOM (THIS MONTH)'!$F:$F,'BOM (THIS MONTH)'!$H:$H,F5102002!K513,Bom_Part_No,F5102002!Q513)</f>
        <v>0</v>
      </c>
      <c r="Z513" s="46">
        <f>SUMIFS('BOM (THIS MONTH)'!$E:$E,'BOM (THIS MONTH)'!$H:$H,F5102002!K513,Bom_Part_No,F5102002!Q513)</f>
        <v>0</v>
      </c>
      <c r="AA513" s="53"/>
      <c r="AB513" s="47">
        <f t="shared" si="54"/>
        <v>0</v>
      </c>
      <c r="AC513" s="47">
        <f t="shared" si="55"/>
        <v>0</v>
      </c>
    </row>
    <row r="514" spans="10:29" ht="13.35" customHeight="1">
      <c r="J514" s="48"/>
      <c r="K514" s="51" t="s">
        <v>386</v>
      </c>
      <c r="L514" s="51">
        <f>IF(D514="",99999,SUMIFS(Issue,'BOM (THIS MONTH)'!$F:$F,F5102002!K514,Bom_Part_No,F5102002!B514))</f>
        <v>99999</v>
      </c>
      <c r="P514" s="45">
        <f t="shared" si="49"/>
        <v>0</v>
      </c>
      <c r="Q514" s="49"/>
      <c r="R514" s="46">
        <f t="shared" si="50"/>
        <v>0</v>
      </c>
      <c r="S514" s="46">
        <v>1</v>
      </c>
      <c r="T514" s="46">
        <f t="shared" si="51"/>
        <v>0</v>
      </c>
      <c r="U514" s="46">
        <v>3000</v>
      </c>
      <c r="V514" s="46">
        <f t="shared" si="52"/>
        <v>0</v>
      </c>
      <c r="W514" s="53"/>
      <c r="X514" s="44" t="e">
        <f t="shared" si="53"/>
        <v>#DIV/0!</v>
      </c>
      <c r="Y514" s="46">
        <f>SUMIFS('BOM (THIS MONTH)'!$F:$F,'BOM (THIS MONTH)'!$H:$H,F5102002!K514,Bom_Part_No,F5102002!Q514)</f>
        <v>0</v>
      </c>
      <c r="Z514" s="46">
        <f>SUMIFS('BOM (THIS MONTH)'!$E:$E,'BOM (THIS MONTH)'!$H:$H,F5102002!K514,Bom_Part_No,F5102002!Q514)</f>
        <v>0</v>
      </c>
      <c r="AA514" s="53"/>
      <c r="AB514" s="47">
        <f t="shared" si="54"/>
        <v>0</v>
      </c>
      <c r="AC514" s="47">
        <f t="shared" si="55"/>
        <v>0</v>
      </c>
    </row>
    <row r="515" spans="10:29" ht="13.35" customHeight="1">
      <c r="J515" s="48"/>
      <c r="K515" s="51" t="s">
        <v>386</v>
      </c>
      <c r="L515" s="51">
        <f>IF(D515="",99999,SUMIFS(Issue,'BOM (THIS MONTH)'!$F:$F,F5102002!K515,Bom_Part_No,F5102002!B515))</f>
        <v>99999</v>
      </c>
      <c r="P515" s="45">
        <f t="shared" si="49"/>
        <v>0</v>
      </c>
      <c r="Q515" s="49"/>
      <c r="R515" s="46">
        <f t="shared" si="50"/>
        <v>0</v>
      </c>
      <c r="S515" s="46">
        <v>1</v>
      </c>
      <c r="T515" s="46">
        <f t="shared" si="51"/>
        <v>0</v>
      </c>
      <c r="U515" s="46">
        <v>3000</v>
      </c>
      <c r="V515" s="46">
        <f t="shared" si="52"/>
        <v>0</v>
      </c>
      <c r="W515" s="53"/>
      <c r="X515" s="44" t="e">
        <f t="shared" si="53"/>
        <v>#DIV/0!</v>
      </c>
      <c r="Y515" s="46">
        <f>SUMIFS('BOM (THIS MONTH)'!$F:$F,'BOM (THIS MONTH)'!$H:$H,F5102002!K515,Bom_Part_No,F5102002!Q515)</f>
        <v>0</v>
      </c>
      <c r="Z515" s="46">
        <f>SUMIFS('BOM (THIS MONTH)'!$E:$E,'BOM (THIS MONTH)'!$H:$H,F5102002!K515,Bom_Part_No,F5102002!Q515)</f>
        <v>0</v>
      </c>
      <c r="AA515" s="53"/>
      <c r="AB515" s="47">
        <f t="shared" si="54"/>
        <v>0</v>
      </c>
      <c r="AC515" s="47">
        <f t="shared" si="55"/>
        <v>0</v>
      </c>
    </row>
    <row r="516" spans="10:29" ht="13.35" customHeight="1">
      <c r="J516" s="48"/>
      <c r="K516" s="51" t="s">
        <v>386</v>
      </c>
      <c r="L516" s="51">
        <f>IF(D516="",99999,SUMIFS(Issue,'BOM (THIS MONTH)'!$F:$F,F5102002!K516,Bom_Part_No,F5102002!B516))</f>
        <v>99999</v>
      </c>
      <c r="P516" s="45">
        <f t="shared" si="49"/>
        <v>0</v>
      </c>
      <c r="Q516" s="49"/>
      <c r="R516" s="46">
        <f t="shared" si="50"/>
        <v>0</v>
      </c>
      <c r="S516" s="46">
        <v>1</v>
      </c>
      <c r="T516" s="46">
        <f t="shared" si="51"/>
        <v>0</v>
      </c>
      <c r="U516" s="46">
        <v>3000</v>
      </c>
      <c r="V516" s="46">
        <f t="shared" si="52"/>
        <v>0</v>
      </c>
      <c r="W516" s="53"/>
      <c r="X516" s="44" t="e">
        <f t="shared" si="53"/>
        <v>#DIV/0!</v>
      </c>
      <c r="Y516" s="46">
        <f>SUMIFS('BOM (THIS MONTH)'!$F:$F,'BOM (THIS MONTH)'!$H:$H,F5102002!K516,Bom_Part_No,F5102002!Q516)</f>
        <v>0</v>
      </c>
      <c r="Z516" s="46">
        <f>SUMIFS('BOM (THIS MONTH)'!$E:$E,'BOM (THIS MONTH)'!$H:$H,F5102002!K516,Bom_Part_No,F5102002!Q516)</f>
        <v>0</v>
      </c>
      <c r="AA516" s="53"/>
      <c r="AB516" s="47">
        <f t="shared" si="54"/>
        <v>0</v>
      </c>
      <c r="AC516" s="47">
        <f t="shared" si="55"/>
        <v>0</v>
      </c>
    </row>
    <row r="517" spans="10:29" ht="13.35" customHeight="1">
      <c r="J517" s="48"/>
      <c r="K517" s="51" t="s">
        <v>386</v>
      </c>
      <c r="L517" s="51">
        <f>IF(D517="",99999,SUMIFS(Issue,'BOM (THIS MONTH)'!$F:$F,F5102002!K517,Bom_Part_No,F5102002!B517))</f>
        <v>99999</v>
      </c>
      <c r="P517" s="45">
        <f t="shared" si="49"/>
        <v>0</v>
      </c>
      <c r="Q517" s="49"/>
      <c r="R517" s="46">
        <f t="shared" si="50"/>
        <v>0</v>
      </c>
      <c r="S517" s="46">
        <v>1</v>
      </c>
      <c r="T517" s="46">
        <f t="shared" si="51"/>
        <v>0</v>
      </c>
      <c r="U517" s="46">
        <v>3000</v>
      </c>
      <c r="V517" s="46">
        <f t="shared" si="52"/>
        <v>0</v>
      </c>
      <c r="W517" s="53"/>
      <c r="X517" s="44" t="e">
        <f t="shared" si="53"/>
        <v>#DIV/0!</v>
      </c>
      <c r="Y517" s="46">
        <f>SUMIFS('BOM (THIS MONTH)'!$F:$F,'BOM (THIS MONTH)'!$H:$H,F5102002!K517,Bom_Part_No,F5102002!Q517)</f>
        <v>0</v>
      </c>
      <c r="Z517" s="46">
        <f>SUMIFS('BOM (THIS MONTH)'!$E:$E,'BOM (THIS MONTH)'!$H:$H,F5102002!K517,Bom_Part_No,F5102002!Q517)</f>
        <v>0</v>
      </c>
      <c r="AA517" s="53"/>
      <c r="AB517" s="47">
        <f t="shared" si="54"/>
        <v>0</v>
      </c>
      <c r="AC517" s="47">
        <f t="shared" si="55"/>
        <v>0</v>
      </c>
    </row>
    <row r="518" spans="10:29" ht="13.35" customHeight="1">
      <c r="J518" s="48"/>
      <c r="K518" s="51" t="s">
        <v>386</v>
      </c>
      <c r="L518" s="51">
        <f>IF(D518="",99999,SUMIFS(Issue,'BOM (THIS MONTH)'!$F:$F,F5102002!K518,Bom_Part_No,F5102002!B518))</f>
        <v>99999</v>
      </c>
      <c r="P518" s="45">
        <f t="shared" si="49"/>
        <v>0</v>
      </c>
      <c r="Q518" s="49"/>
      <c r="R518" s="46">
        <f t="shared" si="50"/>
        <v>0</v>
      </c>
      <c r="S518" s="46">
        <v>1</v>
      </c>
      <c r="T518" s="46">
        <f t="shared" si="51"/>
        <v>0</v>
      </c>
      <c r="U518" s="46">
        <v>3000</v>
      </c>
      <c r="V518" s="46">
        <f t="shared" si="52"/>
        <v>0</v>
      </c>
      <c r="W518" s="53"/>
      <c r="X518" s="44" t="e">
        <f t="shared" si="53"/>
        <v>#DIV/0!</v>
      </c>
      <c r="Y518" s="46">
        <f>SUMIFS('BOM (THIS MONTH)'!$F:$F,'BOM (THIS MONTH)'!$H:$H,F5102002!K518,Bom_Part_No,F5102002!Q518)</f>
        <v>0</v>
      </c>
      <c r="Z518" s="46">
        <f>SUMIFS('BOM (THIS MONTH)'!$E:$E,'BOM (THIS MONTH)'!$H:$H,F5102002!K518,Bom_Part_No,F5102002!Q518)</f>
        <v>0</v>
      </c>
      <c r="AA518" s="53"/>
      <c r="AB518" s="47">
        <f t="shared" si="54"/>
        <v>0</v>
      </c>
      <c r="AC518" s="47">
        <f t="shared" si="55"/>
        <v>0</v>
      </c>
    </row>
    <row r="519" spans="10:29" ht="13.35" customHeight="1">
      <c r="J519" s="48"/>
      <c r="K519" s="51" t="s">
        <v>386</v>
      </c>
      <c r="L519" s="51">
        <f>IF(D519="",99999,SUMIFS(Issue,'BOM (THIS MONTH)'!$F:$F,F5102002!K519,Bom_Part_No,F5102002!B519))</f>
        <v>99999</v>
      </c>
      <c r="P519" s="45">
        <f t="shared" si="49"/>
        <v>0</v>
      </c>
      <c r="Q519" s="49"/>
      <c r="R519" s="46">
        <f t="shared" si="50"/>
        <v>0</v>
      </c>
      <c r="S519" s="46">
        <v>1</v>
      </c>
      <c r="T519" s="46">
        <f t="shared" si="51"/>
        <v>0</v>
      </c>
      <c r="U519" s="46">
        <v>3000</v>
      </c>
      <c r="V519" s="46">
        <f t="shared" si="52"/>
        <v>0</v>
      </c>
      <c r="W519" s="53"/>
      <c r="X519" s="44" t="e">
        <f t="shared" si="53"/>
        <v>#DIV/0!</v>
      </c>
      <c r="Y519" s="46">
        <f>SUMIFS('BOM (THIS MONTH)'!$F:$F,'BOM (THIS MONTH)'!$H:$H,F5102002!K519,Bom_Part_No,F5102002!Q519)</f>
        <v>0</v>
      </c>
      <c r="Z519" s="46">
        <f>SUMIFS('BOM (THIS MONTH)'!$E:$E,'BOM (THIS MONTH)'!$H:$H,F5102002!K519,Bom_Part_No,F5102002!Q519)</f>
        <v>0</v>
      </c>
      <c r="AA519" s="53"/>
      <c r="AB519" s="47">
        <f t="shared" si="54"/>
        <v>0</v>
      </c>
      <c r="AC519" s="47">
        <f t="shared" si="55"/>
        <v>0</v>
      </c>
    </row>
    <row r="520" spans="10:29" ht="13.35" customHeight="1">
      <c r="J520" s="48"/>
      <c r="K520" s="51" t="s">
        <v>386</v>
      </c>
      <c r="L520" s="51">
        <f>IF(D520="",99999,SUMIFS(Issue,'BOM (THIS MONTH)'!$F:$F,F5102002!K520,Bom_Part_No,F5102002!B520))</f>
        <v>99999</v>
      </c>
      <c r="P520" s="45">
        <f t="shared" si="49"/>
        <v>0</v>
      </c>
      <c r="Q520" s="49"/>
      <c r="R520" s="46">
        <f t="shared" si="50"/>
        <v>0</v>
      </c>
      <c r="S520" s="46">
        <v>1</v>
      </c>
      <c r="T520" s="46">
        <f t="shared" si="51"/>
        <v>0</v>
      </c>
      <c r="U520" s="46">
        <v>3000</v>
      </c>
      <c r="V520" s="46">
        <f t="shared" si="52"/>
        <v>0</v>
      </c>
      <c r="W520" s="53"/>
      <c r="X520" s="44" t="e">
        <f t="shared" si="53"/>
        <v>#DIV/0!</v>
      </c>
      <c r="Y520" s="46">
        <f>SUMIFS('BOM (THIS MONTH)'!$F:$F,'BOM (THIS MONTH)'!$H:$H,F5102002!K520,Bom_Part_No,F5102002!Q520)</f>
        <v>0</v>
      </c>
      <c r="Z520" s="46">
        <f>SUMIFS('BOM (THIS MONTH)'!$E:$E,'BOM (THIS MONTH)'!$H:$H,F5102002!K520,Bom_Part_No,F5102002!Q520)</f>
        <v>0</v>
      </c>
      <c r="AA520" s="53"/>
      <c r="AB520" s="47">
        <f t="shared" si="54"/>
        <v>0</v>
      </c>
      <c r="AC520" s="47">
        <f t="shared" si="55"/>
        <v>0</v>
      </c>
    </row>
    <row r="521" spans="10:29" ht="13.35" customHeight="1">
      <c r="J521" s="48"/>
      <c r="K521" s="51" t="s">
        <v>386</v>
      </c>
      <c r="L521" s="51">
        <f>IF(D521="",99999,SUMIFS(Issue,'BOM (THIS MONTH)'!$F:$F,F5102002!K521,Bom_Part_No,F5102002!B521))</f>
        <v>99999</v>
      </c>
      <c r="P521" s="45">
        <f t="shared" ref="P521:P584" si="56">COUNTIF($Q:$Q,Q521)</f>
        <v>0</v>
      </c>
      <c r="Q521" s="49"/>
      <c r="R521" s="46">
        <f t="shared" si="50"/>
        <v>0</v>
      </c>
      <c r="S521" s="46">
        <v>1</v>
      </c>
      <c r="T521" s="46">
        <f t="shared" si="51"/>
        <v>0</v>
      </c>
      <c r="U521" s="46">
        <v>3000</v>
      </c>
      <c r="V521" s="46">
        <f t="shared" si="52"/>
        <v>0</v>
      </c>
      <c r="W521" s="53"/>
      <c r="X521" s="44" t="e">
        <f t="shared" si="53"/>
        <v>#DIV/0!</v>
      </c>
      <c r="Y521" s="46">
        <f>SUMIFS('BOM (THIS MONTH)'!$F:$F,'BOM (THIS MONTH)'!$H:$H,F5102002!K521,Bom_Part_No,F5102002!Q521)</f>
        <v>0</v>
      </c>
      <c r="Z521" s="46">
        <f>SUMIFS('BOM (THIS MONTH)'!$E:$E,'BOM (THIS MONTH)'!$H:$H,F5102002!K521,Bom_Part_No,F5102002!Q521)</f>
        <v>0</v>
      </c>
      <c r="AA521" s="53"/>
      <c r="AB521" s="47">
        <f t="shared" si="54"/>
        <v>0</v>
      </c>
      <c r="AC521" s="47">
        <f t="shared" si="55"/>
        <v>0</v>
      </c>
    </row>
    <row r="522" spans="10:29" ht="13.35" customHeight="1">
      <c r="J522" s="48"/>
      <c r="K522" s="51" t="s">
        <v>386</v>
      </c>
      <c r="L522" s="51">
        <f>IF(D522="",99999,SUMIFS(Issue,'BOM (THIS MONTH)'!$F:$F,F5102002!K522,Bom_Part_No,F5102002!B522))</f>
        <v>99999</v>
      </c>
      <c r="P522" s="45">
        <f t="shared" si="56"/>
        <v>0</v>
      </c>
      <c r="Q522" s="49"/>
      <c r="R522" s="46">
        <f t="shared" ref="R522:R585" si="57">SUMIF(B:B,Q522,D:D)</f>
        <v>0</v>
      </c>
      <c r="S522" s="46">
        <v>1</v>
      </c>
      <c r="T522" s="46">
        <f t="shared" ref="T522:T585" si="58">R522/S522</f>
        <v>0</v>
      </c>
      <c r="U522" s="46">
        <v>3000</v>
      </c>
      <c r="V522" s="46">
        <f t="shared" ref="V522:V585" si="59">T522*U522</f>
        <v>0</v>
      </c>
      <c r="W522" s="53"/>
      <c r="X522" s="44" t="e">
        <f t="shared" ref="X522:X585" si="60">(Y522/V522)*U522</f>
        <v>#DIV/0!</v>
      </c>
      <c r="Y522" s="46">
        <f>SUMIFS('BOM (THIS MONTH)'!$F:$F,'BOM (THIS MONTH)'!$H:$H,F5102002!K522,Bom_Part_No,F5102002!Q522)</f>
        <v>0</v>
      </c>
      <c r="Z522" s="46">
        <f>SUMIFS('BOM (THIS MONTH)'!$E:$E,'BOM (THIS MONTH)'!$H:$H,F5102002!K522,Bom_Part_No,F5102002!Q522)</f>
        <v>0</v>
      </c>
      <c r="AA522" s="53"/>
      <c r="AB522" s="47">
        <f t="shared" ref="AB522:AB585" si="61">Y522-V522</f>
        <v>0</v>
      </c>
      <c r="AC522" s="47">
        <f t="shared" ref="AC522:AC585" si="62">Z522-T522</f>
        <v>0</v>
      </c>
    </row>
    <row r="523" spans="10:29" ht="13.35" customHeight="1">
      <c r="J523" s="48"/>
      <c r="K523" s="51" t="s">
        <v>386</v>
      </c>
      <c r="L523" s="51">
        <f>IF(D523="",99999,SUMIFS(Issue,'BOM (THIS MONTH)'!$F:$F,F5102002!K523,Bom_Part_No,F5102002!B523))</f>
        <v>99999</v>
      </c>
      <c r="P523" s="45">
        <f t="shared" si="56"/>
        <v>0</v>
      </c>
      <c r="Q523" s="49"/>
      <c r="R523" s="46">
        <f t="shared" si="57"/>
        <v>0</v>
      </c>
      <c r="S523" s="46">
        <v>1</v>
      </c>
      <c r="T523" s="46">
        <f t="shared" si="58"/>
        <v>0</v>
      </c>
      <c r="U523" s="46">
        <v>3000</v>
      </c>
      <c r="V523" s="46">
        <f t="shared" si="59"/>
        <v>0</v>
      </c>
      <c r="W523" s="53"/>
      <c r="X523" s="44" t="e">
        <f t="shared" si="60"/>
        <v>#DIV/0!</v>
      </c>
      <c r="Y523" s="46">
        <f>SUMIFS('BOM (THIS MONTH)'!$F:$F,'BOM (THIS MONTH)'!$H:$H,F5102002!K523,Bom_Part_No,F5102002!Q523)</f>
        <v>0</v>
      </c>
      <c r="Z523" s="46">
        <f>SUMIFS('BOM (THIS MONTH)'!$E:$E,'BOM (THIS MONTH)'!$H:$H,F5102002!K523,Bom_Part_No,F5102002!Q523)</f>
        <v>0</v>
      </c>
      <c r="AA523" s="53"/>
      <c r="AB523" s="47">
        <f t="shared" si="61"/>
        <v>0</v>
      </c>
      <c r="AC523" s="47">
        <f t="shared" si="62"/>
        <v>0</v>
      </c>
    </row>
    <row r="524" spans="10:29" ht="13.35" customHeight="1">
      <c r="J524" s="48"/>
      <c r="K524" s="51" t="s">
        <v>386</v>
      </c>
      <c r="L524" s="51">
        <f>IF(D524="",99999,SUMIFS(Issue,'BOM (THIS MONTH)'!$F:$F,F5102002!K524,Bom_Part_No,F5102002!B524))</f>
        <v>99999</v>
      </c>
      <c r="P524" s="45">
        <f t="shared" si="56"/>
        <v>0</v>
      </c>
      <c r="Q524" s="49"/>
      <c r="R524" s="46">
        <f t="shared" si="57"/>
        <v>0</v>
      </c>
      <c r="S524" s="46">
        <v>1</v>
      </c>
      <c r="T524" s="46">
        <f t="shared" si="58"/>
        <v>0</v>
      </c>
      <c r="U524" s="46">
        <v>3000</v>
      </c>
      <c r="V524" s="46">
        <f t="shared" si="59"/>
        <v>0</v>
      </c>
      <c r="W524" s="53"/>
      <c r="X524" s="44" t="e">
        <f t="shared" si="60"/>
        <v>#DIV/0!</v>
      </c>
      <c r="Y524" s="46">
        <f>SUMIFS('BOM (THIS MONTH)'!$F:$F,'BOM (THIS MONTH)'!$H:$H,F5102002!K524,Bom_Part_No,F5102002!Q524)</f>
        <v>0</v>
      </c>
      <c r="Z524" s="46">
        <f>SUMIFS('BOM (THIS MONTH)'!$E:$E,'BOM (THIS MONTH)'!$H:$H,F5102002!K524,Bom_Part_No,F5102002!Q524)</f>
        <v>0</v>
      </c>
      <c r="AA524" s="53"/>
      <c r="AB524" s="47">
        <f t="shared" si="61"/>
        <v>0</v>
      </c>
      <c r="AC524" s="47">
        <f t="shared" si="62"/>
        <v>0</v>
      </c>
    </row>
    <row r="525" spans="10:29" ht="13.35" customHeight="1">
      <c r="J525" s="48"/>
      <c r="K525" s="51" t="s">
        <v>386</v>
      </c>
      <c r="L525" s="51">
        <f>IF(D525="",99999,SUMIFS(Issue,'BOM (THIS MONTH)'!$F:$F,F5102002!K525,Bom_Part_No,F5102002!B525))</f>
        <v>99999</v>
      </c>
      <c r="P525" s="45">
        <f t="shared" si="56"/>
        <v>0</v>
      </c>
      <c r="Q525" s="49"/>
      <c r="R525" s="46">
        <f t="shared" si="57"/>
        <v>0</v>
      </c>
      <c r="S525" s="46">
        <v>1</v>
      </c>
      <c r="T525" s="46">
        <f t="shared" si="58"/>
        <v>0</v>
      </c>
      <c r="U525" s="46">
        <v>3000</v>
      </c>
      <c r="V525" s="46">
        <f t="shared" si="59"/>
        <v>0</v>
      </c>
      <c r="W525" s="53"/>
      <c r="X525" s="44" t="e">
        <f t="shared" si="60"/>
        <v>#DIV/0!</v>
      </c>
      <c r="Y525" s="46">
        <f>SUMIFS('BOM (THIS MONTH)'!$F:$F,'BOM (THIS MONTH)'!$H:$H,F5102002!K525,Bom_Part_No,F5102002!Q525)</f>
        <v>0</v>
      </c>
      <c r="Z525" s="46">
        <f>SUMIFS('BOM (THIS MONTH)'!$E:$E,'BOM (THIS MONTH)'!$H:$H,F5102002!K525,Bom_Part_No,F5102002!Q525)</f>
        <v>0</v>
      </c>
      <c r="AA525" s="53"/>
      <c r="AB525" s="47">
        <f t="shared" si="61"/>
        <v>0</v>
      </c>
      <c r="AC525" s="47">
        <f t="shared" si="62"/>
        <v>0</v>
      </c>
    </row>
    <row r="526" spans="10:29" ht="13.35" customHeight="1">
      <c r="J526" s="48"/>
      <c r="K526" s="51" t="s">
        <v>386</v>
      </c>
      <c r="L526" s="51">
        <f>IF(D526="",99999,SUMIFS(Issue,'BOM (THIS MONTH)'!$F:$F,F5102002!K526,Bom_Part_No,F5102002!B526))</f>
        <v>99999</v>
      </c>
      <c r="P526" s="45">
        <f t="shared" si="56"/>
        <v>0</v>
      </c>
      <c r="Q526" s="49"/>
      <c r="R526" s="46">
        <f t="shared" si="57"/>
        <v>0</v>
      </c>
      <c r="S526" s="46">
        <v>1</v>
      </c>
      <c r="T526" s="46">
        <f t="shared" si="58"/>
        <v>0</v>
      </c>
      <c r="U526" s="46">
        <v>3000</v>
      </c>
      <c r="V526" s="46">
        <f t="shared" si="59"/>
        <v>0</v>
      </c>
      <c r="W526" s="53"/>
      <c r="X526" s="44" t="e">
        <f t="shared" si="60"/>
        <v>#DIV/0!</v>
      </c>
      <c r="Y526" s="46">
        <f>SUMIFS('BOM (THIS MONTH)'!$F:$F,'BOM (THIS MONTH)'!$H:$H,F5102002!K526,Bom_Part_No,F5102002!Q526)</f>
        <v>0</v>
      </c>
      <c r="Z526" s="46">
        <f>SUMIFS('BOM (THIS MONTH)'!$E:$E,'BOM (THIS MONTH)'!$H:$H,F5102002!K526,Bom_Part_No,F5102002!Q526)</f>
        <v>0</v>
      </c>
      <c r="AA526" s="53"/>
      <c r="AB526" s="47">
        <f t="shared" si="61"/>
        <v>0</v>
      </c>
      <c r="AC526" s="47">
        <f t="shared" si="62"/>
        <v>0</v>
      </c>
    </row>
    <row r="527" spans="10:29" ht="13.35" customHeight="1">
      <c r="J527" s="48"/>
      <c r="K527" s="51" t="s">
        <v>386</v>
      </c>
      <c r="L527" s="51">
        <f>IF(D527="",99999,SUMIFS(Issue,'BOM (THIS MONTH)'!$F:$F,F5102002!K527,Bom_Part_No,F5102002!B527))</f>
        <v>99999</v>
      </c>
      <c r="P527" s="45">
        <f t="shared" si="56"/>
        <v>0</v>
      </c>
      <c r="Q527" s="49"/>
      <c r="R527" s="46">
        <f t="shared" si="57"/>
        <v>0</v>
      </c>
      <c r="S527" s="46">
        <v>1</v>
      </c>
      <c r="T527" s="46">
        <f t="shared" si="58"/>
        <v>0</v>
      </c>
      <c r="U527" s="46">
        <v>3000</v>
      </c>
      <c r="V527" s="46">
        <f t="shared" si="59"/>
        <v>0</v>
      </c>
      <c r="W527" s="53"/>
      <c r="X527" s="44" t="e">
        <f t="shared" si="60"/>
        <v>#DIV/0!</v>
      </c>
      <c r="Y527" s="46">
        <f>SUMIFS('BOM (THIS MONTH)'!$F:$F,'BOM (THIS MONTH)'!$H:$H,F5102002!K527,Bom_Part_No,F5102002!Q527)</f>
        <v>0</v>
      </c>
      <c r="Z527" s="46">
        <f>SUMIFS('BOM (THIS MONTH)'!$E:$E,'BOM (THIS MONTH)'!$H:$H,F5102002!K527,Bom_Part_No,F5102002!Q527)</f>
        <v>0</v>
      </c>
      <c r="AA527" s="53"/>
      <c r="AB527" s="47">
        <f t="shared" si="61"/>
        <v>0</v>
      </c>
      <c r="AC527" s="47">
        <f t="shared" si="62"/>
        <v>0</v>
      </c>
    </row>
    <row r="528" spans="10:29" ht="13.35" customHeight="1">
      <c r="J528" s="48"/>
      <c r="K528" s="51" t="s">
        <v>386</v>
      </c>
      <c r="L528" s="51">
        <f>IF(D528="",99999,SUMIFS(Issue,'BOM (THIS MONTH)'!$F:$F,F5102002!K528,Bom_Part_No,F5102002!B528))</f>
        <v>99999</v>
      </c>
      <c r="P528" s="45">
        <f t="shared" si="56"/>
        <v>0</v>
      </c>
      <c r="Q528" s="49"/>
      <c r="R528" s="46">
        <f t="shared" si="57"/>
        <v>0</v>
      </c>
      <c r="S528" s="46">
        <v>1</v>
      </c>
      <c r="T528" s="46">
        <f t="shared" si="58"/>
        <v>0</v>
      </c>
      <c r="U528" s="46">
        <v>3000</v>
      </c>
      <c r="V528" s="46">
        <f t="shared" si="59"/>
        <v>0</v>
      </c>
      <c r="W528" s="53"/>
      <c r="X528" s="44" t="e">
        <f t="shared" si="60"/>
        <v>#DIV/0!</v>
      </c>
      <c r="Y528" s="46">
        <f>SUMIFS('BOM (THIS MONTH)'!$F:$F,'BOM (THIS MONTH)'!$H:$H,F5102002!K528,Bom_Part_No,F5102002!Q528)</f>
        <v>0</v>
      </c>
      <c r="Z528" s="46">
        <f>SUMIFS('BOM (THIS MONTH)'!$E:$E,'BOM (THIS MONTH)'!$H:$H,F5102002!K528,Bom_Part_No,F5102002!Q528)</f>
        <v>0</v>
      </c>
      <c r="AA528" s="53"/>
      <c r="AB528" s="47">
        <f t="shared" si="61"/>
        <v>0</v>
      </c>
      <c r="AC528" s="47">
        <f t="shared" si="62"/>
        <v>0</v>
      </c>
    </row>
    <row r="529" spans="10:29" ht="13.35" customHeight="1">
      <c r="J529" s="48"/>
      <c r="K529" s="51" t="s">
        <v>386</v>
      </c>
      <c r="L529" s="51">
        <f>IF(D529="",99999,SUMIFS(Issue,'BOM (THIS MONTH)'!$F:$F,F5102002!K529,Bom_Part_No,F5102002!B529))</f>
        <v>99999</v>
      </c>
      <c r="P529" s="45">
        <f t="shared" si="56"/>
        <v>0</v>
      </c>
      <c r="Q529" s="49"/>
      <c r="R529" s="46">
        <f t="shared" si="57"/>
        <v>0</v>
      </c>
      <c r="S529" s="46">
        <v>1</v>
      </c>
      <c r="T529" s="46">
        <f t="shared" si="58"/>
        <v>0</v>
      </c>
      <c r="U529" s="46">
        <v>3000</v>
      </c>
      <c r="V529" s="46">
        <f t="shared" si="59"/>
        <v>0</v>
      </c>
      <c r="W529" s="53"/>
      <c r="X529" s="44" t="e">
        <f t="shared" si="60"/>
        <v>#DIV/0!</v>
      </c>
      <c r="Y529" s="46">
        <f>SUMIFS('BOM (THIS MONTH)'!$F:$F,'BOM (THIS MONTH)'!$H:$H,F5102002!K529,Bom_Part_No,F5102002!Q529)</f>
        <v>0</v>
      </c>
      <c r="Z529" s="46">
        <f>SUMIFS('BOM (THIS MONTH)'!$E:$E,'BOM (THIS MONTH)'!$H:$H,F5102002!K529,Bom_Part_No,F5102002!Q529)</f>
        <v>0</v>
      </c>
      <c r="AA529" s="53"/>
      <c r="AB529" s="47">
        <f t="shared" si="61"/>
        <v>0</v>
      </c>
      <c r="AC529" s="47">
        <f t="shared" si="62"/>
        <v>0</v>
      </c>
    </row>
    <row r="530" spans="10:29" ht="13.35" customHeight="1">
      <c r="J530" s="48"/>
      <c r="K530" s="51" t="s">
        <v>386</v>
      </c>
      <c r="L530" s="51">
        <f>IF(D530="",99999,SUMIFS(Issue,'BOM (THIS MONTH)'!$F:$F,F5102002!K530,Bom_Part_No,F5102002!B530))</f>
        <v>99999</v>
      </c>
      <c r="P530" s="45">
        <f t="shared" si="56"/>
        <v>0</v>
      </c>
      <c r="Q530" s="49"/>
      <c r="R530" s="46">
        <f t="shared" si="57"/>
        <v>0</v>
      </c>
      <c r="S530" s="46">
        <v>1</v>
      </c>
      <c r="T530" s="46">
        <f t="shared" si="58"/>
        <v>0</v>
      </c>
      <c r="U530" s="46">
        <v>3000</v>
      </c>
      <c r="V530" s="46">
        <f t="shared" si="59"/>
        <v>0</v>
      </c>
      <c r="W530" s="53"/>
      <c r="X530" s="44" t="e">
        <f t="shared" si="60"/>
        <v>#DIV/0!</v>
      </c>
      <c r="Y530" s="46">
        <f>SUMIFS('BOM (THIS MONTH)'!$F:$F,'BOM (THIS MONTH)'!$H:$H,F5102002!K530,Bom_Part_No,F5102002!Q530)</f>
        <v>0</v>
      </c>
      <c r="Z530" s="46">
        <f>SUMIFS('BOM (THIS MONTH)'!$E:$E,'BOM (THIS MONTH)'!$H:$H,F5102002!K530,Bom_Part_No,F5102002!Q530)</f>
        <v>0</v>
      </c>
      <c r="AA530" s="53"/>
      <c r="AB530" s="47">
        <f t="shared" si="61"/>
        <v>0</v>
      </c>
      <c r="AC530" s="47">
        <f t="shared" si="62"/>
        <v>0</v>
      </c>
    </row>
    <row r="531" spans="10:29" ht="13.35" customHeight="1">
      <c r="J531" s="48"/>
      <c r="K531" s="51" t="s">
        <v>386</v>
      </c>
      <c r="L531" s="51">
        <f>IF(D531="",99999,SUMIFS(Issue,'BOM (THIS MONTH)'!$F:$F,F5102002!K531,Bom_Part_No,F5102002!B531))</f>
        <v>99999</v>
      </c>
      <c r="P531" s="45">
        <f t="shared" si="56"/>
        <v>0</v>
      </c>
      <c r="Q531" s="49"/>
      <c r="R531" s="46">
        <f t="shared" si="57"/>
        <v>0</v>
      </c>
      <c r="S531" s="46">
        <v>1</v>
      </c>
      <c r="T531" s="46">
        <f t="shared" si="58"/>
        <v>0</v>
      </c>
      <c r="U531" s="46">
        <v>3000</v>
      </c>
      <c r="V531" s="46">
        <f t="shared" si="59"/>
        <v>0</v>
      </c>
      <c r="W531" s="53"/>
      <c r="X531" s="44" t="e">
        <f t="shared" si="60"/>
        <v>#DIV/0!</v>
      </c>
      <c r="Y531" s="46">
        <f>SUMIFS('BOM (THIS MONTH)'!$F:$F,'BOM (THIS MONTH)'!$H:$H,F5102002!K531,Bom_Part_No,F5102002!Q531)</f>
        <v>0</v>
      </c>
      <c r="Z531" s="46">
        <f>SUMIFS('BOM (THIS MONTH)'!$E:$E,'BOM (THIS MONTH)'!$H:$H,F5102002!K531,Bom_Part_No,F5102002!Q531)</f>
        <v>0</v>
      </c>
      <c r="AA531" s="53"/>
      <c r="AB531" s="47">
        <f t="shared" si="61"/>
        <v>0</v>
      </c>
      <c r="AC531" s="47">
        <f t="shared" si="62"/>
        <v>0</v>
      </c>
    </row>
    <row r="532" spans="10:29" ht="13.35" customHeight="1">
      <c r="J532" s="48"/>
      <c r="K532" s="51" t="s">
        <v>386</v>
      </c>
      <c r="L532" s="51">
        <f>IF(D532="",99999,SUMIFS(Issue,'BOM (THIS MONTH)'!$F:$F,F5102002!K532,Bom_Part_No,F5102002!B532))</f>
        <v>99999</v>
      </c>
      <c r="P532" s="45">
        <f t="shared" si="56"/>
        <v>0</v>
      </c>
      <c r="Q532" s="49"/>
      <c r="R532" s="46">
        <f t="shared" si="57"/>
        <v>0</v>
      </c>
      <c r="S532" s="46">
        <v>1</v>
      </c>
      <c r="T532" s="46">
        <f t="shared" si="58"/>
        <v>0</v>
      </c>
      <c r="U532" s="46">
        <v>3000</v>
      </c>
      <c r="V532" s="46">
        <f t="shared" si="59"/>
        <v>0</v>
      </c>
      <c r="W532" s="53"/>
      <c r="X532" s="44" t="e">
        <f t="shared" si="60"/>
        <v>#DIV/0!</v>
      </c>
      <c r="Y532" s="46">
        <f>SUMIFS('BOM (THIS MONTH)'!$F:$F,'BOM (THIS MONTH)'!$H:$H,F5102002!K532,Bom_Part_No,F5102002!Q532)</f>
        <v>0</v>
      </c>
      <c r="Z532" s="46">
        <f>SUMIFS('BOM (THIS MONTH)'!$E:$E,'BOM (THIS MONTH)'!$H:$H,F5102002!K532,Bom_Part_No,F5102002!Q532)</f>
        <v>0</v>
      </c>
      <c r="AA532" s="53"/>
      <c r="AB532" s="47">
        <f t="shared" si="61"/>
        <v>0</v>
      </c>
      <c r="AC532" s="47">
        <f t="shared" si="62"/>
        <v>0</v>
      </c>
    </row>
    <row r="533" spans="10:29" ht="13.35" customHeight="1">
      <c r="J533" s="48"/>
      <c r="K533" s="51" t="s">
        <v>386</v>
      </c>
      <c r="L533" s="51">
        <f>IF(D533="",99999,SUMIFS(Issue,'BOM (THIS MONTH)'!$F:$F,F5102002!K533,Bom_Part_No,F5102002!B533))</f>
        <v>99999</v>
      </c>
      <c r="P533" s="45">
        <f t="shared" si="56"/>
        <v>0</v>
      </c>
      <c r="Q533" s="49"/>
      <c r="R533" s="46">
        <f t="shared" si="57"/>
        <v>0</v>
      </c>
      <c r="S533" s="46">
        <v>1</v>
      </c>
      <c r="T533" s="46">
        <f t="shared" si="58"/>
        <v>0</v>
      </c>
      <c r="U533" s="46">
        <v>3000</v>
      </c>
      <c r="V533" s="46">
        <f t="shared" si="59"/>
        <v>0</v>
      </c>
      <c r="W533" s="53"/>
      <c r="X533" s="44" t="e">
        <f t="shared" si="60"/>
        <v>#DIV/0!</v>
      </c>
      <c r="Y533" s="46">
        <f>SUMIFS('BOM (THIS MONTH)'!$F:$F,'BOM (THIS MONTH)'!$H:$H,F5102002!K533,Bom_Part_No,F5102002!Q533)</f>
        <v>0</v>
      </c>
      <c r="Z533" s="46">
        <f>SUMIFS('BOM (THIS MONTH)'!$E:$E,'BOM (THIS MONTH)'!$H:$H,F5102002!K533,Bom_Part_No,F5102002!Q533)</f>
        <v>0</v>
      </c>
      <c r="AA533" s="53"/>
      <c r="AB533" s="47">
        <f t="shared" si="61"/>
        <v>0</v>
      </c>
      <c r="AC533" s="47">
        <f t="shared" si="62"/>
        <v>0</v>
      </c>
    </row>
    <row r="534" spans="10:29" ht="13.35" customHeight="1">
      <c r="J534" s="48"/>
      <c r="K534" s="51" t="s">
        <v>386</v>
      </c>
      <c r="L534" s="51">
        <f>IF(D534="",99999,SUMIFS(Issue,'BOM (THIS MONTH)'!$F:$F,F5102002!K534,Bom_Part_No,F5102002!B534))</f>
        <v>99999</v>
      </c>
      <c r="P534" s="45">
        <f t="shared" si="56"/>
        <v>0</v>
      </c>
      <c r="Q534" s="49"/>
      <c r="R534" s="46">
        <f t="shared" si="57"/>
        <v>0</v>
      </c>
      <c r="S534" s="46">
        <v>1</v>
      </c>
      <c r="T534" s="46">
        <f t="shared" si="58"/>
        <v>0</v>
      </c>
      <c r="U534" s="46">
        <v>3000</v>
      </c>
      <c r="V534" s="46">
        <f t="shared" si="59"/>
        <v>0</v>
      </c>
      <c r="W534" s="53"/>
      <c r="X534" s="44" t="e">
        <f t="shared" si="60"/>
        <v>#DIV/0!</v>
      </c>
      <c r="Y534" s="46">
        <f>SUMIFS('BOM (THIS MONTH)'!$F:$F,'BOM (THIS MONTH)'!$H:$H,F5102002!K534,Bom_Part_No,F5102002!Q534)</f>
        <v>0</v>
      </c>
      <c r="Z534" s="46">
        <f>SUMIFS('BOM (THIS MONTH)'!$E:$E,'BOM (THIS MONTH)'!$H:$H,F5102002!K534,Bom_Part_No,F5102002!Q534)</f>
        <v>0</v>
      </c>
      <c r="AA534" s="53"/>
      <c r="AB534" s="47">
        <f t="shared" si="61"/>
        <v>0</v>
      </c>
      <c r="AC534" s="47">
        <f t="shared" si="62"/>
        <v>0</v>
      </c>
    </row>
    <row r="535" spans="10:29" ht="13.35" customHeight="1">
      <c r="J535" s="48"/>
      <c r="K535" s="51" t="s">
        <v>386</v>
      </c>
      <c r="L535" s="51">
        <f>IF(D535="",99999,SUMIFS(Issue,'BOM (THIS MONTH)'!$F:$F,F5102002!K535,Bom_Part_No,F5102002!B535))</f>
        <v>99999</v>
      </c>
      <c r="P535" s="45">
        <f t="shared" si="56"/>
        <v>0</v>
      </c>
      <c r="Q535" s="49"/>
      <c r="R535" s="46">
        <f t="shared" si="57"/>
        <v>0</v>
      </c>
      <c r="S535" s="46">
        <v>1</v>
      </c>
      <c r="T535" s="46">
        <f t="shared" si="58"/>
        <v>0</v>
      </c>
      <c r="U535" s="46">
        <v>3000</v>
      </c>
      <c r="V535" s="46">
        <f t="shared" si="59"/>
        <v>0</v>
      </c>
      <c r="W535" s="53"/>
      <c r="X535" s="44" t="e">
        <f t="shared" si="60"/>
        <v>#DIV/0!</v>
      </c>
      <c r="Y535" s="46">
        <f>SUMIFS('BOM (THIS MONTH)'!$F:$F,'BOM (THIS MONTH)'!$H:$H,F5102002!K535,Bom_Part_No,F5102002!Q535)</f>
        <v>0</v>
      </c>
      <c r="Z535" s="46">
        <f>SUMIFS('BOM (THIS MONTH)'!$E:$E,'BOM (THIS MONTH)'!$H:$H,F5102002!K535,Bom_Part_No,F5102002!Q535)</f>
        <v>0</v>
      </c>
      <c r="AA535" s="53"/>
      <c r="AB535" s="47">
        <f t="shared" si="61"/>
        <v>0</v>
      </c>
      <c r="AC535" s="47">
        <f t="shared" si="62"/>
        <v>0</v>
      </c>
    </row>
    <row r="536" spans="10:29" ht="13.35" customHeight="1">
      <c r="J536" s="48"/>
      <c r="K536" s="51" t="s">
        <v>386</v>
      </c>
      <c r="L536" s="51">
        <f>IF(D536="",99999,SUMIFS(Issue,'BOM (THIS MONTH)'!$F:$F,F5102002!K536,Bom_Part_No,F5102002!B536))</f>
        <v>99999</v>
      </c>
      <c r="P536" s="45">
        <f t="shared" si="56"/>
        <v>0</v>
      </c>
      <c r="Q536" s="49"/>
      <c r="R536" s="46">
        <f t="shared" si="57"/>
        <v>0</v>
      </c>
      <c r="S536" s="46">
        <v>1</v>
      </c>
      <c r="T536" s="46">
        <f t="shared" si="58"/>
        <v>0</v>
      </c>
      <c r="U536" s="46">
        <v>3000</v>
      </c>
      <c r="V536" s="46">
        <f t="shared" si="59"/>
        <v>0</v>
      </c>
      <c r="W536" s="53"/>
      <c r="X536" s="44" t="e">
        <f t="shared" si="60"/>
        <v>#DIV/0!</v>
      </c>
      <c r="Y536" s="46">
        <f>SUMIFS('BOM (THIS MONTH)'!$F:$F,'BOM (THIS MONTH)'!$H:$H,F5102002!K536,Bom_Part_No,F5102002!Q536)</f>
        <v>0</v>
      </c>
      <c r="Z536" s="46">
        <f>SUMIFS('BOM (THIS MONTH)'!$E:$E,'BOM (THIS MONTH)'!$H:$H,F5102002!K536,Bom_Part_No,F5102002!Q536)</f>
        <v>0</v>
      </c>
      <c r="AA536" s="53"/>
      <c r="AB536" s="47">
        <f t="shared" si="61"/>
        <v>0</v>
      </c>
      <c r="AC536" s="47">
        <f t="shared" si="62"/>
        <v>0</v>
      </c>
    </row>
    <row r="537" spans="10:29" ht="13.35" customHeight="1">
      <c r="J537" s="48"/>
      <c r="K537" s="51" t="s">
        <v>386</v>
      </c>
      <c r="L537" s="51">
        <f>IF(D537="",99999,SUMIFS(Issue,'BOM (THIS MONTH)'!$F:$F,F5102002!K537,Bom_Part_No,F5102002!B537))</f>
        <v>99999</v>
      </c>
      <c r="P537" s="45">
        <f t="shared" si="56"/>
        <v>0</v>
      </c>
      <c r="Q537" s="49"/>
      <c r="R537" s="46">
        <f t="shared" si="57"/>
        <v>0</v>
      </c>
      <c r="S537" s="46">
        <v>1</v>
      </c>
      <c r="T537" s="46">
        <f t="shared" si="58"/>
        <v>0</v>
      </c>
      <c r="U537" s="46">
        <v>3000</v>
      </c>
      <c r="V537" s="46">
        <f t="shared" si="59"/>
        <v>0</v>
      </c>
      <c r="W537" s="53"/>
      <c r="X537" s="44" t="e">
        <f t="shared" si="60"/>
        <v>#DIV/0!</v>
      </c>
      <c r="Y537" s="46">
        <f>SUMIFS('BOM (THIS MONTH)'!$F:$F,'BOM (THIS MONTH)'!$H:$H,F5102002!K537,Bom_Part_No,F5102002!Q537)</f>
        <v>0</v>
      </c>
      <c r="Z537" s="46">
        <f>SUMIFS('BOM (THIS MONTH)'!$E:$E,'BOM (THIS MONTH)'!$H:$H,F5102002!K537,Bom_Part_No,F5102002!Q537)</f>
        <v>0</v>
      </c>
      <c r="AA537" s="53"/>
      <c r="AB537" s="47">
        <f t="shared" si="61"/>
        <v>0</v>
      </c>
      <c r="AC537" s="47">
        <f t="shared" si="62"/>
        <v>0</v>
      </c>
    </row>
    <row r="538" spans="10:29" ht="13.35" customHeight="1">
      <c r="J538" s="48"/>
      <c r="K538" s="51" t="s">
        <v>386</v>
      </c>
      <c r="L538" s="51">
        <f>IF(D538="",99999,SUMIFS(Issue,'BOM (THIS MONTH)'!$F:$F,F5102002!K538,Bom_Part_No,F5102002!B538))</f>
        <v>99999</v>
      </c>
      <c r="P538" s="45">
        <f t="shared" si="56"/>
        <v>0</v>
      </c>
      <c r="Q538" s="49"/>
      <c r="R538" s="46">
        <f t="shared" si="57"/>
        <v>0</v>
      </c>
      <c r="S538" s="46">
        <v>1</v>
      </c>
      <c r="T538" s="46">
        <f t="shared" si="58"/>
        <v>0</v>
      </c>
      <c r="U538" s="46">
        <v>3000</v>
      </c>
      <c r="V538" s="46">
        <f t="shared" si="59"/>
        <v>0</v>
      </c>
      <c r="W538" s="53"/>
      <c r="X538" s="44" t="e">
        <f t="shared" si="60"/>
        <v>#DIV/0!</v>
      </c>
      <c r="Y538" s="46">
        <f>SUMIFS('BOM (THIS MONTH)'!$F:$F,'BOM (THIS MONTH)'!$H:$H,F5102002!K538,Bom_Part_No,F5102002!Q538)</f>
        <v>0</v>
      </c>
      <c r="Z538" s="46">
        <f>SUMIFS('BOM (THIS MONTH)'!$E:$E,'BOM (THIS MONTH)'!$H:$H,F5102002!K538,Bom_Part_No,F5102002!Q538)</f>
        <v>0</v>
      </c>
      <c r="AA538" s="53"/>
      <c r="AB538" s="47">
        <f t="shared" si="61"/>
        <v>0</v>
      </c>
      <c r="AC538" s="47">
        <f t="shared" si="62"/>
        <v>0</v>
      </c>
    </row>
    <row r="539" spans="10:29" ht="13.35" customHeight="1">
      <c r="J539" s="48"/>
      <c r="K539" s="51" t="s">
        <v>386</v>
      </c>
      <c r="L539" s="51">
        <f>IF(D539="",99999,SUMIFS(Issue,'BOM (THIS MONTH)'!$F:$F,F5102002!K539,Bom_Part_No,F5102002!B539))</f>
        <v>99999</v>
      </c>
      <c r="P539" s="45">
        <f t="shared" si="56"/>
        <v>0</v>
      </c>
      <c r="Q539" s="49"/>
      <c r="R539" s="46">
        <f t="shared" si="57"/>
        <v>0</v>
      </c>
      <c r="S539" s="46">
        <v>1</v>
      </c>
      <c r="T539" s="46">
        <f t="shared" si="58"/>
        <v>0</v>
      </c>
      <c r="U539" s="46">
        <v>3000</v>
      </c>
      <c r="V539" s="46">
        <f t="shared" si="59"/>
        <v>0</v>
      </c>
      <c r="W539" s="53"/>
      <c r="X539" s="44" t="e">
        <f t="shared" si="60"/>
        <v>#DIV/0!</v>
      </c>
      <c r="Y539" s="46">
        <f>SUMIFS('BOM (THIS MONTH)'!$F:$F,'BOM (THIS MONTH)'!$H:$H,F5102002!K539,Bom_Part_No,F5102002!Q539)</f>
        <v>0</v>
      </c>
      <c r="Z539" s="46">
        <f>SUMIFS('BOM (THIS MONTH)'!$E:$E,'BOM (THIS MONTH)'!$H:$H,F5102002!K539,Bom_Part_No,F5102002!Q539)</f>
        <v>0</v>
      </c>
      <c r="AA539" s="53"/>
      <c r="AB539" s="47">
        <f t="shared" si="61"/>
        <v>0</v>
      </c>
      <c r="AC539" s="47">
        <f t="shared" si="62"/>
        <v>0</v>
      </c>
    </row>
    <row r="540" spans="10:29" ht="13.35" customHeight="1">
      <c r="J540" s="48"/>
      <c r="K540" s="51" t="s">
        <v>386</v>
      </c>
      <c r="L540" s="51">
        <f>IF(D540="",99999,SUMIFS(Issue,'BOM (THIS MONTH)'!$F:$F,F5102002!K540,Bom_Part_No,F5102002!B540))</f>
        <v>99999</v>
      </c>
      <c r="P540" s="45">
        <f t="shared" si="56"/>
        <v>0</v>
      </c>
      <c r="Q540" s="49"/>
      <c r="R540" s="46">
        <f t="shared" si="57"/>
        <v>0</v>
      </c>
      <c r="S540" s="46">
        <v>1</v>
      </c>
      <c r="T540" s="46">
        <f t="shared" si="58"/>
        <v>0</v>
      </c>
      <c r="U540" s="46">
        <v>3000</v>
      </c>
      <c r="V540" s="46">
        <f t="shared" si="59"/>
        <v>0</v>
      </c>
      <c r="W540" s="53"/>
      <c r="X540" s="44" t="e">
        <f t="shared" si="60"/>
        <v>#DIV/0!</v>
      </c>
      <c r="Y540" s="46">
        <f>SUMIFS('BOM (THIS MONTH)'!$F:$F,'BOM (THIS MONTH)'!$H:$H,F5102002!K540,Bom_Part_No,F5102002!Q540)</f>
        <v>0</v>
      </c>
      <c r="Z540" s="46">
        <f>SUMIFS('BOM (THIS MONTH)'!$E:$E,'BOM (THIS MONTH)'!$H:$H,F5102002!K540,Bom_Part_No,F5102002!Q540)</f>
        <v>0</v>
      </c>
      <c r="AA540" s="53"/>
      <c r="AB540" s="47">
        <f t="shared" si="61"/>
        <v>0</v>
      </c>
      <c r="AC540" s="47">
        <f t="shared" si="62"/>
        <v>0</v>
      </c>
    </row>
    <row r="541" spans="10:29" ht="13.35" customHeight="1">
      <c r="J541" s="48"/>
      <c r="K541" s="51" t="s">
        <v>386</v>
      </c>
      <c r="L541" s="51">
        <f>IF(D541="",99999,SUMIFS(Issue,'BOM (THIS MONTH)'!$F:$F,F5102002!K541,Bom_Part_No,F5102002!B541))</f>
        <v>99999</v>
      </c>
      <c r="P541" s="45">
        <f t="shared" si="56"/>
        <v>0</v>
      </c>
      <c r="Q541" s="49"/>
      <c r="R541" s="46">
        <f t="shared" si="57"/>
        <v>0</v>
      </c>
      <c r="S541" s="46">
        <v>1</v>
      </c>
      <c r="T541" s="46">
        <f t="shared" si="58"/>
        <v>0</v>
      </c>
      <c r="U541" s="46">
        <v>3000</v>
      </c>
      <c r="V541" s="46">
        <f t="shared" si="59"/>
        <v>0</v>
      </c>
      <c r="W541" s="53"/>
      <c r="X541" s="44" t="e">
        <f t="shared" si="60"/>
        <v>#DIV/0!</v>
      </c>
      <c r="Y541" s="46">
        <f>SUMIFS('BOM (THIS MONTH)'!$F:$F,'BOM (THIS MONTH)'!$H:$H,F5102002!K541,Bom_Part_No,F5102002!Q541)</f>
        <v>0</v>
      </c>
      <c r="Z541" s="46">
        <f>SUMIFS('BOM (THIS MONTH)'!$E:$E,'BOM (THIS MONTH)'!$H:$H,F5102002!K541,Bom_Part_No,F5102002!Q541)</f>
        <v>0</v>
      </c>
      <c r="AA541" s="53"/>
      <c r="AB541" s="47">
        <f t="shared" si="61"/>
        <v>0</v>
      </c>
      <c r="AC541" s="47">
        <f t="shared" si="62"/>
        <v>0</v>
      </c>
    </row>
    <row r="542" spans="10:29" ht="13.35" customHeight="1">
      <c r="J542" s="48"/>
      <c r="K542" s="51" t="s">
        <v>386</v>
      </c>
      <c r="L542" s="51">
        <f>IF(D542="",99999,SUMIFS(Issue,'BOM (THIS MONTH)'!$F:$F,F5102002!K542,Bom_Part_No,F5102002!B542))</f>
        <v>99999</v>
      </c>
      <c r="P542" s="45">
        <f t="shared" si="56"/>
        <v>0</v>
      </c>
      <c r="Q542" s="49"/>
      <c r="R542" s="46">
        <f t="shared" si="57"/>
        <v>0</v>
      </c>
      <c r="S542" s="46">
        <v>1</v>
      </c>
      <c r="T542" s="46">
        <f t="shared" si="58"/>
        <v>0</v>
      </c>
      <c r="U542" s="46">
        <v>3000</v>
      </c>
      <c r="V542" s="46">
        <f t="shared" si="59"/>
        <v>0</v>
      </c>
      <c r="W542" s="53"/>
      <c r="X542" s="44" t="e">
        <f t="shared" si="60"/>
        <v>#DIV/0!</v>
      </c>
      <c r="Y542" s="46">
        <f>SUMIFS('BOM (THIS MONTH)'!$F:$F,'BOM (THIS MONTH)'!$H:$H,F5102002!K542,Bom_Part_No,F5102002!Q542)</f>
        <v>0</v>
      </c>
      <c r="Z542" s="46">
        <f>SUMIFS('BOM (THIS MONTH)'!$E:$E,'BOM (THIS MONTH)'!$H:$H,F5102002!K542,Bom_Part_No,F5102002!Q542)</f>
        <v>0</v>
      </c>
      <c r="AA542" s="53"/>
      <c r="AB542" s="47">
        <f t="shared" si="61"/>
        <v>0</v>
      </c>
      <c r="AC542" s="47">
        <f t="shared" si="62"/>
        <v>0</v>
      </c>
    </row>
    <row r="543" spans="10:29" ht="13.35" customHeight="1">
      <c r="J543" s="48"/>
      <c r="K543" s="51" t="s">
        <v>386</v>
      </c>
      <c r="L543" s="51">
        <f>IF(D543="",99999,SUMIFS(Issue,'BOM (THIS MONTH)'!$F:$F,F5102002!K543,Bom_Part_No,F5102002!B543))</f>
        <v>99999</v>
      </c>
      <c r="P543" s="45">
        <f t="shared" si="56"/>
        <v>0</v>
      </c>
      <c r="Q543" s="49"/>
      <c r="R543" s="46">
        <f t="shared" si="57"/>
        <v>0</v>
      </c>
      <c r="S543" s="46">
        <v>1</v>
      </c>
      <c r="T543" s="46">
        <f t="shared" si="58"/>
        <v>0</v>
      </c>
      <c r="U543" s="46">
        <v>3000</v>
      </c>
      <c r="V543" s="46">
        <f t="shared" si="59"/>
        <v>0</v>
      </c>
      <c r="W543" s="53"/>
      <c r="X543" s="44" t="e">
        <f t="shared" si="60"/>
        <v>#DIV/0!</v>
      </c>
      <c r="Y543" s="46">
        <f>SUMIFS('BOM (THIS MONTH)'!$F:$F,'BOM (THIS MONTH)'!$H:$H,F5102002!K543,Bom_Part_No,F5102002!Q543)</f>
        <v>0</v>
      </c>
      <c r="Z543" s="46">
        <f>SUMIFS('BOM (THIS MONTH)'!$E:$E,'BOM (THIS MONTH)'!$H:$H,F5102002!K543,Bom_Part_No,F5102002!Q543)</f>
        <v>0</v>
      </c>
      <c r="AA543" s="53"/>
      <c r="AB543" s="47">
        <f t="shared" si="61"/>
        <v>0</v>
      </c>
      <c r="AC543" s="47">
        <f t="shared" si="62"/>
        <v>0</v>
      </c>
    </row>
    <row r="544" spans="10:29" ht="13.35" customHeight="1">
      <c r="J544" s="48"/>
      <c r="K544" s="51" t="s">
        <v>386</v>
      </c>
      <c r="L544" s="51">
        <f>IF(D544="",99999,SUMIFS(Issue,'BOM (THIS MONTH)'!$F:$F,F5102002!K544,Bom_Part_No,F5102002!B544))</f>
        <v>99999</v>
      </c>
      <c r="P544" s="45">
        <f t="shared" si="56"/>
        <v>0</v>
      </c>
      <c r="Q544" s="49"/>
      <c r="R544" s="46">
        <f t="shared" si="57"/>
        <v>0</v>
      </c>
      <c r="S544" s="46">
        <v>1</v>
      </c>
      <c r="T544" s="46">
        <f t="shared" si="58"/>
        <v>0</v>
      </c>
      <c r="U544" s="46">
        <v>3000</v>
      </c>
      <c r="V544" s="46">
        <f t="shared" si="59"/>
        <v>0</v>
      </c>
      <c r="W544" s="53"/>
      <c r="X544" s="44" t="e">
        <f t="shared" si="60"/>
        <v>#DIV/0!</v>
      </c>
      <c r="Y544" s="46">
        <f>SUMIFS('BOM (THIS MONTH)'!$F:$F,'BOM (THIS MONTH)'!$H:$H,F5102002!K544,Bom_Part_No,F5102002!Q544)</f>
        <v>0</v>
      </c>
      <c r="Z544" s="46">
        <f>SUMIFS('BOM (THIS MONTH)'!$E:$E,'BOM (THIS MONTH)'!$H:$H,F5102002!K544,Bom_Part_No,F5102002!Q544)</f>
        <v>0</v>
      </c>
      <c r="AA544" s="53"/>
      <c r="AB544" s="47">
        <f t="shared" si="61"/>
        <v>0</v>
      </c>
      <c r="AC544" s="47">
        <f t="shared" si="62"/>
        <v>0</v>
      </c>
    </row>
    <row r="545" spans="10:29" ht="13.35" customHeight="1">
      <c r="J545" s="48"/>
      <c r="K545" s="51" t="s">
        <v>386</v>
      </c>
      <c r="L545" s="51">
        <f>IF(D545="",99999,SUMIFS(Issue,'BOM (THIS MONTH)'!$F:$F,F5102002!K545,Bom_Part_No,F5102002!B545))</f>
        <v>99999</v>
      </c>
      <c r="P545" s="45">
        <f t="shared" si="56"/>
        <v>0</v>
      </c>
      <c r="Q545" s="49"/>
      <c r="R545" s="46">
        <f t="shared" si="57"/>
        <v>0</v>
      </c>
      <c r="S545" s="46">
        <v>1</v>
      </c>
      <c r="T545" s="46">
        <f t="shared" si="58"/>
        <v>0</v>
      </c>
      <c r="U545" s="46">
        <v>3000</v>
      </c>
      <c r="V545" s="46">
        <f t="shared" si="59"/>
        <v>0</v>
      </c>
      <c r="W545" s="53"/>
      <c r="X545" s="44" t="e">
        <f t="shared" si="60"/>
        <v>#DIV/0!</v>
      </c>
      <c r="Y545" s="46">
        <f>SUMIFS('BOM (THIS MONTH)'!$F:$F,'BOM (THIS MONTH)'!$H:$H,F5102002!K545,Bom_Part_No,F5102002!Q545)</f>
        <v>0</v>
      </c>
      <c r="Z545" s="46">
        <f>SUMIFS('BOM (THIS MONTH)'!$E:$E,'BOM (THIS MONTH)'!$H:$H,F5102002!K545,Bom_Part_No,F5102002!Q545)</f>
        <v>0</v>
      </c>
      <c r="AA545" s="53"/>
      <c r="AB545" s="47">
        <f t="shared" si="61"/>
        <v>0</v>
      </c>
      <c r="AC545" s="47">
        <f t="shared" si="62"/>
        <v>0</v>
      </c>
    </row>
    <row r="546" spans="10:29" ht="13.35" customHeight="1">
      <c r="J546" s="48"/>
      <c r="K546" s="51" t="s">
        <v>386</v>
      </c>
      <c r="L546" s="51">
        <f>IF(D546="",99999,SUMIFS(Issue,'BOM (THIS MONTH)'!$F:$F,F5102002!K546,Bom_Part_No,F5102002!B546))</f>
        <v>99999</v>
      </c>
      <c r="P546" s="45">
        <f t="shared" si="56"/>
        <v>0</v>
      </c>
      <c r="Q546" s="49"/>
      <c r="R546" s="46">
        <f t="shared" si="57"/>
        <v>0</v>
      </c>
      <c r="S546" s="46">
        <v>1</v>
      </c>
      <c r="T546" s="46">
        <f t="shared" si="58"/>
        <v>0</v>
      </c>
      <c r="U546" s="46">
        <v>3000</v>
      </c>
      <c r="V546" s="46">
        <f t="shared" si="59"/>
        <v>0</v>
      </c>
      <c r="W546" s="53"/>
      <c r="X546" s="44" t="e">
        <f t="shared" si="60"/>
        <v>#DIV/0!</v>
      </c>
      <c r="Y546" s="46">
        <f>SUMIFS('BOM (THIS MONTH)'!$F:$F,'BOM (THIS MONTH)'!$H:$H,F5102002!K546,Bom_Part_No,F5102002!Q546)</f>
        <v>0</v>
      </c>
      <c r="Z546" s="46">
        <f>SUMIFS('BOM (THIS MONTH)'!$E:$E,'BOM (THIS MONTH)'!$H:$H,F5102002!K546,Bom_Part_No,F5102002!Q546)</f>
        <v>0</v>
      </c>
      <c r="AA546" s="53"/>
      <c r="AB546" s="47">
        <f t="shared" si="61"/>
        <v>0</v>
      </c>
      <c r="AC546" s="47">
        <f t="shared" si="62"/>
        <v>0</v>
      </c>
    </row>
    <row r="547" spans="10:29" ht="13.35" customHeight="1">
      <c r="J547" s="48"/>
      <c r="K547" s="51" t="s">
        <v>386</v>
      </c>
      <c r="L547" s="51">
        <f>IF(D547="",99999,SUMIFS(Issue,'BOM (THIS MONTH)'!$F:$F,F5102002!K547,Bom_Part_No,F5102002!B547))</f>
        <v>99999</v>
      </c>
      <c r="P547" s="45">
        <f t="shared" si="56"/>
        <v>0</v>
      </c>
      <c r="Q547" s="49"/>
      <c r="R547" s="46">
        <f t="shared" si="57"/>
        <v>0</v>
      </c>
      <c r="S547" s="46">
        <v>1</v>
      </c>
      <c r="T547" s="46">
        <f t="shared" si="58"/>
        <v>0</v>
      </c>
      <c r="U547" s="46">
        <v>3000</v>
      </c>
      <c r="V547" s="46">
        <f t="shared" si="59"/>
        <v>0</v>
      </c>
      <c r="W547" s="53"/>
      <c r="X547" s="44" t="e">
        <f t="shared" si="60"/>
        <v>#DIV/0!</v>
      </c>
      <c r="Y547" s="46">
        <f>SUMIFS('BOM (THIS MONTH)'!$F:$F,'BOM (THIS MONTH)'!$H:$H,F5102002!K547,Bom_Part_No,F5102002!Q547)</f>
        <v>0</v>
      </c>
      <c r="Z547" s="46">
        <f>SUMIFS('BOM (THIS MONTH)'!$E:$E,'BOM (THIS MONTH)'!$H:$H,F5102002!K547,Bom_Part_No,F5102002!Q547)</f>
        <v>0</v>
      </c>
      <c r="AA547" s="53"/>
      <c r="AB547" s="47">
        <f t="shared" si="61"/>
        <v>0</v>
      </c>
      <c r="AC547" s="47">
        <f t="shared" si="62"/>
        <v>0</v>
      </c>
    </row>
    <row r="548" spans="10:29" ht="13.35" customHeight="1">
      <c r="J548" s="48"/>
      <c r="K548" s="51" t="s">
        <v>386</v>
      </c>
      <c r="L548" s="51">
        <f>IF(D548="",99999,SUMIFS(Issue,'BOM (THIS MONTH)'!$F:$F,F5102002!K548,Bom_Part_No,F5102002!B548))</f>
        <v>99999</v>
      </c>
      <c r="P548" s="45">
        <f t="shared" si="56"/>
        <v>0</v>
      </c>
      <c r="Q548" s="49"/>
      <c r="R548" s="46">
        <f t="shared" si="57"/>
        <v>0</v>
      </c>
      <c r="S548" s="46">
        <v>1</v>
      </c>
      <c r="T548" s="46">
        <f t="shared" si="58"/>
        <v>0</v>
      </c>
      <c r="U548" s="46">
        <v>3000</v>
      </c>
      <c r="V548" s="46">
        <f t="shared" si="59"/>
        <v>0</v>
      </c>
      <c r="W548" s="53"/>
      <c r="X548" s="44" t="e">
        <f t="shared" si="60"/>
        <v>#DIV/0!</v>
      </c>
      <c r="Y548" s="46">
        <f>SUMIFS('BOM (THIS MONTH)'!$F:$F,'BOM (THIS MONTH)'!$H:$H,F5102002!K548,Bom_Part_No,F5102002!Q548)</f>
        <v>0</v>
      </c>
      <c r="Z548" s="46">
        <f>SUMIFS('BOM (THIS MONTH)'!$E:$E,'BOM (THIS MONTH)'!$H:$H,F5102002!K548,Bom_Part_No,F5102002!Q548)</f>
        <v>0</v>
      </c>
      <c r="AA548" s="53"/>
      <c r="AB548" s="47">
        <f t="shared" si="61"/>
        <v>0</v>
      </c>
      <c r="AC548" s="47">
        <f t="shared" si="62"/>
        <v>0</v>
      </c>
    </row>
    <row r="549" spans="10:29" ht="13.35" customHeight="1">
      <c r="J549" s="48"/>
      <c r="K549" s="51" t="s">
        <v>386</v>
      </c>
      <c r="L549" s="51">
        <f>IF(D549="",99999,SUMIFS(Issue,'BOM (THIS MONTH)'!$F:$F,F5102002!K549,Bom_Part_No,F5102002!B549))</f>
        <v>99999</v>
      </c>
      <c r="P549" s="45">
        <f t="shared" si="56"/>
        <v>0</v>
      </c>
      <c r="Q549" s="49"/>
      <c r="R549" s="46">
        <f t="shared" si="57"/>
        <v>0</v>
      </c>
      <c r="S549" s="46">
        <v>1</v>
      </c>
      <c r="T549" s="46">
        <f t="shared" si="58"/>
        <v>0</v>
      </c>
      <c r="U549" s="46">
        <v>3000</v>
      </c>
      <c r="V549" s="46">
        <f t="shared" si="59"/>
        <v>0</v>
      </c>
      <c r="W549" s="53"/>
      <c r="X549" s="44" t="e">
        <f t="shared" si="60"/>
        <v>#DIV/0!</v>
      </c>
      <c r="Y549" s="46">
        <f>SUMIFS('BOM (THIS MONTH)'!$F:$F,'BOM (THIS MONTH)'!$H:$H,F5102002!K549,Bom_Part_No,F5102002!Q549)</f>
        <v>0</v>
      </c>
      <c r="Z549" s="46">
        <f>SUMIFS('BOM (THIS MONTH)'!$E:$E,'BOM (THIS MONTH)'!$H:$H,F5102002!K549,Bom_Part_No,F5102002!Q549)</f>
        <v>0</v>
      </c>
      <c r="AA549" s="53"/>
      <c r="AB549" s="47">
        <f t="shared" si="61"/>
        <v>0</v>
      </c>
      <c r="AC549" s="47">
        <f t="shared" si="62"/>
        <v>0</v>
      </c>
    </row>
    <row r="550" spans="10:29" ht="13.35" customHeight="1">
      <c r="J550" s="48"/>
      <c r="K550" s="51" t="s">
        <v>386</v>
      </c>
      <c r="L550" s="51">
        <f>IF(D550="",99999,SUMIFS(Issue,'BOM (THIS MONTH)'!$F:$F,F5102002!K550,Bom_Part_No,F5102002!B550))</f>
        <v>99999</v>
      </c>
      <c r="P550" s="45">
        <f t="shared" si="56"/>
        <v>0</v>
      </c>
      <c r="Q550" s="49"/>
      <c r="R550" s="46">
        <f t="shared" si="57"/>
        <v>0</v>
      </c>
      <c r="S550" s="46">
        <v>1</v>
      </c>
      <c r="T550" s="46">
        <f t="shared" si="58"/>
        <v>0</v>
      </c>
      <c r="U550" s="46">
        <v>3000</v>
      </c>
      <c r="V550" s="46">
        <f t="shared" si="59"/>
        <v>0</v>
      </c>
      <c r="W550" s="53"/>
      <c r="X550" s="44" t="e">
        <f t="shared" si="60"/>
        <v>#DIV/0!</v>
      </c>
      <c r="Y550" s="46">
        <f>SUMIFS('BOM (THIS MONTH)'!$F:$F,'BOM (THIS MONTH)'!$H:$H,F5102002!K550,Bom_Part_No,F5102002!Q550)</f>
        <v>0</v>
      </c>
      <c r="Z550" s="46">
        <f>SUMIFS('BOM (THIS MONTH)'!$E:$E,'BOM (THIS MONTH)'!$H:$H,F5102002!K550,Bom_Part_No,F5102002!Q550)</f>
        <v>0</v>
      </c>
      <c r="AA550" s="53"/>
      <c r="AB550" s="47">
        <f t="shared" si="61"/>
        <v>0</v>
      </c>
      <c r="AC550" s="47">
        <f t="shared" si="62"/>
        <v>0</v>
      </c>
    </row>
    <row r="551" spans="10:29" ht="13.35" customHeight="1">
      <c r="J551" s="48"/>
      <c r="K551" s="51" t="s">
        <v>386</v>
      </c>
      <c r="L551" s="51">
        <f>IF(D551="",99999,SUMIFS(Issue,'BOM (THIS MONTH)'!$F:$F,F5102002!K551,Bom_Part_No,F5102002!B551))</f>
        <v>99999</v>
      </c>
      <c r="P551" s="45">
        <f t="shared" si="56"/>
        <v>0</v>
      </c>
      <c r="Q551" s="49"/>
      <c r="R551" s="46">
        <f t="shared" si="57"/>
        <v>0</v>
      </c>
      <c r="S551" s="46">
        <v>1</v>
      </c>
      <c r="T551" s="46">
        <f t="shared" si="58"/>
        <v>0</v>
      </c>
      <c r="U551" s="46">
        <v>3000</v>
      </c>
      <c r="V551" s="46">
        <f t="shared" si="59"/>
        <v>0</v>
      </c>
      <c r="W551" s="53"/>
      <c r="X551" s="44" t="e">
        <f t="shared" si="60"/>
        <v>#DIV/0!</v>
      </c>
      <c r="Y551" s="46">
        <f>SUMIFS('BOM (THIS MONTH)'!$F:$F,'BOM (THIS MONTH)'!$H:$H,F5102002!K551,Bom_Part_No,F5102002!Q551)</f>
        <v>0</v>
      </c>
      <c r="Z551" s="46">
        <f>SUMIFS('BOM (THIS MONTH)'!$E:$E,'BOM (THIS MONTH)'!$H:$H,F5102002!K551,Bom_Part_No,F5102002!Q551)</f>
        <v>0</v>
      </c>
      <c r="AA551" s="53"/>
      <c r="AB551" s="47">
        <f t="shared" si="61"/>
        <v>0</v>
      </c>
      <c r="AC551" s="47">
        <f t="shared" si="62"/>
        <v>0</v>
      </c>
    </row>
    <row r="552" spans="10:29" ht="13.35" customHeight="1">
      <c r="J552" s="48"/>
      <c r="K552" s="51" t="s">
        <v>386</v>
      </c>
      <c r="L552" s="51">
        <f>IF(D552="",99999,SUMIFS(Issue,'BOM (THIS MONTH)'!$F:$F,F5102002!K552,Bom_Part_No,F5102002!B552))</f>
        <v>99999</v>
      </c>
      <c r="P552" s="45">
        <f t="shared" si="56"/>
        <v>0</v>
      </c>
      <c r="Q552" s="49"/>
      <c r="R552" s="46">
        <f t="shared" si="57"/>
        <v>0</v>
      </c>
      <c r="S552" s="46">
        <v>1</v>
      </c>
      <c r="T552" s="46">
        <f t="shared" si="58"/>
        <v>0</v>
      </c>
      <c r="U552" s="46">
        <v>3000</v>
      </c>
      <c r="V552" s="46">
        <f t="shared" si="59"/>
        <v>0</v>
      </c>
      <c r="W552" s="53"/>
      <c r="X552" s="44" t="e">
        <f t="shared" si="60"/>
        <v>#DIV/0!</v>
      </c>
      <c r="Y552" s="46">
        <f>SUMIFS('BOM (THIS MONTH)'!$F:$F,'BOM (THIS MONTH)'!$H:$H,F5102002!K552,Bom_Part_No,F5102002!Q552)</f>
        <v>0</v>
      </c>
      <c r="Z552" s="46">
        <f>SUMIFS('BOM (THIS MONTH)'!$E:$E,'BOM (THIS MONTH)'!$H:$H,F5102002!K552,Bom_Part_No,F5102002!Q552)</f>
        <v>0</v>
      </c>
      <c r="AA552" s="53"/>
      <c r="AB552" s="47">
        <f t="shared" si="61"/>
        <v>0</v>
      </c>
      <c r="AC552" s="47">
        <f t="shared" si="62"/>
        <v>0</v>
      </c>
    </row>
    <row r="553" spans="10:29" ht="13.35" customHeight="1">
      <c r="J553" s="48"/>
      <c r="K553" s="51" t="s">
        <v>386</v>
      </c>
      <c r="L553" s="51">
        <f>IF(D553="",99999,SUMIFS(Issue,'BOM (THIS MONTH)'!$F:$F,F5102002!K553,Bom_Part_No,F5102002!B553))</f>
        <v>99999</v>
      </c>
      <c r="P553" s="45">
        <f t="shared" si="56"/>
        <v>0</v>
      </c>
      <c r="Q553" s="49"/>
      <c r="R553" s="46">
        <f t="shared" si="57"/>
        <v>0</v>
      </c>
      <c r="S553" s="46">
        <v>1</v>
      </c>
      <c r="T553" s="46">
        <f t="shared" si="58"/>
        <v>0</v>
      </c>
      <c r="U553" s="46">
        <v>3000</v>
      </c>
      <c r="V553" s="46">
        <f t="shared" si="59"/>
        <v>0</v>
      </c>
      <c r="W553" s="53"/>
      <c r="X553" s="44" t="e">
        <f t="shared" si="60"/>
        <v>#DIV/0!</v>
      </c>
      <c r="Y553" s="46">
        <f>SUMIFS('BOM (THIS MONTH)'!$F:$F,'BOM (THIS MONTH)'!$H:$H,F5102002!K553,Bom_Part_No,F5102002!Q553)</f>
        <v>0</v>
      </c>
      <c r="Z553" s="46">
        <f>SUMIFS('BOM (THIS MONTH)'!$E:$E,'BOM (THIS MONTH)'!$H:$H,F5102002!K553,Bom_Part_No,F5102002!Q553)</f>
        <v>0</v>
      </c>
      <c r="AA553" s="53"/>
      <c r="AB553" s="47">
        <f t="shared" si="61"/>
        <v>0</v>
      </c>
      <c r="AC553" s="47">
        <f t="shared" si="62"/>
        <v>0</v>
      </c>
    </row>
    <row r="554" spans="10:29" ht="13.35" customHeight="1">
      <c r="J554" s="48"/>
      <c r="K554" s="51" t="s">
        <v>386</v>
      </c>
      <c r="L554" s="51">
        <f>IF(D554="",99999,SUMIFS(Issue,'BOM (THIS MONTH)'!$F:$F,F5102002!K554,Bom_Part_No,F5102002!B554))</f>
        <v>99999</v>
      </c>
      <c r="P554" s="45">
        <f t="shared" si="56"/>
        <v>0</v>
      </c>
      <c r="Q554" s="49"/>
      <c r="R554" s="46">
        <f t="shared" si="57"/>
        <v>0</v>
      </c>
      <c r="S554" s="46">
        <v>1</v>
      </c>
      <c r="T554" s="46">
        <f t="shared" si="58"/>
        <v>0</v>
      </c>
      <c r="U554" s="46">
        <v>3000</v>
      </c>
      <c r="V554" s="46">
        <f t="shared" si="59"/>
        <v>0</v>
      </c>
      <c r="W554" s="53"/>
      <c r="X554" s="44" t="e">
        <f t="shared" si="60"/>
        <v>#DIV/0!</v>
      </c>
      <c r="Y554" s="46">
        <f>SUMIFS('BOM (THIS MONTH)'!$F:$F,'BOM (THIS MONTH)'!$H:$H,F5102002!K554,Bom_Part_No,F5102002!Q554)</f>
        <v>0</v>
      </c>
      <c r="Z554" s="46">
        <f>SUMIFS('BOM (THIS MONTH)'!$E:$E,'BOM (THIS MONTH)'!$H:$H,F5102002!K554,Bom_Part_No,F5102002!Q554)</f>
        <v>0</v>
      </c>
      <c r="AA554" s="53"/>
      <c r="AB554" s="47">
        <f t="shared" si="61"/>
        <v>0</v>
      </c>
      <c r="AC554" s="47">
        <f t="shared" si="62"/>
        <v>0</v>
      </c>
    </row>
    <row r="555" spans="10:29" ht="13.35" customHeight="1">
      <c r="J555" s="48"/>
      <c r="K555" s="51" t="s">
        <v>386</v>
      </c>
      <c r="L555" s="51">
        <f>IF(D555="",99999,SUMIFS(Issue,'BOM (THIS MONTH)'!$F:$F,F5102002!K555,Bom_Part_No,F5102002!B555))</f>
        <v>99999</v>
      </c>
      <c r="P555" s="45">
        <f t="shared" si="56"/>
        <v>0</v>
      </c>
      <c r="Q555" s="49"/>
      <c r="R555" s="46">
        <f t="shared" si="57"/>
        <v>0</v>
      </c>
      <c r="S555" s="46">
        <v>1</v>
      </c>
      <c r="T555" s="46">
        <f t="shared" si="58"/>
        <v>0</v>
      </c>
      <c r="U555" s="46">
        <v>3000</v>
      </c>
      <c r="V555" s="46">
        <f t="shared" si="59"/>
        <v>0</v>
      </c>
      <c r="W555" s="53"/>
      <c r="X555" s="44" t="e">
        <f t="shared" si="60"/>
        <v>#DIV/0!</v>
      </c>
      <c r="Y555" s="46">
        <f>SUMIFS('BOM (THIS MONTH)'!$F:$F,'BOM (THIS MONTH)'!$H:$H,F5102002!K555,Bom_Part_No,F5102002!Q555)</f>
        <v>0</v>
      </c>
      <c r="Z555" s="46">
        <f>SUMIFS('BOM (THIS MONTH)'!$E:$E,'BOM (THIS MONTH)'!$H:$H,F5102002!K555,Bom_Part_No,F5102002!Q555)</f>
        <v>0</v>
      </c>
      <c r="AA555" s="53"/>
      <c r="AB555" s="47">
        <f t="shared" si="61"/>
        <v>0</v>
      </c>
      <c r="AC555" s="47">
        <f t="shared" si="62"/>
        <v>0</v>
      </c>
    </row>
    <row r="556" spans="10:29" ht="13.35" customHeight="1">
      <c r="K556" s="51" t="s">
        <v>386</v>
      </c>
      <c r="L556" s="51">
        <f>IF(D556="",99999,SUMIFS(Issue,'BOM (THIS MONTH)'!$F:$F,F5102002!K556,Bom_Part_No,F5102002!B556))</f>
        <v>99999</v>
      </c>
      <c r="P556" s="45">
        <f t="shared" si="56"/>
        <v>0</v>
      </c>
      <c r="Q556" s="49"/>
      <c r="R556" s="46">
        <f t="shared" si="57"/>
        <v>0</v>
      </c>
      <c r="S556" s="46">
        <v>1</v>
      </c>
      <c r="T556" s="46">
        <f t="shared" si="58"/>
        <v>0</v>
      </c>
      <c r="U556" s="46">
        <v>3000</v>
      </c>
      <c r="V556" s="46">
        <f t="shared" si="59"/>
        <v>0</v>
      </c>
      <c r="W556" s="53"/>
      <c r="X556" s="44" t="e">
        <f t="shared" si="60"/>
        <v>#DIV/0!</v>
      </c>
      <c r="Y556" s="46">
        <f>SUMIFS('BOM (THIS MONTH)'!$F:$F,'BOM (THIS MONTH)'!$H:$H,F5102002!K556,Bom_Part_No,F5102002!Q556)</f>
        <v>0</v>
      </c>
      <c r="Z556" s="46">
        <f>SUMIFS('BOM (THIS MONTH)'!$E:$E,'BOM (THIS MONTH)'!$H:$H,F5102002!K556,Bom_Part_No,F5102002!Q556)</f>
        <v>0</v>
      </c>
      <c r="AA556" s="53"/>
      <c r="AB556" s="47">
        <f t="shared" si="61"/>
        <v>0</v>
      </c>
      <c r="AC556" s="47">
        <f t="shared" si="62"/>
        <v>0</v>
      </c>
    </row>
    <row r="557" spans="10:29" ht="13.35" customHeight="1">
      <c r="K557" s="51" t="s">
        <v>386</v>
      </c>
      <c r="L557" s="51">
        <f>IF(D557="",99999,SUMIFS(Issue,'BOM (THIS MONTH)'!$F:$F,F5102002!K557,Bom_Part_No,F5102002!B557))</f>
        <v>99999</v>
      </c>
      <c r="P557" s="45">
        <f t="shared" si="56"/>
        <v>0</v>
      </c>
      <c r="Q557" s="49"/>
      <c r="R557" s="46">
        <f t="shared" si="57"/>
        <v>0</v>
      </c>
      <c r="S557" s="46">
        <v>1</v>
      </c>
      <c r="T557" s="46">
        <f t="shared" si="58"/>
        <v>0</v>
      </c>
      <c r="U557" s="46">
        <v>3000</v>
      </c>
      <c r="V557" s="46">
        <f t="shared" si="59"/>
        <v>0</v>
      </c>
      <c r="W557" s="53"/>
      <c r="X557" s="44" t="e">
        <f t="shared" si="60"/>
        <v>#DIV/0!</v>
      </c>
      <c r="Y557" s="46">
        <f>SUMIFS('BOM (THIS MONTH)'!$F:$F,'BOM (THIS MONTH)'!$H:$H,F5102002!K557,Bom_Part_No,F5102002!Q557)</f>
        <v>0</v>
      </c>
      <c r="Z557" s="46">
        <f>SUMIFS('BOM (THIS MONTH)'!$E:$E,'BOM (THIS MONTH)'!$H:$H,F5102002!K557,Bom_Part_No,F5102002!Q557)</f>
        <v>0</v>
      </c>
      <c r="AA557" s="53"/>
      <c r="AB557" s="47">
        <f t="shared" si="61"/>
        <v>0</v>
      </c>
      <c r="AC557" s="47">
        <f t="shared" si="62"/>
        <v>0</v>
      </c>
    </row>
    <row r="558" spans="10:29" ht="13.35" customHeight="1">
      <c r="K558" s="51" t="s">
        <v>386</v>
      </c>
      <c r="L558" s="51">
        <f>IF(D558="",99999,SUMIFS(Issue,'BOM (THIS MONTH)'!$F:$F,F5102002!K558,Bom_Part_No,F5102002!B558))</f>
        <v>99999</v>
      </c>
      <c r="P558" s="45">
        <f t="shared" si="56"/>
        <v>0</v>
      </c>
      <c r="Q558" s="49"/>
      <c r="R558" s="46">
        <f t="shared" si="57"/>
        <v>0</v>
      </c>
      <c r="S558" s="46">
        <v>1</v>
      </c>
      <c r="T558" s="46">
        <f t="shared" si="58"/>
        <v>0</v>
      </c>
      <c r="U558" s="46">
        <v>3000</v>
      </c>
      <c r="V558" s="46">
        <f t="shared" si="59"/>
        <v>0</v>
      </c>
      <c r="W558" s="53"/>
      <c r="X558" s="44" t="e">
        <f t="shared" si="60"/>
        <v>#DIV/0!</v>
      </c>
      <c r="Y558" s="46">
        <f>SUMIFS('BOM (THIS MONTH)'!$F:$F,'BOM (THIS MONTH)'!$H:$H,F5102002!K558,Bom_Part_No,F5102002!Q558)</f>
        <v>0</v>
      </c>
      <c r="Z558" s="46">
        <f>SUMIFS('BOM (THIS MONTH)'!$E:$E,'BOM (THIS MONTH)'!$H:$H,F5102002!K558,Bom_Part_No,F5102002!Q558)</f>
        <v>0</v>
      </c>
      <c r="AA558" s="53"/>
      <c r="AB558" s="47">
        <f t="shared" si="61"/>
        <v>0</v>
      </c>
      <c r="AC558" s="47">
        <f t="shared" si="62"/>
        <v>0</v>
      </c>
    </row>
    <row r="559" spans="10:29" ht="13.35" customHeight="1">
      <c r="K559" s="51" t="s">
        <v>386</v>
      </c>
      <c r="L559" s="51">
        <f>IF(D559="",99999,SUMIFS(Issue,'BOM (THIS MONTH)'!$F:$F,F5102002!K559,Bom_Part_No,F5102002!B559))</f>
        <v>99999</v>
      </c>
      <c r="P559" s="45">
        <f t="shared" si="56"/>
        <v>0</v>
      </c>
      <c r="Q559" s="49"/>
      <c r="R559" s="46">
        <f t="shared" si="57"/>
        <v>0</v>
      </c>
      <c r="S559" s="46">
        <v>1</v>
      </c>
      <c r="T559" s="46">
        <f t="shared" si="58"/>
        <v>0</v>
      </c>
      <c r="U559" s="46">
        <v>3000</v>
      </c>
      <c r="V559" s="46">
        <f t="shared" si="59"/>
        <v>0</v>
      </c>
      <c r="W559" s="53"/>
      <c r="X559" s="44" t="e">
        <f t="shared" si="60"/>
        <v>#DIV/0!</v>
      </c>
      <c r="Y559" s="46">
        <f>SUMIFS('BOM (THIS MONTH)'!$F:$F,'BOM (THIS MONTH)'!$H:$H,F5102002!K559,Bom_Part_No,F5102002!Q559)</f>
        <v>0</v>
      </c>
      <c r="Z559" s="46">
        <f>SUMIFS('BOM (THIS MONTH)'!$E:$E,'BOM (THIS MONTH)'!$H:$H,F5102002!K559,Bom_Part_No,F5102002!Q559)</f>
        <v>0</v>
      </c>
      <c r="AA559" s="53"/>
      <c r="AB559" s="47">
        <f t="shared" si="61"/>
        <v>0</v>
      </c>
      <c r="AC559" s="47">
        <f t="shared" si="62"/>
        <v>0</v>
      </c>
    </row>
    <row r="560" spans="10:29" ht="13.35" customHeight="1">
      <c r="K560" s="51" t="s">
        <v>386</v>
      </c>
      <c r="L560" s="51">
        <f>IF(D560="",99999,SUMIFS(Issue,'BOM (THIS MONTH)'!$F:$F,F5102002!K560,Bom_Part_No,F5102002!B560))</f>
        <v>99999</v>
      </c>
      <c r="P560" s="45">
        <f t="shared" si="56"/>
        <v>0</v>
      </c>
      <c r="Q560" s="49"/>
      <c r="R560" s="46">
        <f t="shared" si="57"/>
        <v>0</v>
      </c>
      <c r="S560" s="46">
        <v>1</v>
      </c>
      <c r="T560" s="46">
        <f t="shared" si="58"/>
        <v>0</v>
      </c>
      <c r="U560" s="46">
        <v>3000</v>
      </c>
      <c r="V560" s="46">
        <f t="shared" si="59"/>
        <v>0</v>
      </c>
      <c r="W560" s="53"/>
      <c r="X560" s="44" t="e">
        <f t="shared" si="60"/>
        <v>#DIV/0!</v>
      </c>
      <c r="Y560" s="46">
        <f>SUMIFS('BOM (THIS MONTH)'!$F:$F,'BOM (THIS MONTH)'!$H:$H,F5102002!K560,Bom_Part_No,F5102002!Q560)</f>
        <v>0</v>
      </c>
      <c r="Z560" s="46">
        <f>SUMIFS('BOM (THIS MONTH)'!$E:$E,'BOM (THIS MONTH)'!$H:$H,F5102002!K560,Bom_Part_No,F5102002!Q560)</f>
        <v>0</v>
      </c>
      <c r="AA560" s="53"/>
      <c r="AB560" s="47">
        <f t="shared" si="61"/>
        <v>0</v>
      </c>
      <c r="AC560" s="47">
        <f t="shared" si="62"/>
        <v>0</v>
      </c>
    </row>
    <row r="561" spans="11:29" ht="13.35" customHeight="1">
      <c r="K561" s="51" t="s">
        <v>386</v>
      </c>
      <c r="L561" s="51">
        <f>IF(D561="",99999,SUMIFS(Issue,'BOM (THIS MONTH)'!$F:$F,F5102002!K561,Bom_Part_No,F5102002!B561))</f>
        <v>99999</v>
      </c>
      <c r="P561" s="45">
        <f t="shared" si="56"/>
        <v>0</v>
      </c>
      <c r="Q561" s="49"/>
      <c r="R561" s="46">
        <f t="shared" si="57"/>
        <v>0</v>
      </c>
      <c r="S561" s="46">
        <v>1</v>
      </c>
      <c r="T561" s="46">
        <f t="shared" si="58"/>
        <v>0</v>
      </c>
      <c r="U561" s="46">
        <v>3000</v>
      </c>
      <c r="V561" s="46">
        <f t="shared" si="59"/>
        <v>0</v>
      </c>
      <c r="W561" s="53"/>
      <c r="X561" s="44" t="e">
        <f t="shared" si="60"/>
        <v>#DIV/0!</v>
      </c>
      <c r="Y561" s="46">
        <f>SUMIFS('BOM (THIS MONTH)'!$F:$F,'BOM (THIS MONTH)'!$H:$H,F5102002!K561,Bom_Part_No,F5102002!Q561)</f>
        <v>0</v>
      </c>
      <c r="Z561" s="46">
        <f>SUMIFS('BOM (THIS MONTH)'!$E:$E,'BOM (THIS MONTH)'!$H:$H,F5102002!K561,Bom_Part_No,F5102002!Q561)</f>
        <v>0</v>
      </c>
      <c r="AA561" s="53"/>
      <c r="AB561" s="47">
        <f t="shared" si="61"/>
        <v>0</v>
      </c>
      <c r="AC561" s="47">
        <f t="shared" si="62"/>
        <v>0</v>
      </c>
    </row>
    <row r="562" spans="11:29" ht="13.35" customHeight="1">
      <c r="K562" s="51" t="s">
        <v>386</v>
      </c>
      <c r="L562" s="51">
        <f>IF(D562="",99999,SUMIFS(Issue,'BOM (THIS MONTH)'!$F:$F,F5102002!K562,Bom_Part_No,F5102002!B562))</f>
        <v>99999</v>
      </c>
      <c r="P562" s="45">
        <f t="shared" si="56"/>
        <v>0</v>
      </c>
      <c r="Q562" s="49"/>
      <c r="R562" s="46">
        <f t="shared" si="57"/>
        <v>0</v>
      </c>
      <c r="S562" s="46">
        <v>1</v>
      </c>
      <c r="T562" s="46">
        <f t="shared" si="58"/>
        <v>0</v>
      </c>
      <c r="U562" s="46">
        <v>3000</v>
      </c>
      <c r="V562" s="46">
        <f t="shared" si="59"/>
        <v>0</v>
      </c>
      <c r="W562" s="53"/>
      <c r="X562" s="44" t="e">
        <f t="shared" si="60"/>
        <v>#DIV/0!</v>
      </c>
      <c r="Y562" s="46">
        <f>SUMIFS('BOM (THIS MONTH)'!$F:$F,'BOM (THIS MONTH)'!$H:$H,F5102002!K562,Bom_Part_No,F5102002!Q562)</f>
        <v>0</v>
      </c>
      <c r="Z562" s="46">
        <f>SUMIFS('BOM (THIS MONTH)'!$E:$E,'BOM (THIS MONTH)'!$H:$H,F5102002!K562,Bom_Part_No,F5102002!Q562)</f>
        <v>0</v>
      </c>
      <c r="AA562" s="53"/>
      <c r="AB562" s="47">
        <f t="shared" si="61"/>
        <v>0</v>
      </c>
      <c r="AC562" s="47">
        <f t="shared" si="62"/>
        <v>0</v>
      </c>
    </row>
    <row r="563" spans="11:29" ht="13.35" customHeight="1">
      <c r="K563" s="51" t="s">
        <v>386</v>
      </c>
      <c r="L563" s="51">
        <f>IF(D563="",99999,SUMIFS(Issue,'BOM (THIS MONTH)'!$F:$F,F5102002!K563,Bom_Part_No,F5102002!B563))</f>
        <v>99999</v>
      </c>
      <c r="P563" s="45">
        <f t="shared" si="56"/>
        <v>0</v>
      </c>
      <c r="Q563" s="49"/>
      <c r="R563" s="46">
        <f t="shared" si="57"/>
        <v>0</v>
      </c>
      <c r="S563" s="46">
        <v>1</v>
      </c>
      <c r="T563" s="46">
        <f t="shared" si="58"/>
        <v>0</v>
      </c>
      <c r="U563" s="46">
        <v>3000</v>
      </c>
      <c r="V563" s="46">
        <f t="shared" si="59"/>
        <v>0</v>
      </c>
      <c r="W563" s="53"/>
      <c r="X563" s="44" t="e">
        <f t="shared" si="60"/>
        <v>#DIV/0!</v>
      </c>
      <c r="Y563" s="46">
        <f>SUMIFS('BOM (THIS MONTH)'!$F:$F,'BOM (THIS MONTH)'!$H:$H,F5102002!K563,Bom_Part_No,F5102002!Q563)</f>
        <v>0</v>
      </c>
      <c r="Z563" s="46">
        <f>SUMIFS('BOM (THIS MONTH)'!$E:$E,'BOM (THIS MONTH)'!$H:$H,F5102002!K563,Bom_Part_No,F5102002!Q563)</f>
        <v>0</v>
      </c>
      <c r="AA563" s="53"/>
      <c r="AB563" s="47">
        <f t="shared" si="61"/>
        <v>0</v>
      </c>
      <c r="AC563" s="47">
        <f t="shared" si="62"/>
        <v>0</v>
      </c>
    </row>
    <row r="564" spans="11:29" ht="13.35" customHeight="1">
      <c r="K564" s="51" t="s">
        <v>386</v>
      </c>
      <c r="L564" s="51">
        <f>IF(D564="",99999,SUMIFS(Issue,'BOM (THIS MONTH)'!$F:$F,F5102002!K564,Bom_Part_No,F5102002!B564))</f>
        <v>99999</v>
      </c>
      <c r="P564" s="45">
        <f t="shared" si="56"/>
        <v>0</v>
      </c>
      <c r="Q564" s="49"/>
      <c r="R564" s="46">
        <f t="shared" si="57"/>
        <v>0</v>
      </c>
      <c r="S564" s="46">
        <v>1</v>
      </c>
      <c r="T564" s="46">
        <f t="shared" si="58"/>
        <v>0</v>
      </c>
      <c r="U564" s="46">
        <v>3000</v>
      </c>
      <c r="V564" s="46">
        <f t="shared" si="59"/>
        <v>0</v>
      </c>
      <c r="W564" s="53"/>
      <c r="X564" s="44" t="e">
        <f t="shared" si="60"/>
        <v>#DIV/0!</v>
      </c>
      <c r="Y564" s="46">
        <f>SUMIFS('BOM (THIS MONTH)'!$F:$F,'BOM (THIS MONTH)'!$H:$H,F5102002!K564,Bom_Part_No,F5102002!Q564)</f>
        <v>0</v>
      </c>
      <c r="Z564" s="46">
        <f>SUMIFS('BOM (THIS MONTH)'!$E:$E,'BOM (THIS MONTH)'!$H:$H,F5102002!K564,Bom_Part_No,F5102002!Q564)</f>
        <v>0</v>
      </c>
      <c r="AA564" s="53"/>
      <c r="AB564" s="47">
        <f t="shared" si="61"/>
        <v>0</v>
      </c>
      <c r="AC564" s="47">
        <f t="shared" si="62"/>
        <v>0</v>
      </c>
    </row>
    <row r="565" spans="11:29" ht="13.35" customHeight="1">
      <c r="K565" s="51" t="s">
        <v>386</v>
      </c>
      <c r="L565" s="51">
        <f>IF(D565="",99999,SUMIFS(Issue,'BOM (THIS MONTH)'!$F:$F,F5102002!K565,Bom_Part_No,F5102002!B565))</f>
        <v>99999</v>
      </c>
      <c r="P565" s="45">
        <f t="shared" si="56"/>
        <v>0</v>
      </c>
      <c r="Q565" s="49"/>
      <c r="R565" s="46">
        <f t="shared" si="57"/>
        <v>0</v>
      </c>
      <c r="S565" s="46">
        <v>1</v>
      </c>
      <c r="T565" s="46">
        <f t="shared" si="58"/>
        <v>0</v>
      </c>
      <c r="U565" s="46">
        <v>3000</v>
      </c>
      <c r="V565" s="46">
        <f t="shared" si="59"/>
        <v>0</v>
      </c>
      <c r="W565" s="53"/>
      <c r="X565" s="44" t="e">
        <f t="shared" si="60"/>
        <v>#DIV/0!</v>
      </c>
      <c r="Y565" s="46">
        <f>SUMIFS('BOM (THIS MONTH)'!$F:$F,'BOM (THIS MONTH)'!$H:$H,F5102002!K565,Bom_Part_No,F5102002!Q565)</f>
        <v>0</v>
      </c>
      <c r="Z565" s="46">
        <f>SUMIFS('BOM (THIS MONTH)'!$E:$E,'BOM (THIS MONTH)'!$H:$H,F5102002!K565,Bom_Part_No,F5102002!Q565)</f>
        <v>0</v>
      </c>
      <c r="AA565" s="53"/>
      <c r="AB565" s="47">
        <f t="shared" si="61"/>
        <v>0</v>
      </c>
      <c r="AC565" s="47">
        <f t="shared" si="62"/>
        <v>0</v>
      </c>
    </row>
    <row r="566" spans="11:29" ht="13.35" customHeight="1">
      <c r="K566" s="51" t="s">
        <v>386</v>
      </c>
      <c r="L566" s="51">
        <f>IF(D566="",99999,SUMIFS(Issue,'BOM (THIS MONTH)'!$F:$F,F5102002!K566,Bom_Part_No,F5102002!B566))</f>
        <v>99999</v>
      </c>
      <c r="P566" s="45">
        <f t="shared" si="56"/>
        <v>0</v>
      </c>
      <c r="Q566" s="49"/>
      <c r="R566" s="46">
        <f t="shared" si="57"/>
        <v>0</v>
      </c>
      <c r="S566" s="46">
        <v>1</v>
      </c>
      <c r="T566" s="46">
        <f t="shared" si="58"/>
        <v>0</v>
      </c>
      <c r="U566" s="46">
        <v>3000</v>
      </c>
      <c r="V566" s="46">
        <f t="shared" si="59"/>
        <v>0</v>
      </c>
      <c r="W566" s="53"/>
      <c r="X566" s="44" t="e">
        <f t="shared" si="60"/>
        <v>#DIV/0!</v>
      </c>
      <c r="Y566" s="46">
        <f>SUMIFS('BOM (THIS MONTH)'!$F:$F,'BOM (THIS MONTH)'!$H:$H,F5102002!K566,Bom_Part_No,F5102002!Q566)</f>
        <v>0</v>
      </c>
      <c r="Z566" s="46">
        <f>SUMIFS('BOM (THIS MONTH)'!$E:$E,'BOM (THIS MONTH)'!$H:$H,F5102002!K566,Bom_Part_No,F5102002!Q566)</f>
        <v>0</v>
      </c>
      <c r="AA566" s="53"/>
      <c r="AB566" s="47">
        <f t="shared" si="61"/>
        <v>0</v>
      </c>
      <c r="AC566" s="47">
        <f t="shared" si="62"/>
        <v>0</v>
      </c>
    </row>
    <row r="567" spans="11:29" ht="13.35" customHeight="1">
      <c r="K567" s="51" t="s">
        <v>386</v>
      </c>
      <c r="L567" s="51">
        <f>IF(D567="",99999,SUMIFS(Issue,'BOM (THIS MONTH)'!$F:$F,F5102002!K567,Bom_Part_No,F5102002!B567))</f>
        <v>99999</v>
      </c>
      <c r="P567" s="45">
        <f t="shared" si="56"/>
        <v>0</v>
      </c>
      <c r="Q567" s="49"/>
      <c r="R567" s="46">
        <f t="shared" si="57"/>
        <v>0</v>
      </c>
      <c r="S567" s="46">
        <v>1</v>
      </c>
      <c r="T567" s="46">
        <f t="shared" si="58"/>
        <v>0</v>
      </c>
      <c r="U567" s="46">
        <v>3000</v>
      </c>
      <c r="V567" s="46">
        <f t="shared" si="59"/>
        <v>0</v>
      </c>
      <c r="W567" s="53"/>
      <c r="X567" s="44" t="e">
        <f t="shared" si="60"/>
        <v>#DIV/0!</v>
      </c>
      <c r="Y567" s="46">
        <f>SUMIFS('BOM (THIS MONTH)'!$F:$F,'BOM (THIS MONTH)'!$H:$H,F5102002!K567,Bom_Part_No,F5102002!Q567)</f>
        <v>0</v>
      </c>
      <c r="Z567" s="46">
        <f>SUMIFS('BOM (THIS MONTH)'!$E:$E,'BOM (THIS MONTH)'!$H:$H,F5102002!K567,Bom_Part_No,F5102002!Q567)</f>
        <v>0</v>
      </c>
      <c r="AA567" s="53"/>
      <c r="AB567" s="47">
        <f t="shared" si="61"/>
        <v>0</v>
      </c>
      <c r="AC567" s="47">
        <f t="shared" si="62"/>
        <v>0</v>
      </c>
    </row>
    <row r="568" spans="11:29" ht="13.35" customHeight="1">
      <c r="K568" s="51" t="s">
        <v>386</v>
      </c>
      <c r="L568" s="51">
        <f>IF(D568="",99999,SUMIFS(Issue,'BOM (THIS MONTH)'!$F:$F,F5102002!K568,Bom_Part_No,F5102002!B568))</f>
        <v>99999</v>
      </c>
      <c r="P568" s="45">
        <f t="shared" si="56"/>
        <v>0</v>
      </c>
      <c r="Q568" s="49"/>
      <c r="R568" s="46">
        <f t="shared" si="57"/>
        <v>0</v>
      </c>
      <c r="S568" s="46">
        <v>1</v>
      </c>
      <c r="T568" s="46">
        <f t="shared" si="58"/>
        <v>0</v>
      </c>
      <c r="U568" s="46">
        <v>3000</v>
      </c>
      <c r="V568" s="46">
        <f t="shared" si="59"/>
        <v>0</v>
      </c>
      <c r="W568" s="53"/>
      <c r="X568" s="44" t="e">
        <f t="shared" si="60"/>
        <v>#DIV/0!</v>
      </c>
      <c r="Y568" s="46">
        <f>SUMIFS('BOM (THIS MONTH)'!$F:$F,'BOM (THIS MONTH)'!$H:$H,F5102002!K568,Bom_Part_No,F5102002!Q568)</f>
        <v>0</v>
      </c>
      <c r="Z568" s="46">
        <f>SUMIFS('BOM (THIS MONTH)'!$E:$E,'BOM (THIS MONTH)'!$H:$H,F5102002!K568,Bom_Part_No,F5102002!Q568)</f>
        <v>0</v>
      </c>
      <c r="AA568" s="53"/>
      <c r="AB568" s="47">
        <f t="shared" si="61"/>
        <v>0</v>
      </c>
      <c r="AC568" s="47">
        <f t="shared" si="62"/>
        <v>0</v>
      </c>
    </row>
    <row r="569" spans="11:29" ht="13.35" customHeight="1">
      <c r="K569" s="51" t="s">
        <v>386</v>
      </c>
      <c r="L569" s="51">
        <f>IF(D569="",99999,SUMIFS(Issue,'BOM (THIS MONTH)'!$F:$F,F5102002!K569,Bom_Part_No,F5102002!B569))</f>
        <v>99999</v>
      </c>
      <c r="P569" s="45">
        <f t="shared" si="56"/>
        <v>0</v>
      </c>
      <c r="Q569" s="49"/>
      <c r="R569" s="46">
        <f t="shared" si="57"/>
        <v>0</v>
      </c>
      <c r="S569" s="46">
        <v>1</v>
      </c>
      <c r="T569" s="46">
        <f t="shared" si="58"/>
        <v>0</v>
      </c>
      <c r="U569" s="46">
        <v>3000</v>
      </c>
      <c r="V569" s="46">
        <f t="shared" si="59"/>
        <v>0</v>
      </c>
      <c r="W569" s="53"/>
      <c r="X569" s="44" t="e">
        <f t="shared" si="60"/>
        <v>#DIV/0!</v>
      </c>
      <c r="Y569" s="46">
        <f>SUMIFS('BOM (THIS MONTH)'!$F:$F,'BOM (THIS MONTH)'!$H:$H,F5102002!K569,Bom_Part_No,F5102002!Q569)</f>
        <v>0</v>
      </c>
      <c r="Z569" s="46">
        <f>SUMIFS('BOM (THIS MONTH)'!$E:$E,'BOM (THIS MONTH)'!$H:$H,F5102002!K569,Bom_Part_No,F5102002!Q569)</f>
        <v>0</v>
      </c>
      <c r="AA569" s="53"/>
      <c r="AB569" s="47">
        <f t="shared" si="61"/>
        <v>0</v>
      </c>
      <c r="AC569" s="47">
        <f t="shared" si="62"/>
        <v>0</v>
      </c>
    </row>
    <row r="570" spans="11:29" ht="13.35" customHeight="1">
      <c r="K570" s="51" t="s">
        <v>386</v>
      </c>
      <c r="L570" s="51">
        <f>IF(D570="",99999,SUMIFS(Issue,'BOM (THIS MONTH)'!$F:$F,F5102002!K570,Bom_Part_No,F5102002!B570))</f>
        <v>99999</v>
      </c>
      <c r="P570" s="45">
        <f t="shared" si="56"/>
        <v>0</v>
      </c>
      <c r="Q570" s="49"/>
      <c r="R570" s="46">
        <f t="shared" si="57"/>
        <v>0</v>
      </c>
      <c r="S570" s="46">
        <v>1</v>
      </c>
      <c r="T570" s="46">
        <f t="shared" si="58"/>
        <v>0</v>
      </c>
      <c r="U570" s="46">
        <v>3000</v>
      </c>
      <c r="V570" s="46">
        <f t="shared" si="59"/>
        <v>0</v>
      </c>
      <c r="W570" s="53"/>
      <c r="X570" s="44" t="e">
        <f t="shared" si="60"/>
        <v>#DIV/0!</v>
      </c>
      <c r="Y570" s="46">
        <f>SUMIFS('BOM (THIS MONTH)'!$F:$F,'BOM (THIS MONTH)'!$H:$H,F5102002!K570,Bom_Part_No,F5102002!Q570)</f>
        <v>0</v>
      </c>
      <c r="Z570" s="46">
        <f>SUMIFS('BOM (THIS MONTH)'!$E:$E,'BOM (THIS MONTH)'!$H:$H,F5102002!K570,Bom_Part_No,F5102002!Q570)</f>
        <v>0</v>
      </c>
      <c r="AA570" s="53"/>
      <c r="AB570" s="47">
        <f t="shared" si="61"/>
        <v>0</v>
      </c>
      <c r="AC570" s="47">
        <f t="shared" si="62"/>
        <v>0</v>
      </c>
    </row>
    <row r="571" spans="11:29" ht="13.35" customHeight="1">
      <c r="K571" s="51" t="s">
        <v>386</v>
      </c>
      <c r="L571" s="51">
        <f>IF(D571="",99999,SUMIFS(Issue,'BOM (THIS MONTH)'!$F:$F,F5102002!K571,Bom_Part_No,F5102002!B571))</f>
        <v>99999</v>
      </c>
      <c r="P571" s="45">
        <f t="shared" si="56"/>
        <v>0</v>
      </c>
      <c r="Q571" s="49"/>
      <c r="R571" s="46">
        <f t="shared" si="57"/>
        <v>0</v>
      </c>
      <c r="S571" s="46">
        <v>1</v>
      </c>
      <c r="T571" s="46">
        <f t="shared" si="58"/>
        <v>0</v>
      </c>
      <c r="U571" s="46">
        <v>3000</v>
      </c>
      <c r="V571" s="46">
        <f t="shared" si="59"/>
        <v>0</v>
      </c>
      <c r="W571" s="53"/>
      <c r="X571" s="44" t="e">
        <f t="shared" si="60"/>
        <v>#DIV/0!</v>
      </c>
      <c r="Y571" s="46">
        <f>SUMIFS('BOM (THIS MONTH)'!$F:$F,'BOM (THIS MONTH)'!$H:$H,F5102002!K571,Bom_Part_No,F5102002!Q571)</f>
        <v>0</v>
      </c>
      <c r="Z571" s="46">
        <f>SUMIFS('BOM (THIS MONTH)'!$E:$E,'BOM (THIS MONTH)'!$H:$H,F5102002!K571,Bom_Part_No,F5102002!Q571)</f>
        <v>0</v>
      </c>
      <c r="AA571" s="53"/>
      <c r="AB571" s="47">
        <f t="shared" si="61"/>
        <v>0</v>
      </c>
      <c r="AC571" s="47">
        <f t="shared" si="62"/>
        <v>0</v>
      </c>
    </row>
    <row r="572" spans="11:29" ht="13.35" customHeight="1">
      <c r="K572" s="51" t="s">
        <v>386</v>
      </c>
      <c r="L572" s="51">
        <f>IF(D572="",99999,SUMIFS(Issue,'BOM (THIS MONTH)'!$F:$F,F5102002!K572,Bom_Part_No,F5102002!B572))</f>
        <v>99999</v>
      </c>
      <c r="P572" s="45">
        <f t="shared" si="56"/>
        <v>0</v>
      </c>
      <c r="Q572" s="49"/>
      <c r="R572" s="46">
        <f t="shared" si="57"/>
        <v>0</v>
      </c>
      <c r="S572" s="46">
        <v>1</v>
      </c>
      <c r="T572" s="46">
        <f t="shared" si="58"/>
        <v>0</v>
      </c>
      <c r="U572" s="46">
        <v>3000</v>
      </c>
      <c r="V572" s="46">
        <f t="shared" si="59"/>
        <v>0</v>
      </c>
      <c r="W572" s="53"/>
      <c r="X572" s="44" t="e">
        <f t="shared" si="60"/>
        <v>#DIV/0!</v>
      </c>
      <c r="Y572" s="46">
        <f>SUMIFS('BOM (THIS MONTH)'!$F:$F,'BOM (THIS MONTH)'!$H:$H,F5102002!K572,Bom_Part_No,F5102002!Q572)</f>
        <v>0</v>
      </c>
      <c r="Z572" s="46">
        <f>SUMIFS('BOM (THIS MONTH)'!$E:$E,'BOM (THIS MONTH)'!$H:$H,F5102002!K572,Bom_Part_No,F5102002!Q572)</f>
        <v>0</v>
      </c>
      <c r="AA572" s="53"/>
      <c r="AB572" s="47">
        <f t="shared" si="61"/>
        <v>0</v>
      </c>
      <c r="AC572" s="47">
        <f t="shared" si="62"/>
        <v>0</v>
      </c>
    </row>
    <row r="573" spans="11:29" ht="13.35" customHeight="1">
      <c r="K573" s="51" t="s">
        <v>386</v>
      </c>
      <c r="L573" s="51">
        <f>IF(D573="",99999,SUMIFS(Issue,'BOM (THIS MONTH)'!$F:$F,F5102002!K573,Bom_Part_No,F5102002!B573))</f>
        <v>99999</v>
      </c>
      <c r="P573" s="45">
        <f t="shared" si="56"/>
        <v>0</v>
      </c>
      <c r="Q573" s="49"/>
      <c r="R573" s="46">
        <f t="shared" si="57"/>
        <v>0</v>
      </c>
      <c r="S573" s="46">
        <v>1</v>
      </c>
      <c r="T573" s="46">
        <f t="shared" si="58"/>
        <v>0</v>
      </c>
      <c r="U573" s="46">
        <v>3000</v>
      </c>
      <c r="V573" s="46">
        <f t="shared" si="59"/>
        <v>0</v>
      </c>
      <c r="W573" s="53"/>
      <c r="X573" s="44" t="e">
        <f t="shared" si="60"/>
        <v>#DIV/0!</v>
      </c>
      <c r="Y573" s="46">
        <f>SUMIFS('BOM (THIS MONTH)'!$F:$F,'BOM (THIS MONTH)'!$H:$H,F5102002!K573,Bom_Part_No,F5102002!Q573)</f>
        <v>0</v>
      </c>
      <c r="Z573" s="46">
        <f>SUMIFS('BOM (THIS MONTH)'!$E:$E,'BOM (THIS MONTH)'!$H:$H,F5102002!K573,Bom_Part_No,F5102002!Q573)</f>
        <v>0</v>
      </c>
      <c r="AA573" s="53"/>
      <c r="AB573" s="47">
        <f t="shared" si="61"/>
        <v>0</v>
      </c>
      <c r="AC573" s="47">
        <f t="shared" si="62"/>
        <v>0</v>
      </c>
    </row>
    <row r="574" spans="11:29" ht="13.35" customHeight="1">
      <c r="K574" s="51" t="s">
        <v>386</v>
      </c>
      <c r="L574" s="51">
        <f>IF(D574="",99999,SUMIFS(Issue,'BOM (THIS MONTH)'!$F:$F,F5102002!K574,Bom_Part_No,F5102002!B574))</f>
        <v>99999</v>
      </c>
      <c r="P574" s="45">
        <f t="shared" si="56"/>
        <v>0</v>
      </c>
      <c r="Q574" s="49"/>
      <c r="R574" s="46">
        <f t="shared" si="57"/>
        <v>0</v>
      </c>
      <c r="S574" s="46">
        <v>1</v>
      </c>
      <c r="T574" s="46">
        <f t="shared" si="58"/>
        <v>0</v>
      </c>
      <c r="U574" s="46">
        <v>3000</v>
      </c>
      <c r="V574" s="46">
        <f t="shared" si="59"/>
        <v>0</v>
      </c>
      <c r="W574" s="53"/>
      <c r="X574" s="44" t="e">
        <f t="shared" si="60"/>
        <v>#DIV/0!</v>
      </c>
      <c r="Y574" s="46">
        <f>SUMIFS('BOM (THIS MONTH)'!$F:$F,'BOM (THIS MONTH)'!$H:$H,F5102002!K574,Bom_Part_No,F5102002!Q574)</f>
        <v>0</v>
      </c>
      <c r="Z574" s="46">
        <f>SUMIFS('BOM (THIS MONTH)'!$E:$E,'BOM (THIS MONTH)'!$H:$H,F5102002!K574,Bom_Part_No,F5102002!Q574)</f>
        <v>0</v>
      </c>
      <c r="AA574" s="53"/>
      <c r="AB574" s="47">
        <f t="shared" si="61"/>
        <v>0</v>
      </c>
      <c r="AC574" s="47">
        <f t="shared" si="62"/>
        <v>0</v>
      </c>
    </row>
    <row r="575" spans="11:29" ht="13.35" customHeight="1">
      <c r="K575" s="51" t="s">
        <v>386</v>
      </c>
      <c r="L575" s="51">
        <f>IF(D575="",99999,SUMIFS(Issue,'BOM (THIS MONTH)'!$F:$F,F5102002!K575,Bom_Part_No,F5102002!B575))</f>
        <v>99999</v>
      </c>
      <c r="P575" s="45">
        <f t="shared" si="56"/>
        <v>0</v>
      </c>
      <c r="Q575" s="49"/>
      <c r="R575" s="46">
        <f t="shared" si="57"/>
        <v>0</v>
      </c>
      <c r="S575" s="46">
        <v>1</v>
      </c>
      <c r="T575" s="46">
        <f t="shared" si="58"/>
        <v>0</v>
      </c>
      <c r="U575" s="46">
        <v>3000</v>
      </c>
      <c r="V575" s="46">
        <f t="shared" si="59"/>
        <v>0</v>
      </c>
      <c r="W575" s="53"/>
      <c r="X575" s="44" t="e">
        <f t="shared" si="60"/>
        <v>#DIV/0!</v>
      </c>
      <c r="Y575" s="46">
        <f>SUMIFS('BOM (THIS MONTH)'!$F:$F,'BOM (THIS MONTH)'!$H:$H,F5102002!K575,Bom_Part_No,F5102002!Q575)</f>
        <v>0</v>
      </c>
      <c r="Z575" s="46">
        <f>SUMIFS('BOM (THIS MONTH)'!$E:$E,'BOM (THIS MONTH)'!$H:$H,F5102002!K575,Bom_Part_No,F5102002!Q575)</f>
        <v>0</v>
      </c>
      <c r="AA575" s="53"/>
      <c r="AB575" s="47">
        <f t="shared" si="61"/>
        <v>0</v>
      </c>
      <c r="AC575" s="47">
        <f t="shared" si="62"/>
        <v>0</v>
      </c>
    </row>
    <row r="576" spans="11:29" ht="13.35" customHeight="1">
      <c r="K576" s="51" t="s">
        <v>386</v>
      </c>
      <c r="L576" s="51">
        <f>IF(D576="",99999,SUMIFS(Issue,'BOM (THIS MONTH)'!$F:$F,F5102002!K576,Bom_Part_No,F5102002!B576))</f>
        <v>99999</v>
      </c>
      <c r="P576" s="45">
        <f t="shared" si="56"/>
        <v>0</v>
      </c>
      <c r="Q576" s="49"/>
      <c r="R576" s="46">
        <f t="shared" si="57"/>
        <v>0</v>
      </c>
      <c r="S576" s="46">
        <v>1</v>
      </c>
      <c r="T576" s="46">
        <f t="shared" si="58"/>
        <v>0</v>
      </c>
      <c r="U576" s="46">
        <v>3000</v>
      </c>
      <c r="V576" s="46">
        <f t="shared" si="59"/>
        <v>0</v>
      </c>
      <c r="W576" s="53"/>
      <c r="X576" s="44" t="e">
        <f t="shared" si="60"/>
        <v>#DIV/0!</v>
      </c>
      <c r="Y576" s="46">
        <f>SUMIFS('BOM (THIS MONTH)'!$F:$F,'BOM (THIS MONTH)'!$H:$H,F5102002!K576,Bom_Part_No,F5102002!Q576)</f>
        <v>0</v>
      </c>
      <c r="Z576" s="46">
        <f>SUMIFS('BOM (THIS MONTH)'!$E:$E,'BOM (THIS MONTH)'!$H:$H,F5102002!K576,Bom_Part_No,F5102002!Q576)</f>
        <v>0</v>
      </c>
      <c r="AA576" s="53"/>
      <c r="AB576" s="47">
        <f t="shared" si="61"/>
        <v>0</v>
      </c>
      <c r="AC576" s="47">
        <f t="shared" si="62"/>
        <v>0</v>
      </c>
    </row>
    <row r="577" spans="11:29" ht="13.35" customHeight="1">
      <c r="K577" s="51" t="s">
        <v>386</v>
      </c>
      <c r="L577" s="51">
        <f>IF(D577="",99999,SUMIFS(Issue,'BOM (THIS MONTH)'!$F:$F,F5102002!K577,Bom_Part_No,F5102002!B577))</f>
        <v>99999</v>
      </c>
      <c r="P577" s="45">
        <f t="shared" si="56"/>
        <v>0</v>
      </c>
      <c r="Q577" s="49"/>
      <c r="R577" s="46">
        <f t="shared" si="57"/>
        <v>0</v>
      </c>
      <c r="S577" s="46">
        <v>1</v>
      </c>
      <c r="T577" s="46">
        <f t="shared" si="58"/>
        <v>0</v>
      </c>
      <c r="U577" s="46">
        <v>3000</v>
      </c>
      <c r="V577" s="46">
        <f t="shared" si="59"/>
        <v>0</v>
      </c>
      <c r="W577" s="53"/>
      <c r="X577" s="44" t="e">
        <f t="shared" si="60"/>
        <v>#DIV/0!</v>
      </c>
      <c r="Y577" s="46">
        <f>SUMIFS('BOM (THIS MONTH)'!$F:$F,'BOM (THIS MONTH)'!$H:$H,F5102002!K577,Bom_Part_No,F5102002!Q577)</f>
        <v>0</v>
      </c>
      <c r="Z577" s="46">
        <f>SUMIFS('BOM (THIS MONTH)'!$E:$E,'BOM (THIS MONTH)'!$H:$H,F5102002!K577,Bom_Part_No,F5102002!Q577)</f>
        <v>0</v>
      </c>
      <c r="AA577" s="53"/>
      <c r="AB577" s="47">
        <f t="shared" si="61"/>
        <v>0</v>
      </c>
      <c r="AC577" s="47">
        <f t="shared" si="62"/>
        <v>0</v>
      </c>
    </row>
    <row r="578" spans="11:29" ht="13.35" customHeight="1">
      <c r="K578" s="51" t="s">
        <v>386</v>
      </c>
      <c r="L578" s="51">
        <f>IF(D578="",99999,SUMIFS(Issue,'BOM (THIS MONTH)'!$F:$F,F5102002!K578,Bom_Part_No,F5102002!B578))</f>
        <v>99999</v>
      </c>
      <c r="P578" s="45">
        <f t="shared" si="56"/>
        <v>0</v>
      </c>
      <c r="Q578" s="49"/>
      <c r="R578" s="46">
        <f t="shared" si="57"/>
        <v>0</v>
      </c>
      <c r="S578" s="46">
        <v>1</v>
      </c>
      <c r="T578" s="46">
        <f t="shared" si="58"/>
        <v>0</v>
      </c>
      <c r="U578" s="46">
        <v>3000</v>
      </c>
      <c r="V578" s="46">
        <f t="shared" si="59"/>
        <v>0</v>
      </c>
      <c r="W578" s="53"/>
      <c r="X578" s="44" t="e">
        <f t="shared" si="60"/>
        <v>#DIV/0!</v>
      </c>
      <c r="Y578" s="46">
        <f>SUMIFS('BOM (THIS MONTH)'!$F:$F,'BOM (THIS MONTH)'!$H:$H,F5102002!K578,Bom_Part_No,F5102002!Q578)</f>
        <v>0</v>
      </c>
      <c r="Z578" s="46">
        <f>SUMIFS('BOM (THIS MONTH)'!$E:$E,'BOM (THIS MONTH)'!$H:$H,F5102002!K578,Bom_Part_No,F5102002!Q578)</f>
        <v>0</v>
      </c>
      <c r="AA578" s="53"/>
      <c r="AB578" s="47">
        <f t="shared" si="61"/>
        <v>0</v>
      </c>
      <c r="AC578" s="47">
        <f t="shared" si="62"/>
        <v>0</v>
      </c>
    </row>
    <row r="579" spans="11:29" ht="13.35" customHeight="1">
      <c r="K579" s="51" t="s">
        <v>386</v>
      </c>
      <c r="L579" s="51">
        <f>IF(D579="",99999,SUMIFS(Issue,'BOM (THIS MONTH)'!$F:$F,F5102002!K579,Bom_Part_No,F5102002!B579))</f>
        <v>99999</v>
      </c>
      <c r="P579" s="45">
        <f t="shared" si="56"/>
        <v>0</v>
      </c>
      <c r="Q579" s="49"/>
      <c r="R579" s="46">
        <f t="shared" si="57"/>
        <v>0</v>
      </c>
      <c r="S579" s="46">
        <v>1</v>
      </c>
      <c r="T579" s="46">
        <f t="shared" si="58"/>
        <v>0</v>
      </c>
      <c r="U579" s="46">
        <v>3000</v>
      </c>
      <c r="V579" s="46">
        <f t="shared" si="59"/>
        <v>0</v>
      </c>
      <c r="W579" s="53"/>
      <c r="X579" s="44" t="e">
        <f t="shared" si="60"/>
        <v>#DIV/0!</v>
      </c>
      <c r="Y579" s="46">
        <f>SUMIFS('BOM (THIS MONTH)'!$F:$F,'BOM (THIS MONTH)'!$H:$H,F5102002!K579,Bom_Part_No,F5102002!Q579)</f>
        <v>0</v>
      </c>
      <c r="Z579" s="46">
        <f>SUMIFS('BOM (THIS MONTH)'!$E:$E,'BOM (THIS MONTH)'!$H:$H,F5102002!K579,Bom_Part_No,F5102002!Q579)</f>
        <v>0</v>
      </c>
      <c r="AA579" s="53"/>
      <c r="AB579" s="47">
        <f t="shared" si="61"/>
        <v>0</v>
      </c>
      <c r="AC579" s="47">
        <f t="shared" si="62"/>
        <v>0</v>
      </c>
    </row>
    <row r="580" spans="11:29" ht="13.35" customHeight="1">
      <c r="K580" s="51" t="s">
        <v>386</v>
      </c>
      <c r="L580" s="51">
        <f>IF(D580="",99999,SUMIFS(Issue,'BOM (THIS MONTH)'!$F:$F,F5102002!K580,Bom_Part_No,F5102002!B580))</f>
        <v>99999</v>
      </c>
      <c r="P580" s="45">
        <f t="shared" si="56"/>
        <v>0</v>
      </c>
      <c r="Q580" s="49"/>
      <c r="R580" s="46">
        <f t="shared" si="57"/>
        <v>0</v>
      </c>
      <c r="S580" s="46">
        <v>1</v>
      </c>
      <c r="T580" s="46">
        <f t="shared" si="58"/>
        <v>0</v>
      </c>
      <c r="U580" s="46">
        <v>3000</v>
      </c>
      <c r="V580" s="46">
        <f t="shared" si="59"/>
        <v>0</v>
      </c>
      <c r="W580" s="53"/>
      <c r="X580" s="44" t="e">
        <f t="shared" si="60"/>
        <v>#DIV/0!</v>
      </c>
      <c r="Y580" s="46">
        <f>SUMIFS('BOM (THIS MONTH)'!$F:$F,'BOM (THIS MONTH)'!$H:$H,F5102002!K580,Bom_Part_No,F5102002!Q580)</f>
        <v>0</v>
      </c>
      <c r="Z580" s="46">
        <f>SUMIFS('BOM (THIS MONTH)'!$E:$E,'BOM (THIS MONTH)'!$H:$H,F5102002!K580,Bom_Part_No,F5102002!Q580)</f>
        <v>0</v>
      </c>
      <c r="AA580" s="53"/>
      <c r="AB580" s="47">
        <f t="shared" si="61"/>
        <v>0</v>
      </c>
      <c r="AC580" s="47">
        <f t="shared" si="62"/>
        <v>0</v>
      </c>
    </row>
    <row r="581" spans="11:29" ht="13.35" customHeight="1">
      <c r="K581" s="51" t="s">
        <v>386</v>
      </c>
      <c r="L581" s="51">
        <f>IF(D581="",99999,SUMIFS(Issue,'BOM (THIS MONTH)'!$F:$F,F5102002!K581,Bom_Part_No,F5102002!B581))</f>
        <v>99999</v>
      </c>
      <c r="P581" s="45">
        <f t="shared" si="56"/>
        <v>0</v>
      </c>
      <c r="Q581" s="49"/>
      <c r="R581" s="46">
        <f t="shared" si="57"/>
        <v>0</v>
      </c>
      <c r="S581" s="46">
        <v>1</v>
      </c>
      <c r="T581" s="46">
        <f t="shared" si="58"/>
        <v>0</v>
      </c>
      <c r="U581" s="46">
        <v>3000</v>
      </c>
      <c r="V581" s="46">
        <f t="shared" si="59"/>
        <v>0</v>
      </c>
      <c r="W581" s="53"/>
      <c r="X581" s="44" t="e">
        <f t="shared" si="60"/>
        <v>#DIV/0!</v>
      </c>
      <c r="Y581" s="46">
        <f>SUMIFS('BOM (THIS MONTH)'!$F:$F,'BOM (THIS MONTH)'!$H:$H,F5102002!K581,Bom_Part_No,F5102002!Q581)</f>
        <v>0</v>
      </c>
      <c r="Z581" s="46">
        <f>SUMIFS('BOM (THIS MONTH)'!$E:$E,'BOM (THIS MONTH)'!$H:$H,F5102002!K581,Bom_Part_No,F5102002!Q581)</f>
        <v>0</v>
      </c>
      <c r="AA581" s="53"/>
      <c r="AB581" s="47">
        <f t="shared" si="61"/>
        <v>0</v>
      </c>
      <c r="AC581" s="47">
        <f t="shared" si="62"/>
        <v>0</v>
      </c>
    </row>
    <row r="582" spans="11:29" ht="13.35" customHeight="1">
      <c r="K582" s="51" t="s">
        <v>386</v>
      </c>
      <c r="L582" s="51">
        <f>IF(D582="",99999,SUMIFS(Issue,'BOM (THIS MONTH)'!$F:$F,F5102002!K582,Bom_Part_No,F5102002!B582))</f>
        <v>99999</v>
      </c>
      <c r="P582" s="45">
        <f t="shared" si="56"/>
        <v>0</v>
      </c>
      <c r="Q582" s="49"/>
      <c r="R582" s="46">
        <f t="shared" si="57"/>
        <v>0</v>
      </c>
      <c r="S582" s="46">
        <v>1</v>
      </c>
      <c r="T582" s="46">
        <f t="shared" si="58"/>
        <v>0</v>
      </c>
      <c r="U582" s="46">
        <v>3000</v>
      </c>
      <c r="V582" s="46">
        <f t="shared" si="59"/>
        <v>0</v>
      </c>
      <c r="W582" s="53"/>
      <c r="X582" s="44" t="e">
        <f t="shared" si="60"/>
        <v>#DIV/0!</v>
      </c>
      <c r="Y582" s="46">
        <f>SUMIFS('BOM (THIS MONTH)'!$F:$F,'BOM (THIS MONTH)'!$H:$H,F5102002!K582,Bom_Part_No,F5102002!Q582)</f>
        <v>0</v>
      </c>
      <c r="Z582" s="46">
        <f>SUMIFS('BOM (THIS MONTH)'!$E:$E,'BOM (THIS MONTH)'!$H:$H,F5102002!K582,Bom_Part_No,F5102002!Q582)</f>
        <v>0</v>
      </c>
      <c r="AA582" s="53"/>
      <c r="AB582" s="47">
        <f t="shared" si="61"/>
        <v>0</v>
      </c>
      <c r="AC582" s="47">
        <f t="shared" si="62"/>
        <v>0</v>
      </c>
    </row>
    <row r="583" spans="11:29" ht="13.35" customHeight="1">
      <c r="K583" s="51" t="s">
        <v>386</v>
      </c>
      <c r="L583" s="51">
        <f>IF(D583="",99999,SUMIFS(Issue,'BOM (THIS MONTH)'!$F:$F,F5102002!K583,Bom_Part_No,F5102002!B583))</f>
        <v>99999</v>
      </c>
      <c r="P583" s="45">
        <f t="shared" si="56"/>
        <v>0</v>
      </c>
      <c r="Q583" s="49"/>
      <c r="R583" s="46">
        <f t="shared" si="57"/>
        <v>0</v>
      </c>
      <c r="S583" s="46">
        <v>1</v>
      </c>
      <c r="T583" s="46">
        <f t="shared" si="58"/>
        <v>0</v>
      </c>
      <c r="U583" s="46">
        <v>3000</v>
      </c>
      <c r="V583" s="46">
        <f t="shared" si="59"/>
        <v>0</v>
      </c>
      <c r="W583" s="53"/>
      <c r="X583" s="44" t="e">
        <f t="shared" si="60"/>
        <v>#DIV/0!</v>
      </c>
      <c r="Y583" s="46">
        <f>SUMIFS('BOM (THIS MONTH)'!$F:$F,'BOM (THIS MONTH)'!$H:$H,F5102002!K583,Bom_Part_No,F5102002!Q583)</f>
        <v>0</v>
      </c>
      <c r="Z583" s="46">
        <f>SUMIFS('BOM (THIS MONTH)'!$E:$E,'BOM (THIS MONTH)'!$H:$H,F5102002!K583,Bom_Part_No,F5102002!Q583)</f>
        <v>0</v>
      </c>
      <c r="AA583" s="53"/>
      <c r="AB583" s="47">
        <f t="shared" si="61"/>
        <v>0</v>
      </c>
      <c r="AC583" s="47">
        <f t="shared" si="62"/>
        <v>0</v>
      </c>
    </row>
    <row r="584" spans="11:29" ht="13.35" customHeight="1">
      <c r="K584" s="51" t="s">
        <v>386</v>
      </c>
      <c r="L584" s="51">
        <f>IF(D584="",99999,SUMIFS(Issue,'BOM (THIS MONTH)'!$F:$F,F5102002!K584,Bom_Part_No,F5102002!B584))</f>
        <v>99999</v>
      </c>
      <c r="P584" s="45">
        <f t="shared" si="56"/>
        <v>0</v>
      </c>
      <c r="Q584" s="49"/>
      <c r="R584" s="46">
        <f t="shared" si="57"/>
        <v>0</v>
      </c>
      <c r="S584" s="46">
        <v>1</v>
      </c>
      <c r="T584" s="46">
        <f t="shared" si="58"/>
        <v>0</v>
      </c>
      <c r="U584" s="46">
        <v>3000</v>
      </c>
      <c r="V584" s="46">
        <f t="shared" si="59"/>
        <v>0</v>
      </c>
      <c r="W584" s="53"/>
      <c r="X584" s="44" t="e">
        <f t="shared" si="60"/>
        <v>#DIV/0!</v>
      </c>
      <c r="Y584" s="46">
        <f>SUMIFS('BOM (THIS MONTH)'!$F:$F,'BOM (THIS MONTH)'!$H:$H,F5102002!K584,Bom_Part_No,F5102002!Q584)</f>
        <v>0</v>
      </c>
      <c r="Z584" s="46">
        <f>SUMIFS('BOM (THIS MONTH)'!$E:$E,'BOM (THIS MONTH)'!$H:$H,F5102002!K584,Bom_Part_No,F5102002!Q584)</f>
        <v>0</v>
      </c>
      <c r="AA584" s="53"/>
      <c r="AB584" s="47">
        <f t="shared" si="61"/>
        <v>0</v>
      </c>
      <c r="AC584" s="47">
        <f t="shared" si="62"/>
        <v>0</v>
      </c>
    </row>
    <row r="585" spans="11:29" ht="13.35" customHeight="1">
      <c r="K585" s="51" t="s">
        <v>386</v>
      </c>
      <c r="L585" s="51">
        <f>IF(D585="",99999,SUMIFS(Issue,'BOM (THIS MONTH)'!$F:$F,F5102002!K585,Bom_Part_No,F5102002!B585))</f>
        <v>99999</v>
      </c>
      <c r="P585" s="45">
        <f t="shared" ref="P585:P648" si="63">COUNTIF($Q:$Q,Q585)</f>
        <v>0</v>
      </c>
      <c r="Q585" s="49"/>
      <c r="R585" s="46">
        <f t="shared" si="57"/>
        <v>0</v>
      </c>
      <c r="S585" s="46">
        <v>1</v>
      </c>
      <c r="T585" s="46">
        <f t="shared" si="58"/>
        <v>0</v>
      </c>
      <c r="U585" s="46">
        <v>3000</v>
      </c>
      <c r="V585" s="46">
        <f t="shared" si="59"/>
        <v>0</v>
      </c>
      <c r="W585" s="53"/>
      <c r="X585" s="44" t="e">
        <f t="shared" si="60"/>
        <v>#DIV/0!</v>
      </c>
      <c r="Y585" s="46">
        <f>SUMIFS('BOM (THIS MONTH)'!$F:$F,'BOM (THIS MONTH)'!$H:$H,F5102002!K585,Bom_Part_No,F5102002!Q585)</f>
        <v>0</v>
      </c>
      <c r="Z585" s="46">
        <f>SUMIFS('BOM (THIS MONTH)'!$E:$E,'BOM (THIS MONTH)'!$H:$H,F5102002!K585,Bom_Part_No,F5102002!Q585)</f>
        <v>0</v>
      </c>
      <c r="AA585" s="53"/>
      <c r="AB585" s="47">
        <f t="shared" si="61"/>
        <v>0</v>
      </c>
      <c r="AC585" s="47">
        <f t="shared" si="62"/>
        <v>0</v>
      </c>
    </row>
    <row r="586" spans="11:29" ht="13.35" customHeight="1">
      <c r="K586" s="51" t="s">
        <v>386</v>
      </c>
      <c r="L586" s="51">
        <f>IF(D586="",99999,SUMIFS(Issue,'BOM (THIS MONTH)'!$F:$F,F5102002!K586,Bom_Part_No,F5102002!B586))</f>
        <v>99999</v>
      </c>
      <c r="P586" s="45">
        <f t="shared" si="63"/>
        <v>0</v>
      </c>
      <c r="Q586" s="49"/>
      <c r="R586" s="46">
        <f t="shared" ref="R586:R649" si="64">SUMIF(B:B,Q586,D:D)</f>
        <v>0</v>
      </c>
      <c r="S586" s="46">
        <v>1</v>
      </c>
      <c r="T586" s="46">
        <f t="shared" ref="T586:T649" si="65">R586/S586</f>
        <v>0</v>
      </c>
      <c r="U586" s="46">
        <v>3000</v>
      </c>
      <c r="V586" s="46">
        <f t="shared" ref="V586:V649" si="66">T586*U586</f>
        <v>0</v>
      </c>
      <c r="W586" s="53"/>
      <c r="X586" s="44" t="e">
        <f t="shared" ref="X586:X649" si="67">(Y586/V586)*U586</f>
        <v>#DIV/0!</v>
      </c>
      <c r="Y586" s="46">
        <f>SUMIFS('BOM (THIS MONTH)'!$F:$F,'BOM (THIS MONTH)'!$H:$H,F5102002!K586,Bom_Part_No,F5102002!Q586)</f>
        <v>0</v>
      </c>
      <c r="Z586" s="46">
        <f>SUMIFS('BOM (THIS MONTH)'!$E:$E,'BOM (THIS MONTH)'!$H:$H,F5102002!K586,Bom_Part_No,F5102002!Q586)</f>
        <v>0</v>
      </c>
      <c r="AA586" s="53"/>
      <c r="AB586" s="47">
        <f t="shared" ref="AB586:AB649" si="68">Y586-V586</f>
        <v>0</v>
      </c>
      <c r="AC586" s="47">
        <f t="shared" ref="AC586:AC649" si="69">Z586-T586</f>
        <v>0</v>
      </c>
    </row>
    <row r="587" spans="11:29" ht="13.35" customHeight="1">
      <c r="K587" s="51" t="s">
        <v>386</v>
      </c>
      <c r="L587" s="51">
        <f>IF(D587="",99999,SUMIFS(Issue,'BOM (THIS MONTH)'!$F:$F,F5102002!K587,Bom_Part_No,F5102002!B587))</f>
        <v>99999</v>
      </c>
      <c r="P587" s="45">
        <f t="shared" si="63"/>
        <v>0</v>
      </c>
      <c r="Q587" s="49"/>
      <c r="R587" s="46">
        <f t="shared" si="64"/>
        <v>0</v>
      </c>
      <c r="S587" s="46">
        <v>1</v>
      </c>
      <c r="T587" s="46">
        <f t="shared" si="65"/>
        <v>0</v>
      </c>
      <c r="U587" s="46">
        <v>3000</v>
      </c>
      <c r="V587" s="46">
        <f t="shared" si="66"/>
        <v>0</v>
      </c>
      <c r="W587" s="53"/>
      <c r="X587" s="44" t="e">
        <f t="shared" si="67"/>
        <v>#DIV/0!</v>
      </c>
      <c r="Y587" s="46">
        <f>SUMIFS('BOM (THIS MONTH)'!$F:$F,'BOM (THIS MONTH)'!$H:$H,F5102002!K587,Bom_Part_No,F5102002!Q587)</f>
        <v>0</v>
      </c>
      <c r="Z587" s="46">
        <f>SUMIFS('BOM (THIS MONTH)'!$E:$E,'BOM (THIS MONTH)'!$H:$H,F5102002!K587,Bom_Part_No,F5102002!Q587)</f>
        <v>0</v>
      </c>
      <c r="AA587" s="53"/>
      <c r="AB587" s="47">
        <f t="shared" si="68"/>
        <v>0</v>
      </c>
      <c r="AC587" s="47">
        <f t="shared" si="69"/>
        <v>0</v>
      </c>
    </row>
    <row r="588" spans="11:29" ht="13.35" customHeight="1">
      <c r="K588" s="51" t="s">
        <v>386</v>
      </c>
      <c r="L588" s="51">
        <f>IF(D588="",99999,SUMIFS(Issue,'BOM (THIS MONTH)'!$F:$F,F5102002!K588,Bom_Part_No,F5102002!B588))</f>
        <v>99999</v>
      </c>
      <c r="P588" s="45">
        <f t="shared" si="63"/>
        <v>0</v>
      </c>
      <c r="Q588" s="49"/>
      <c r="R588" s="46">
        <f t="shared" si="64"/>
        <v>0</v>
      </c>
      <c r="S588" s="46">
        <v>1</v>
      </c>
      <c r="T588" s="46">
        <f t="shared" si="65"/>
        <v>0</v>
      </c>
      <c r="U588" s="46">
        <v>3000</v>
      </c>
      <c r="V588" s="46">
        <f t="shared" si="66"/>
        <v>0</v>
      </c>
      <c r="W588" s="53"/>
      <c r="X588" s="44" t="e">
        <f t="shared" si="67"/>
        <v>#DIV/0!</v>
      </c>
      <c r="Y588" s="46">
        <f>SUMIFS('BOM (THIS MONTH)'!$F:$F,'BOM (THIS MONTH)'!$H:$H,F5102002!K588,Bom_Part_No,F5102002!Q588)</f>
        <v>0</v>
      </c>
      <c r="Z588" s="46">
        <f>SUMIFS('BOM (THIS MONTH)'!$E:$E,'BOM (THIS MONTH)'!$H:$H,F5102002!K588,Bom_Part_No,F5102002!Q588)</f>
        <v>0</v>
      </c>
      <c r="AA588" s="53"/>
      <c r="AB588" s="47">
        <f t="shared" si="68"/>
        <v>0</v>
      </c>
      <c r="AC588" s="47">
        <f t="shared" si="69"/>
        <v>0</v>
      </c>
    </row>
    <row r="589" spans="11:29" ht="13.35" customHeight="1">
      <c r="K589" s="51" t="s">
        <v>386</v>
      </c>
      <c r="L589" s="51">
        <f>IF(D589="",99999,SUMIFS(Issue,'BOM (THIS MONTH)'!$F:$F,F5102002!K589,Bom_Part_No,F5102002!B589))</f>
        <v>99999</v>
      </c>
      <c r="P589" s="45">
        <f t="shared" si="63"/>
        <v>0</v>
      </c>
      <c r="Q589" s="49"/>
      <c r="R589" s="46">
        <f t="shared" si="64"/>
        <v>0</v>
      </c>
      <c r="S589" s="46">
        <v>1</v>
      </c>
      <c r="T589" s="46">
        <f t="shared" si="65"/>
        <v>0</v>
      </c>
      <c r="U589" s="46">
        <v>3000</v>
      </c>
      <c r="V589" s="46">
        <f t="shared" si="66"/>
        <v>0</v>
      </c>
      <c r="W589" s="53"/>
      <c r="X589" s="44" t="e">
        <f t="shared" si="67"/>
        <v>#DIV/0!</v>
      </c>
      <c r="Y589" s="46">
        <f>SUMIFS('BOM (THIS MONTH)'!$F:$F,'BOM (THIS MONTH)'!$H:$H,F5102002!K589,Bom_Part_No,F5102002!Q589)</f>
        <v>0</v>
      </c>
      <c r="Z589" s="46">
        <f>SUMIFS('BOM (THIS MONTH)'!$E:$E,'BOM (THIS MONTH)'!$H:$H,F5102002!K589,Bom_Part_No,F5102002!Q589)</f>
        <v>0</v>
      </c>
      <c r="AA589" s="53"/>
      <c r="AB589" s="47">
        <f t="shared" si="68"/>
        <v>0</v>
      </c>
      <c r="AC589" s="47">
        <f t="shared" si="69"/>
        <v>0</v>
      </c>
    </row>
    <row r="590" spans="11:29" ht="13.35" customHeight="1">
      <c r="K590" s="51" t="s">
        <v>386</v>
      </c>
      <c r="L590" s="51">
        <f>IF(D590="",99999,SUMIFS(Issue,'BOM (THIS MONTH)'!$F:$F,F5102002!K590,Bom_Part_No,F5102002!B590))</f>
        <v>99999</v>
      </c>
      <c r="P590" s="45">
        <f t="shared" si="63"/>
        <v>0</v>
      </c>
      <c r="Q590" s="49"/>
      <c r="R590" s="46">
        <f t="shared" si="64"/>
        <v>0</v>
      </c>
      <c r="S590" s="46">
        <v>1</v>
      </c>
      <c r="T590" s="46">
        <f t="shared" si="65"/>
        <v>0</v>
      </c>
      <c r="U590" s="46">
        <v>3000</v>
      </c>
      <c r="V590" s="46">
        <f t="shared" si="66"/>
        <v>0</v>
      </c>
      <c r="W590" s="53"/>
      <c r="X590" s="44" t="e">
        <f t="shared" si="67"/>
        <v>#DIV/0!</v>
      </c>
      <c r="Y590" s="46">
        <f>SUMIFS('BOM (THIS MONTH)'!$F:$F,'BOM (THIS MONTH)'!$H:$H,F5102002!K590,Bom_Part_No,F5102002!Q590)</f>
        <v>0</v>
      </c>
      <c r="Z590" s="46">
        <f>SUMIFS('BOM (THIS MONTH)'!$E:$E,'BOM (THIS MONTH)'!$H:$H,F5102002!K590,Bom_Part_No,F5102002!Q590)</f>
        <v>0</v>
      </c>
      <c r="AA590" s="53"/>
      <c r="AB590" s="47">
        <f t="shared" si="68"/>
        <v>0</v>
      </c>
      <c r="AC590" s="47">
        <f t="shared" si="69"/>
        <v>0</v>
      </c>
    </row>
    <row r="591" spans="11:29" ht="13.35" customHeight="1">
      <c r="K591" s="51" t="s">
        <v>386</v>
      </c>
      <c r="L591" s="51">
        <f>IF(D591="",99999,SUMIFS(Issue,'BOM (THIS MONTH)'!$F:$F,F5102002!K591,Bom_Part_No,F5102002!B591))</f>
        <v>99999</v>
      </c>
      <c r="P591" s="45">
        <f t="shared" si="63"/>
        <v>0</v>
      </c>
      <c r="Q591" s="49"/>
      <c r="R591" s="46">
        <f t="shared" si="64"/>
        <v>0</v>
      </c>
      <c r="S591" s="46">
        <v>1</v>
      </c>
      <c r="T591" s="46">
        <f t="shared" si="65"/>
        <v>0</v>
      </c>
      <c r="U591" s="46">
        <v>3000</v>
      </c>
      <c r="V591" s="46">
        <f t="shared" si="66"/>
        <v>0</v>
      </c>
      <c r="W591" s="53"/>
      <c r="X591" s="44" t="e">
        <f t="shared" si="67"/>
        <v>#DIV/0!</v>
      </c>
      <c r="Y591" s="46">
        <f>SUMIFS('BOM (THIS MONTH)'!$F:$F,'BOM (THIS MONTH)'!$H:$H,F5102002!K591,Bom_Part_No,F5102002!Q591)</f>
        <v>0</v>
      </c>
      <c r="Z591" s="46">
        <f>SUMIFS('BOM (THIS MONTH)'!$E:$E,'BOM (THIS MONTH)'!$H:$H,F5102002!K591,Bom_Part_No,F5102002!Q591)</f>
        <v>0</v>
      </c>
      <c r="AA591" s="53"/>
      <c r="AB591" s="47">
        <f t="shared" si="68"/>
        <v>0</v>
      </c>
      <c r="AC591" s="47">
        <f t="shared" si="69"/>
        <v>0</v>
      </c>
    </row>
    <row r="592" spans="11:29" ht="13.35" customHeight="1">
      <c r="K592" s="51" t="s">
        <v>386</v>
      </c>
      <c r="L592" s="51">
        <f>IF(D592="",99999,SUMIFS(Issue,'BOM (THIS MONTH)'!$F:$F,F5102002!K592,Bom_Part_No,F5102002!B592))</f>
        <v>99999</v>
      </c>
      <c r="P592" s="45">
        <f t="shared" si="63"/>
        <v>0</v>
      </c>
      <c r="Q592" s="49"/>
      <c r="R592" s="46">
        <f t="shared" si="64"/>
        <v>0</v>
      </c>
      <c r="S592" s="46">
        <v>1</v>
      </c>
      <c r="T592" s="46">
        <f t="shared" si="65"/>
        <v>0</v>
      </c>
      <c r="U592" s="46">
        <v>3000</v>
      </c>
      <c r="V592" s="46">
        <f t="shared" si="66"/>
        <v>0</v>
      </c>
      <c r="W592" s="53"/>
      <c r="X592" s="44" t="e">
        <f t="shared" si="67"/>
        <v>#DIV/0!</v>
      </c>
      <c r="Y592" s="46">
        <f>SUMIFS('BOM (THIS MONTH)'!$F:$F,'BOM (THIS MONTH)'!$H:$H,F5102002!K592,Bom_Part_No,F5102002!Q592)</f>
        <v>0</v>
      </c>
      <c r="Z592" s="46">
        <f>SUMIFS('BOM (THIS MONTH)'!$E:$E,'BOM (THIS MONTH)'!$H:$H,F5102002!K592,Bom_Part_No,F5102002!Q592)</f>
        <v>0</v>
      </c>
      <c r="AA592" s="53"/>
      <c r="AB592" s="47">
        <f t="shared" si="68"/>
        <v>0</v>
      </c>
      <c r="AC592" s="47">
        <f t="shared" si="69"/>
        <v>0</v>
      </c>
    </row>
    <row r="593" spans="11:29" ht="13.35" customHeight="1">
      <c r="K593" s="51" t="s">
        <v>386</v>
      </c>
      <c r="L593" s="51">
        <f>IF(D593="",99999,SUMIFS(Issue,'BOM (THIS MONTH)'!$F:$F,F5102002!K593,Bom_Part_No,F5102002!B593))</f>
        <v>99999</v>
      </c>
      <c r="P593" s="45">
        <f t="shared" si="63"/>
        <v>0</v>
      </c>
      <c r="Q593" s="49"/>
      <c r="R593" s="46">
        <f t="shared" si="64"/>
        <v>0</v>
      </c>
      <c r="S593" s="46">
        <v>1</v>
      </c>
      <c r="T593" s="46">
        <f t="shared" si="65"/>
        <v>0</v>
      </c>
      <c r="U593" s="46">
        <v>3000</v>
      </c>
      <c r="V593" s="46">
        <f t="shared" si="66"/>
        <v>0</v>
      </c>
      <c r="W593" s="53"/>
      <c r="X593" s="44" t="e">
        <f t="shared" si="67"/>
        <v>#DIV/0!</v>
      </c>
      <c r="Y593" s="46">
        <f>SUMIFS('BOM (THIS MONTH)'!$F:$F,'BOM (THIS MONTH)'!$H:$H,F5102002!K593,Bom_Part_No,F5102002!Q593)</f>
        <v>0</v>
      </c>
      <c r="Z593" s="46">
        <f>SUMIFS('BOM (THIS MONTH)'!$E:$E,'BOM (THIS MONTH)'!$H:$H,F5102002!K593,Bom_Part_No,F5102002!Q593)</f>
        <v>0</v>
      </c>
      <c r="AA593" s="53"/>
      <c r="AB593" s="47">
        <f t="shared" si="68"/>
        <v>0</v>
      </c>
      <c r="AC593" s="47">
        <f t="shared" si="69"/>
        <v>0</v>
      </c>
    </row>
    <row r="594" spans="11:29" ht="13.35" customHeight="1">
      <c r="K594" s="51" t="s">
        <v>386</v>
      </c>
      <c r="L594" s="51">
        <f>IF(D594="",99999,SUMIFS(Issue,'BOM (THIS MONTH)'!$F:$F,F5102002!K594,Bom_Part_No,F5102002!B594))</f>
        <v>99999</v>
      </c>
      <c r="P594" s="45">
        <f t="shared" si="63"/>
        <v>0</v>
      </c>
      <c r="Q594" s="49"/>
      <c r="R594" s="46">
        <f t="shared" si="64"/>
        <v>0</v>
      </c>
      <c r="S594" s="46">
        <v>1</v>
      </c>
      <c r="T594" s="46">
        <f t="shared" si="65"/>
        <v>0</v>
      </c>
      <c r="U594" s="46">
        <v>3000</v>
      </c>
      <c r="V594" s="46">
        <f t="shared" si="66"/>
        <v>0</v>
      </c>
      <c r="W594" s="53"/>
      <c r="X594" s="44" t="e">
        <f t="shared" si="67"/>
        <v>#DIV/0!</v>
      </c>
      <c r="Y594" s="46">
        <f>SUMIFS('BOM (THIS MONTH)'!$F:$F,'BOM (THIS MONTH)'!$H:$H,F5102002!K594,Bom_Part_No,F5102002!Q594)</f>
        <v>0</v>
      </c>
      <c r="Z594" s="46">
        <f>SUMIFS('BOM (THIS MONTH)'!$E:$E,'BOM (THIS MONTH)'!$H:$H,F5102002!K594,Bom_Part_No,F5102002!Q594)</f>
        <v>0</v>
      </c>
      <c r="AA594" s="53"/>
      <c r="AB594" s="47">
        <f t="shared" si="68"/>
        <v>0</v>
      </c>
      <c r="AC594" s="47">
        <f t="shared" si="69"/>
        <v>0</v>
      </c>
    </row>
    <row r="595" spans="11:29" ht="13.35" customHeight="1">
      <c r="K595" s="51" t="s">
        <v>386</v>
      </c>
      <c r="L595" s="51">
        <f>IF(D595="",99999,SUMIFS(Issue,'BOM (THIS MONTH)'!$F:$F,F5102002!K595,Bom_Part_No,F5102002!B595))</f>
        <v>99999</v>
      </c>
      <c r="P595" s="45">
        <f t="shared" si="63"/>
        <v>0</v>
      </c>
      <c r="Q595" s="49"/>
      <c r="R595" s="46">
        <f t="shared" si="64"/>
        <v>0</v>
      </c>
      <c r="S595" s="46">
        <v>1</v>
      </c>
      <c r="T595" s="46">
        <f t="shared" si="65"/>
        <v>0</v>
      </c>
      <c r="U595" s="46">
        <v>3000</v>
      </c>
      <c r="V595" s="46">
        <f t="shared" si="66"/>
        <v>0</v>
      </c>
      <c r="W595" s="53"/>
      <c r="X595" s="44" t="e">
        <f t="shared" si="67"/>
        <v>#DIV/0!</v>
      </c>
      <c r="Y595" s="46">
        <f>SUMIFS('BOM (THIS MONTH)'!$F:$F,'BOM (THIS MONTH)'!$H:$H,F5102002!K595,Bom_Part_No,F5102002!Q595)</f>
        <v>0</v>
      </c>
      <c r="Z595" s="46">
        <f>SUMIFS('BOM (THIS MONTH)'!$E:$E,'BOM (THIS MONTH)'!$H:$H,F5102002!K595,Bom_Part_No,F5102002!Q595)</f>
        <v>0</v>
      </c>
      <c r="AA595" s="53"/>
      <c r="AB595" s="47">
        <f t="shared" si="68"/>
        <v>0</v>
      </c>
      <c r="AC595" s="47">
        <f t="shared" si="69"/>
        <v>0</v>
      </c>
    </row>
    <row r="596" spans="11:29" ht="13.35" customHeight="1">
      <c r="K596" s="51" t="s">
        <v>386</v>
      </c>
      <c r="L596" s="51">
        <f>IF(D596="",99999,SUMIFS(Issue,'BOM (THIS MONTH)'!$F:$F,F5102002!K596,Bom_Part_No,F5102002!B596))</f>
        <v>99999</v>
      </c>
      <c r="P596" s="45">
        <f t="shared" si="63"/>
        <v>0</v>
      </c>
      <c r="Q596" s="49"/>
      <c r="R596" s="46">
        <f t="shared" si="64"/>
        <v>0</v>
      </c>
      <c r="S596" s="46">
        <v>1</v>
      </c>
      <c r="T596" s="46">
        <f t="shared" si="65"/>
        <v>0</v>
      </c>
      <c r="U596" s="46">
        <v>3000</v>
      </c>
      <c r="V596" s="46">
        <f t="shared" si="66"/>
        <v>0</v>
      </c>
      <c r="W596" s="53"/>
      <c r="X596" s="44" t="e">
        <f t="shared" si="67"/>
        <v>#DIV/0!</v>
      </c>
      <c r="Y596" s="46">
        <f>SUMIFS('BOM (THIS MONTH)'!$F:$F,'BOM (THIS MONTH)'!$H:$H,F5102002!K596,Bom_Part_No,F5102002!Q596)</f>
        <v>0</v>
      </c>
      <c r="Z596" s="46">
        <f>SUMIFS('BOM (THIS MONTH)'!$E:$E,'BOM (THIS MONTH)'!$H:$H,F5102002!K596,Bom_Part_No,F5102002!Q596)</f>
        <v>0</v>
      </c>
      <c r="AA596" s="53"/>
      <c r="AB596" s="47">
        <f t="shared" si="68"/>
        <v>0</v>
      </c>
      <c r="AC596" s="47">
        <f t="shared" si="69"/>
        <v>0</v>
      </c>
    </row>
    <row r="597" spans="11:29" ht="13.35" customHeight="1">
      <c r="K597" s="51" t="s">
        <v>386</v>
      </c>
      <c r="L597" s="51">
        <f>IF(D597="",99999,SUMIFS(Issue,'BOM (THIS MONTH)'!$F:$F,F5102002!K597,Bom_Part_No,F5102002!B597))</f>
        <v>99999</v>
      </c>
      <c r="P597" s="45">
        <f t="shared" si="63"/>
        <v>0</v>
      </c>
      <c r="Q597" s="49"/>
      <c r="R597" s="46">
        <f t="shared" si="64"/>
        <v>0</v>
      </c>
      <c r="S597" s="46">
        <v>1</v>
      </c>
      <c r="T597" s="46">
        <f t="shared" si="65"/>
        <v>0</v>
      </c>
      <c r="U597" s="46">
        <v>3000</v>
      </c>
      <c r="V597" s="46">
        <f t="shared" si="66"/>
        <v>0</v>
      </c>
      <c r="W597" s="53"/>
      <c r="X597" s="44" t="e">
        <f t="shared" si="67"/>
        <v>#DIV/0!</v>
      </c>
      <c r="Y597" s="46">
        <f>SUMIFS('BOM (THIS MONTH)'!$F:$F,'BOM (THIS MONTH)'!$H:$H,F5102002!K597,Bom_Part_No,F5102002!Q597)</f>
        <v>0</v>
      </c>
      <c r="Z597" s="46">
        <f>SUMIFS('BOM (THIS MONTH)'!$E:$E,'BOM (THIS MONTH)'!$H:$H,F5102002!K597,Bom_Part_No,F5102002!Q597)</f>
        <v>0</v>
      </c>
      <c r="AA597" s="53"/>
      <c r="AB597" s="47">
        <f t="shared" si="68"/>
        <v>0</v>
      </c>
      <c r="AC597" s="47">
        <f t="shared" si="69"/>
        <v>0</v>
      </c>
    </row>
    <row r="598" spans="11:29" ht="13.35" customHeight="1">
      <c r="K598" s="51" t="s">
        <v>386</v>
      </c>
      <c r="L598" s="51">
        <f>IF(D598="",99999,SUMIFS(Issue,'BOM (THIS MONTH)'!$F:$F,F5102002!K598,Bom_Part_No,F5102002!B598))</f>
        <v>99999</v>
      </c>
      <c r="P598" s="45">
        <f t="shared" si="63"/>
        <v>0</v>
      </c>
      <c r="Q598" s="49"/>
      <c r="R598" s="46">
        <f t="shared" si="64"/>
        <v>0</v>
      </c>
      <c r="S598" s="46">
        <v>1</v>
      </c>
      <c r="T598" s="46">
        <f t="shared" si="65"/>
        <v>0</v>
      </c>
      <c r="U598" s="46">
        <v>3000</v>
      </c>
      <c r="V598" s="46">
        <f t="shared" si="66"/>
        <v>0</v>
      </c>
      <c r="W598" s="53"/>
      <c r="X598" s="44" t="e">
        <f t="shared" si="67"/>
        <v>#DIV/0!</v>
      </c>
      <c r="Y598" s="46">
        <f>SUMIFS('BOM (THIS MONTH)'!$F:$F,'BOM (THIS MONTH)'!$H:$H,F5102002!K598,Bom_Part_No,F5102002!Q598)</f>
        <v>0</v>
      </c>
      <c r="Z598" s="46">
        <f>SUMIFS('BOM (THIS MONTH)'!$E:$E,'BOM (THIS MONTH)'!$H:$H,F5102002!K598,Bom_Part_No,F5102002!Q598)</f>
        <v>0</v>
      </c>
      <c r="AA598" s="53"/>
      <c r="AB598" s="47">
        <f t="shared" si="68"/>
        <v>0</v>
      </c>
      <c r="AC598" s="47">
        <f t="shared" si="69"/>
        <v>0</v>
      </c>
    </row>
    <row r="599" spans="11:29" ht="13.35" customHeight="1">
      <c r="K599" s="51" t="s">
        <v>386</v>
      </c>
      <c r="L599" s="51">
        <f>IF(D599="",99999,SUMIFS(Issue,'BOM (THIS MONTH)'!$F:$F,F5102002!K599,Bom_Part_No,F5102002!B599))</f>
        <v>99999</v>
      </c>
      <c r="P599" s="45">
        <f t="shared" si="63"/>
        <v>0</v>
      </c>
      <c r="Q599" s="49"/>
      <c r="R599" s="46">
        <f t="shared" si="64"/>
        <v>0</v>
      </c>
      <c r="S599" s="46">
        <v>1</v>
      </c>
      <c r="T599" s="46">
        <f t="shared" si="65"/>
        <v>0</v>
      </c>
      <c r="U599" s="46">
        <v>3000</v>
      </c>
      <c r="V599" s="46">
        <f t="shared" si="66"/>
        <v>0</v>
      </c>
      <c r="W599" s="53"/>
      <c r="X599" s="44" t="e">
        <f t="shared" si="67"/>
        <v>#DIV/0!</v>
      </c>
      <c r="Y599" s="46">
        <f>SUMIFS('BOM (THIS MONTH)'!$F:$F,'BOM (THIS MONTH)'!$H:$H,F5102002!K599,Bom_Part_No,F5102002!Q599)</f>
        <v>0</v>
      </c>
      <c r="Z599" s="46">
        <f>SUMIFS('BOM (THIS MONTH)'!$E:$E,'BOM (THIS MONTH)'!$H:$H,F5102002!K599,Bom_Part_No,F5102002!Q599)</f>
        <v>0</v>
      </c>
      <c r="AA599" s="53"/>
      <c r="AB599" s="47">
        <f t="shared" si="68"/>
        <v>0</v>
      </c>
      <c r="AC599" s="47">
        <f t="shared" si="69"/>
        <v>0</v>
      </c>
    </row>
    <row r="600" spans="11:29" ht="13.35" customHeight="1">
      <c r="K600" s="51" t="s">
        <v>386</v>
      </c>
      <c r="L600" s="51">
        <f>IF(D600="",99999,SUMIFS(Issue,'BOM (THIS MONTH)'!$F:$F,F5102002!K600,Bom_Part_No,F5102002!B600))</f>
        <v>99999</v>
      </c>
      <c r="P600" s="45">
        <f t="shared" si="63"/>
        <v>0</v>
      </c>
      <c r="Q600" s="49"/>
      <c r="R600" s="46">
        <f t="shared" si="64"/>
        <v>0</v>
      </c>
      <c r="S600" s="46">
        <v>1</v>
      </c>
      <c r="T600" s="46">
        <f t="shared" si="65"/>
        <v>0</v>
      </c>
      <c r="U600" s="46">
        <v>3000</v>
      </c>
      <c r="V600" s="46">
        <f t="shared" si="66"/>
        <v>0</v>
      </c>
      <c r="W600" s="53"/>
      <c r="X600" s="44" t="e">
        <f t="shared" si="67"/>
        <v>#DIV/0!</v>
      </c>
      <c r="Y600" s="46">
        <f>SUMIFS('BOM (THIS MONTH)'!$F:$F,'BOM (THIS MONTH)'!$H:$H,F5102002!K600,Bom_Part_No,F5102002!Q600)</f>
        <v>0</v>
      </c>
      <c r="Z600" s="46">
        <f>SUMIFS('BOM (THIS MONTH)'!$E:$E,'BOM (THIS MONTH)'!$H:$H,F5102002!K600,Bom_Part_No,F5102002!Q600)</f>
        <v>0</v>
      </c>
      <c r="AA600" s="53"/>
      <c r="AB600" s="47">
        <f t="shared" si="68"/>
        <v>0</v>
      </c>
      <c r="AC600" s="47">
        <f t="shared" si="69"/>
        <v>0</v>
      </c>
    </row>
    <row r="601" spans="11:29" ht="13.35" customHeight="1">
      <c r="K601" s="51" t="s">
        <v>386</v>
      </c>
      <c r="L601" s="51">
        <f>IF(D601="",99999,SUMIFS(Issue,'BOM (THIS MONTH)'!$F:$F,F5102002!K601,Bom_Part_No,F5102002!B601))</f>
        <v>99999</v>
      </c>
      <c r="P601" s="45">
        <f t="shared" si="63"/>
        <v>0</v>
      </c>
      <c r="Q601" s="49"/>
      <c r="R601" s="46">
        <f t="shared" si="64"/>
        <v>0</v>
      </c>
      <c r="S601" s="46">
        <v>1</v>
      </c>
      <c r="T601" s="46">
        <f t="shared" si="65"/>
        <v>0</v>
      </c>
      <c r="U601" s="46">
        <v>3000</v>
      </c>
      <c r="V601" s="46">
        <f t="shared" si="66"/>
        <v>0</v>
      </c>
      <c r="W601" s="53"/>
      <c r="X601" s="44" t="e">
        <f t="shared" si="67"/>
        <v>#DIV/0!</v>
      </c>
      <c r="Y601" s="46">
        <f>SUMIFS('BOM (THIS MONTH)'!$F:$F,'BOM (THIS MONTH)'!$H:$H,F5102002!K601,Bom_Part_No,F5102002!Q601)</f>
        <v>0</v>
      </c>
      <c r="Z601" s="46">
        <f>SUMIFS('BOM (THIS MONTH)'!$E:$E,'BOM (THIS MONTH)'!$H:$H,F5102002!K601,Bom_Part_No,F5102002!Q601)</f>
        <v>0</v>
      </c>
      <c r="AA601" s="53"/>
      <c r="AB601" s="47">
        <f t="shared" si="68"/>
        <v>0</v>
      </c>
      <c r="AC601" s="47">
        <f t="shared" si="69"/>
        <v>0</v>
      </c>
    </row>
    <row r="602" spans="11:29" ht="13.35" customHeight="1">
      <c r="K602" s="51" t="s">
        <v>386</v>
      </c>
      <c r="L602" s="51">
        <f>IF(D602="",99999,SUMIFS(Issue,'BOM (THIS MONTH)'!$F:$F,F5102002!K602,Bom_Part_No,F5102002!B602))</f>
        <v>99999</v>
      </c>
      <c r="P602" s="45">
        <f t="shared" si="63"/>
        <v>0</v>
      </c>
      <c r="Q602" s="49"/>
      <c r="R602" s="46">
        <f t="shared" si="64"/>
        <v>0</v>
      </c>
      <c r="S602" s="46">
        <v>1</v>
      </c>
      <c r="T602" s="46">
        <f t="shared" si="65"/>
        <v>0</v>
      </c>
      <c r="U602" s="46">
        <v>3000</v>
      </c>
      <c r="V602" s="46">
        <f t="shared" si="66"/>
        <v>0</v>
      </c>
      <c r="W602" s="53"/>
      <c r="X602" s="44" t="e">
        <f t="shared" si="67"/>
        <v>#DIV/0!</v>
      </c>
      <c r="Y602" s="46">
        <f>SUMIFS('BOM (THIS MONTH)'!$F:$F,'BOM (THIS MONTH)'!$H:$H,F5102002!K602,Bom_Part_No,F5102002!Q602)</f>
        <v>0</v>
      </c>
      <c r="Z602" s="46">
        <f>SUMIFS('BOM (THIS MONTH)'!$E:$E,'BOM (THIS MONTH)'!$H:$H,F5102002!K602,Bom_Part_No,F5102002!Q602)</f>
        <v>0</v>
      </c>
      <c r="AA602" s="53"/>
      <c r="AB602" s="47">
        <f t="shared" si="68"/>
        <v>0</v>
      </c>
      <c r="AC602" s="47">
        <f t="shared" si="69"/>
        <v>0</v>
      </c>
    </row>
    <row r="603" spans="11:29" ht="13.35" customHeight="1">
      <c r="K603" s="51" t="s">
        <v>386</v>
      </c>
      <c r="L603" s="51">
        <f>IF(D603="",99999,SUMIFS(Issue,'BOM (THIS MONTH)'!$F:$F,F5102002!K603,Bom_Part_No,F5102002!B603))</f>
        <v>99999</v>
      </c>
      <c r="P603" s="45">
        <f t="shared" si="63"/>
        <v>0</v>
      </c>
      <c r="Q603" s="49"/>
      <c r="R603" s="46">
        <f t="shared" si="64"/>
        <v>0</v>
      </c>
      <c r="S603" s="46">
        <v>1</v>
      </c>
      <c r="T603" s="46">
        <f t="shared" si="65"/>
        <v>0</v>
      </c>
      <c r="U603" s="46">
        <v>3000</v>
      </c>
      <c r="V603" s="46">
        <f t="shared" si="66"/>
        <v>0</v>
      </c>
      <c r="W603" s="53"/>
      <c r="X603" s="44" t="e">
        <f t="shared" si="67"/>
        <v>#DIV/0!</v>
      </c>
      <c r="Y603" s="46">
        <f>SUMIFS('BOM (THIS MONTH)'!$F:$F,'BOM (THIS MONTH)'!$H:$H,F5102002!K603,Bom_Part_No,F5102002!Q603)</f>
        <v>0</v>
      </c>
      <c r="Z603" s="46">
        <f>SUMIFS('BOM (THIS MONTH)'!$E:$E,'BOM (THIS MONTH)'!$H:$H,F5102002!K603,Bom_Part_No,F5102002!Q603)</f>
        <v>0</v>
      </c>
      <c r="AA603" s="53"/>
      <c r="AB603" s="47">
        <f t="shared" si="68"/>
        <v>0</v>
      </c>
      <c r="AC603" s="47">
        <f t="shared" si="69"/>
        <v>0</v>
      </c>
    </row>
    <row r="604" spans="11:29" ht="13.35" customHeight="1">
      <c r="K604" s="51" t="s">
        <v>386</v>
      </c>
      <c r="L604" s="51">
        <f>IF(D604="",99999,SUMIFS(Issue,'BOM (THIS MONTH)'!$F:$F,F5102002!K604,Bom_Part_No,F5102002!B604))</f>
        <v>99999</v>
      </c>
      <c r="P604" s="45">
        <f t="shared" si="63"/>
        <v>0</v>
      </c>
      <c r="Q604" s="49"/>
      <c r="R604" s="46">
        <f t="shared" si="64"/>
        <v>0</v>
      </c>
      <c r="S604" s="46">
        <v>1</v>
      </c>
      <c r="T604" s="46">
        <f t="shared" si="65"/>
        <v>0</v>
      </c>
      <c r="U604" s="46">
        <v>3000</v>
      </c>
      <c r="V604" s="46">
        <f t="shared" si="66"/>
        <v>0</v>
      </c>
      <c r="W604" s="53"/>
      <c r="X604" s="44" t="e">
        <f t="shared" si="67"/>
        <v>#DIV/0!</v>
      </c>
      <c r="Y604" s="46">
        <f>SUMIFS('BOM (THIS MONTH)'!$F:$F,'BOM (THIS MONTH)'!$H:$H,F5102002!K604,Bom_Part_No,F5102002!Q604)</f>
        <v>0</v>
      </c>
      <c r="Z604" s="46">
        <f>SUMIFS('BOM (THIS MONTH)'!$E:$E,'BOM (THIS MONTH)'!$H:$H,F5102002!K604,Bom_Part_No,F5102002!Q604)</f>
        <v>0</v>
      </c>
      <c r="AA604" s="53"/>
      <c r="AB604" s="47">
        <f t="shared" si="68"/>
        <v>0</v>
      </c>
      <c r="AC604" s="47">
        <f t="shared" si="69"/>
        <v>0</v>
      </c>
    </row>
    <row r="605" spans="11:29" ht="13.35" customHeight="1">
      <c r="K605" s="51" t="s">
        <v>386</v>
      </c>
      <c r="L605" s="51">
        <f>IF(D605="",99999,SUMIFS(Issue,'BOM (THIS MONTH)'!$F:$F,F5102002!K605,Bom_Part_No,F5102002!B605))</f>
        <v>99999</v>
      </c>
      <c r="P605" s="45">
        <f t="shared" si="63"/>
        <v>0</v>
      </c>
      <c r="Q605" s="49"/>
      <c r="R605" s="46">
        <f t="shared" si="64"/>
        <v>0</v>
      </c>
      <c r="S605" s="46">
        <v>1</v>
      </c>
      <c r="T605" s="46">
        <f t="shared" si="65"/>
        <v>0</v>
      </c>
      <c r="U605" s="46">
        <v>3000</v>
      </c>
      <c r="V605" s="46">
        <f t="shared" si="66"/>
        <v>0</v>
      </c>
      <c r="W605" s="53"/>
      <c r="X605" s="44" t="e">
        <f t="shared" si="67"/>
        <v>#DIV/0!</v>
      </c>
      <c r="Y605" s="46">
        <f>SUMIFS('BOM (THIS MONTH)'!$F:$F,'BOM (THIS MONTH)'!$H:$H,F5102002!K605,Bom_Part_No,F5102002!Q605)</f>
        <v>0</v>
      </c>
      <c r="Z605" s="46">
        <f>SUMIFS('BOM (THIS MONTH)'!$E:$E,'BOM (THIS MONTH)'!$H:$H,F5102002!K605,Bom_Part_No,F5102002!Q605)</f>
        <v>0</v>
      </c>
      <c r="AA605" s="53"/>
      <c r="AB605" s="47">
        <f t="shared" si="68"/>
        <v>0</v>
      </c>
      <c r="AC605" s="47">
        <f t="shared" si="69"/>
        <v>0</v>
      </c>
    </row>
    <row r="606" spans="11:29" ht="13.35" customHeight="1">
      <c r="K606" s="51" t="s">
        <v>386</v>
      </c>
      <c r="L606" s="51">
        <f>IF(D606="",99999,SUMIFS(Issue,'BOM (THIS MONTH)'!$F:$F,F5102002!K606,Bom_Part_No,F5102002!B606))</f>
        <v>99999</v>
      </c>
      <c r="P606" s="45">
        <f t="shared" si="63"/>
        <v>0</v>
      </c>
      <c r="Q606" s="49"/>
      <c r="R606" s="46">
        <f t="shared" si="64"/>
        <v>0</v>
      </c>
      <c r="S606" s="46">
        <v>1</v>
      </c>
      <c r="T606" s="46">
        <f t="shared" si="65"/>
        <v>0</v>
      </c>
      <c r="U606" s="46">
        <v>3000</v>
      </c>
      <c r="V606" s="46">
        <f t="shared" si="66"/>
        <v>0</v>
      </c>
      <c r="W606" s="53"/>
      <c r="X606" s="44" t="e">
        <f t="shared" si="67"/>
        <v>#DIV/0!</v>
      </c>
      <c r="Y606" s="46">
        <f>SUMIFS('BOM (THIS MONTH)'!$F:$F,'BOM (THIS MONTH)'!$H:$H,F5102002!K606,Bom_Part_No,F5102002!Q606)</f>
        <v>0</v>
      </c>
      <c r="Z606" s="46">
        <f>SUMIFS('BOM (THIS MONTH)'!$E:$E,'BOM (THIS MONTH)'!$H:$H,F5102002!K606,Bom_Part_No,F5102002!Q606)</f>
        <v>0</v>
      </c>
      <c r="AA606" s="53"/>
      <c r="AB606" s="47">
        <f t="shared" si="68"/>
        <v>0</v>
      </c>
      <c r="AC606" s="47">
        <f t="shared" si="69"/>
        <v>0</v>
      </c>
    </row>
    <row r="607" spans="11:29" ht="13.35" customHeight="1">
      <c r="K607" s="51" t="s">
        <v>386</v>
      </c>
      <c r="L607" s="51">
        <f>IF(D607="",99999,SUMIFS(Issue,'BOM (THIS MONTH)'!$F:$F,F5102002!K607,Bom_Part_No,F5102002!B607))</f>
        <v>99999</v>
      </c>
      <c r="P607" s="45">
        <f t="shared" si="63"/>
        <v>0</v>
      </c>
      <c r="Q607" s="49"/>
      <c r="R607" s="46">
        <f t="shared" si="64"/>
        <v>0</v>
      </c>
      <c r="S607" s="46">
        <v>1</v>
      </c>
      <c r="T607" s="46">
        <f t="shared" si="65"/>
        <v>0</v>
      </c>
      <c r="U607" s="46">
        <v>3000</v>
      </c>
      <c r="V607" s="46">
        <f t="shared" si="66"/>
        <v>0</v>
      </c>
      <c r="W607" s="53"/>
      <c r="X607" s="44" t="e">
        <f t="shared" si="67"/>
        <v>#DIV/0!</v>
      </c>
      <c r="Y607" s="46">
        <f>SUMIFS('BOM (THIS MONTH)'!$F:$F,'BOM (THIS MONTH)'!$H:$H,F5102002!K607,Bom_Part_No,F5102002!Q607)</f>
        <v>0</v>
      </c>
      <c r="Z607" s="46">
        <f>SUMIFS('BOM (THIS MONTH)'!$E:$E,'BOM (THIS MONTH)'!$H:$H,F5102002!K607,Bom_Part_No,F5102002!Q607)</f>
        <v>0</v>
      </c>
      <c r="AA607" s="53"/>
      <c r="AB607" s="47">
        <f t="shared" si="68"/>
        <v>0</v>
      </c>
      <c r="AC607" s="47">
        <f t="shared" si="69"/>
        <v>0</v>
      </c>
    </row>
    <row r="608" spans="11:29" ht="13.35" customHeight="1">
      <c r="K608" s="51" t="s">
        <v>386</v>
      </c>
      <c r="L608" s="51">
        <f>IF(D608="",99999,SUMIFS(Issue,'BOM (THIS MONTH)'!$F:$F,F5102002!K608,Bom_Part_No,F5102002!B608))</f>
        <v>99999</v>
      </c>
      <c r="P608" s="45">
        <f t="shared" si="63"/>
        <v>0</v>
      </c>
      <c r="Q608" s="49"/>
      <c r="R608" s="46">
        <f t="shared" si="64"/>
        <v>0</v>
      </c>
      <c r="S608" s="46">
        <v>1</v>
      </c>
      <c r="T608" s="46">
        <f t="shared" si="65"/>
        <v>0</v>
      </c>
      <c r="U608" s="46">
        <v>3000</v>
      </c>
      <c r="V608" s="46">
        <f t="shared" si="66"/>
        <v>0</v>
      </c>
      <c r="W608" s="53"/>
      <c r="X608" s="44" t="e">
        <f t="shared" si="67"/>
        <v>#DIV/0!</v>
      </c>
      <c r="Y608" s="46">
        <f>SUMIFS('BOM (THIS MONTH)'!$F:$F,'BOM (THIS MONTH)'!$H:$H,F5102002!K608,Bom_Part_No,F5102002!Q608)</f>
        <v>0</v>
      </c>
      <c r="Z608" s="46">
        <f>SUMIFS('BOM (THIS MONTH)'!$E:$E,'BOM (THIS MONTH)'!$H:$H,F5102002!K608,Bom_Part_No,F5102002!Q608)</f>
        <v>0</v>
      </c>
      <c r="AA608" s="53"/>
      <c r="AB608" s="47">
        <f t="shared" si="68"/>
        <v>0</v>
      </c>
      <c r="AC608" s="47">
        <f t="shared" si="69"/>
        <v>0</v>
      </c>
    </row>
    <row r="609" spans="11:29" ht="13.35" customHeight="1">
      <c r="K609" s="51" t="s">
        <v>386</v>
      </c>
      <c r="L609" s="51">
        <f>IF(D609="",99999,SUMIFS(Issue,'BOM (THIS MONTH)'!$F:$F,F5102002!K609,Bom_Part_No,F5102002!B609))</f>
        <v>99999</v>
      </c>
      <c r="P609" s="45">
        <f t="shared" si="63"/>
        <v>0</v>
      </c>
      <c r="Q609" s="49"/>
      <c r="R609" s="46">
        <f t="shared" si="64"/>
        <v>0</v>
      </c>
      <c r="S609" s="46">
        <v>1</v>
      </c>
      <c r="T609" s="46">
        <f t="shared" si="65"/>
        <v>0</v>
      </c>
      <c r="U609" s="46">
        <v>3000</v>
      </c>
      <c r="V609" s="46">
        <f t="shared" si="66"/>
        <v>0</v>
      </c>
      <c r="W609" s="53"/>
      <c r="X609" s="44" t="e">
        <f t="shared" si="67"/>
        <v>#DIV/0!</v>
      </c>
      <c r="Y609" s="46">
        <f>SUMIFS('BOM (THIS MONTH)'!$F:$F,'BOM (THIS MONTH)'!$H:$H,F5102002!K609,Bom_Part_No,F5102002!Q609)</f>
        <v>0</v>
      </c>
      <c r="Z609" s="46">
        <f>SUMIFS('BOM (THIS MONTH)'!$E:$E,'BOM (THIS MONTH)'!$H:$H,F5102002!K609,Bom_Part_No,F5102002!Q609)</f>
        <v>0</v>
      </c>
      <c r="AA609" s="53"/>
      <c r="AB609" s="47">
        <f t="shared" si="68"/>
        <v>0</v>
      </c>
      <c r="AC609" s="47">
        <f t="shared" si="69"/>
        <v>0</v>
      </c>
    </row>
    <row r="610" spans="11:29" ht="13.35" customHeight="1">
      <c r="K610" s="51" t="s">
        <v>386</v>
      </c>
      <c r="L610" s="51">
        <f>IF(D610="",99999,SUMIFS(Issue,'BOM (THIS MONTH)'!$F:$F,F5102002!K610,Bom_Part_No,F5102002!B610))</f>
        <v>99999</v>
      </c>
      <c r="P610" s="45">
        <f t="shared" si="63"/>
        <v>0</v>
      </c>
      <c r="Q610" s="49"/>
      <c r="R610" s="46">
        <f t="shared" si="64"/>
        <v>0</v>
      </c>
      <c r="S610" s="46">
        <v>1</v>
      </c>
      <c r="T610" s="46">
        <f t="shared" si="65"/>
        <v>0</v>
      </c>
      <c r="U610" s="46">
        <v>3000</v>
      </c>
      <c r="V610" s="46">
        <f t="shared" si="66"/>
        <v>0</v>
      </c>
      <c r="W610" s="53"/>
      <c r="X610" s="44" t="e">
        <f t="shared" si="67"/>
        <v>#DIV/0!</v>
      </c>
      <c r="Y610" s="46">
        <f>SUMIFS('BOM (THIS MONTH)'!$F:$F,'BOM (THIS MONTH)'!$H:$H,F5102002!K610,Bom_Part_No,F5102002!Q610)</f>
        <v>0</v>
      </c>
      <c r="Z610" s="46">
        <f>SUMIFS('BOM (THIS MONTH)'!$E:$E,'BOM (THIS MONTH)'!$H:$H,F5102002!K610,Bom_Part_No,F5102002!Q610)</f>
        <v>0</v>
      </c>
      <c r="AA610" s="53"/>
      <c r="AB610" s="47">
        <f t="shared" si="68"/>
        <v>0</v>
      </c>
      <c r="AC610" s="47">
        <f t="shared" si="69"/>
        <v>0</v>
      </c>
    </row>
    <row r="611" spans="11:29" ht="13.35" customHeight="1">
      <c r="K611" s="51" t="s">
        <v>386</v>
      </c>
      <c r="L611" s="51">
        <f>IF(D611="",99999,SUMIFS(Issue,'BOM (THIS MONTH)'!$F:$F,F5102002!K611,Bom_Part_No,F5102002!B611))</f>
        <v>99999</v>
      </c>
      <c r="P611" s="45">
        <f t="shared" si="63"/>
        <v>0</v>
      </c>
      <c r="Q611" s="49"/>
      <c r="R611" s="46">
        <f t="shared" si="64"/>
        <v>0</v>
      </c>
      <c r="S611" s="46">
        <v>1</v>
      </c>
      <c r="T611" s="46">
        <f t="shared" si="65"/>
        <v>0</v>
      </c>
      <c r="U611" s="46">
        <v>3000</v>
      </c>
      <c r="V611" s="46">
        <f t="shared" si="66"/>
        <v>0</v>
      </c>
      <c r="W611" s="53"/>
      <c r="X611" s="44" t="e">
        <f t="shared" si="67"/>
        <v>#DIV/0!</v>
      </c>
      <c r="Y611" s="46">
        <f>SUMIFS('BOM (THIS MONTH)'!$F:$F,'BOM (THIS MONTH)'!$H:$H,F5102002!K611,Bom_Part_No,F5102002!Q611)</f>
        <v>0</v>
      </c>
      <c r="Z611" s="46">
        <f>SUMIFS('BOM (THIS MONTH)'!$E:$E,'BOM (THIS MONTH)'!$H:$H,F5102002!K611,Bom_Part_No,F5102002!Q611)</f>
        <v>0</v>
      </c>
      <c r="AA611" s="53"/>
      <c r="AB611" s="47">
        <f t="shared" si="68"/>
        <v>0</v>
      </c>
      <c r="AC611" s="47">
        <f t="shared" si="69"/>
        <v>0</v>
      </c>
    </row>
    <row r="612" spans="11:29" ht="13.35" customHeight="1">
      <c r="K612" s="51" t="s">
        <v>386</v>
      </c>
      <c r="L612" s="51">
        <f>IF(D612="",99999,SUMIFS(Issue,'BOM (THIS MONTH)'!$F:$F,F5102002!K612,Bom_Part_No,F5102002!B612))</f>
        <v>99999</v>
      </c>
      <c r="P612" s="45">
        <f t="shared" si="63"/>
        <v>0</v>
      </c>
      <c r="Q612" s="49"/>
      <c r="R612" s="46">
        <f t="shared" si="64"/>
        <v>0</v>
      </c>
      <c r="S612" s="46">
        <v>1</v>
      </c>
      <c r="T612" s="46">
        <f t="shared" si="65"/>
        <v>0</v>
      </c>
      <c r="U612" s="46">
        <v>3000</v>
      </c>
      <c r="V612" s="46">
        <f t="shared" si="66"/>
        <v>0</v>
      </c>
      <c r="W612" s="53"/>
      <c r="X612" s="44" t="e">
        <f t="shared" si="67"/>
        <v>#DIV/0!</v>
      </c>
      <c r="Y612" s="46">
        <f>SUMIFS('BOM (THIS MONTH)'!$F:$F,'BOM (THIS MONTH)'!$H:$H,F5102002!K612,Bom_Part_No,F5102002!Q612)</f>
        <v>0</v>
      </c>
      <c r="Z612" s="46">
        <f>SUMIFS('BOM (THIS MONTH)'!$E:$E,'BOM (THIS MONTH)'!$H:$H,F5102002!K612,Bom_Part_No,F5102002!Q612)</f>
        <v>0</v>
      </c>
      <c r="AA612" s="53"/>
      <c r="AB612" s="47">
        <f t="shared" si="68"/>
        <v>0</v>
      </c>
      <c r="AC612" s="47">
        <f t="shared" si="69"/>
        <v>0</v>
      </c>
    </row>
    <row r="613" spans="11:29" ht="13.35" customHeight="1">
      <c r="K613" s="51" t="s">
        <v>386</v>
      </c>
      <c r="L613" s="51">
        <f>IF(D613="",99999,SUMIFS(Issue,'BOM (THIS MONTH)'!$F:$F,F5102002!K613,Bom_Part_No,F5102002!B613))</f>
        <v>99999</v>
      </c>
      <c r="P613" s="45">
        <f t="shared" si="63"/>
        <v>0</v>
      </c>
      <c r="Q613" s="49"/>
      <c r="R613" s="46">
        <f t="shared" si="64"/>
        <v>0</v>
      </c>
      <c r="S613" s="46">
        <v>1</v>
      </c>
      <c r="T613" s="46">
        <f t="shared" si="65"/>
        <v>0</v>
      </c>
      <c r="U613" s="46">
        <v>3000</v>
      </c>
      <c r="V613" s="46">
        <f t="shared" si="66"/>
        <v>0</v>
      </c>
      <c r="W613" s="53"/>
      <c r="X613" s="44" t="e">
        <f t="shared" si="67"/>
        <v>#DIV/0!</v>
      </c>
      <c r="Y613" s="46">
        <f>SUMIFS('BOM (THIS MONTH)'!$F:$F,'BOM (THIS MONTH)'!$H:$H,F5102002!K613,Bom_Part_No,F5102002!Q613)</f>
        <v>0</v>
      </c>
      <c r="Z613" s="46">
        <f>SUMIFS('BOM (THIS MONTH)'!$E:$E,'BOM (THIS MONTH)'!$H:$H,F5102002!K613,Bom_Part_No,F5102002!Q613)</f>
        <v>0</v>
      </c>
      <c r="AA613" s="53"/>
      <c r="AB613" s="47">
        <f t="shared" si="68"/>
        <v>0</v>
      </c>
      <c r="AC613" s="47">
        <f t="shared" si="69"/>
        <v>0</v>
      </c>
    </row>
    <row r="614" spans="11:29" ht="13.35" customHeight="1">
      <c r="K614" s="51" t="s">
        <v>386</v>
      </c>
      <c r="L614" s="51">
        <f>IF(D614="",99999,SUMIFS(Issue,'BOM (THIS MONTH)'!$F:$F,F5102002!K614,Bom_Part_No,F5102002!B614))</f>
        <v>99999</v>
      </c>
      <c r="P614" s="45">
        <f t="shared" si="63"/>
        <v>0</v>
      </c>
      <c r="Q614" s="49"/>
      <c r="R614" s="46">
        <f t="shared" si="64"/>
        <v>0</v>
      </c>
      <c r="S614" s="46">
        <v>1</v>
      </c>
      <c r="T614" s="46">
        <f t="shared" si="65"/>
        <v>0</v>
      </c>
      <c r="U614" s="46">
        <v>3000</v>
      </c>
      <c r="V614" s="46">
        <f t="shared" si="66"/>
        <v>0</v>
      </c>
      <c r="W614" s="53"/>
      <c r="X614" s="44" t="e">
        <f t="shared" si="67"/>
        <v>#DIV/0!</v>
      </c>
      <c r="Y614" s="46">
        <f>SUMIFS('BOM (THIS MONTH)'!$F:$F,'BOM (THIS MONTH)'!$H:$H,F5102002!K614,Bom_Part_No,F5102002!Q614)</f>
        <v>0</v>
      </c>
      <c r="Z614" s="46">
        <f>SUMIFS('BOM (THIS MONTH)'!$E:$E,'BOM (THIS MONTH)'!$H:$H,F5102002!K614,Bom_Part_No,F5102002!Q614)</f>
        <v>0</v>
      </c>
      <c r="AA614" s="53"/>
      <c r="AB614" s="47">
        <f t="shared" si="68"/>
        <v>0</v>
      </c>
      <c r="AC614" s="47">
        <f t="shared" si="69"/>
        <v>0</v>
      </c>
    </row>
    <row r="615" spans="11:29" ht="13.35" customHeight="1">
      <c r="K615" s="51" t="s">
        <v>386</v>
      </c>
      <c r="L615" s="51">
        <f>IF(D615="",99999,SUMIFS(Issue,'BOM (THIS MONTH)'!$F:$F,F5102002!K615,Bom_Part_No,F5102002!B615))</f>
        <v>99999</v>
      </c>
      <c r="P615" s="45">
        <f t="shared" si="63"/>
        <v>0</v>
      </c>
      <c r="Q615" s="49"/>
      <c r="R615" s="46">
        <f t="shared" si="64"/>
        <v>0</v>
      </c>
      <c r="S615" s="46">
        <v>1</v>
      </c>
      <c r="T615" s="46">
        <f t="shared" si="65"/>
        <v>0</v>
      </c>
      <c r="U615" s="46">
        <v>3000</v>
      </c>
      <c r="V615" s="46">
        <f t="shared" si="66"/>
        <v>0</v>
      </c>
      <c r="W615" s="53"/>
      <c r="X615" s="44" t="e">
        <f t="shared" si="67"/>
        <v>#DIV/0!</v>
      </c>
      <c r="Y615" s="46">
        <f>SUMIFS('BOM (THIS MONTH)'!$F:$F,'BOM (THIS MONTH)'!$H:$H,F5102002!K615,Bom_Part_No,F5102002!Q615)</f>
        <v>0</v>
      </c>
      <c r="Z615" s="46">
        <f>SUMIFS('BOM (THIS MONTH)'!$E:$E,'BOM (THIS MONTH)'!$H:$H,F5102002!K615,Bom_Part_No,F5102002!Q615)</f>
        <v>0</v>
      </c>
      <c r="AA615" s="53"/>
      <c r="AB615" s="47">
        <f t="shared" si="68"/>
        <v>0</v>
      </c>
      <c r="AC615" s="47">
        <f t="shared" si="69"/>
        <v>0</v>
      </c>
    </row>
    <row r="616" spans="11:29" ht="13.35" customHeight="1">
      <c r="K616" s="51" t="s">
        <v>386</v>
      </c>
      <c r="L616" s="51">
        <f>IF(D616="",99999,SUMIFS(Issue,'BOM (THIS MONTH)'!$F:$F,F5102002!K616,Bom_Part_No,F5102002!B616))</f>
        <v>99999</v>
      </c>
      <c r="P616" s="45">
        <f t="shared" si="63"/>
        <v>0</v>
      </c>
      <c r="Q616" s="49"/>
      <c r="R616" s="46">
        <f t="shared" si="64"/>
        <v>0</v>
      </c>
      <c r="S616" s="46">
        <v>1</v>
      </c>
      <c r="T616" s="46">
        <f t="shared" si="65"/>
        <v>0</v>
      </c>
      <c r="U616" s="46">
        <v>3000</v>
      </c>
      <c r="V616" s="46">
        <f t="shared" si="66"/>
        <v>0</v>
      </c>
      <c r="W616" s="53"/>
      <c r="X616" s="44" t="e">
        <f t="shared" si="67"/>
        <v>#DIV/0!</v>
      </c>
      <c r="Y616" s="46">
        <f>SUMIFS('BOM (THIS MONTH)'!$F:$F,'BOM (THIS MONTH)'!$H:$H,F5102002!K616,Bom_Part_No,F5102002!Q616)</f>
        <v>0</v>
      </c>
      <c r="Z616" s="46">
        <f>SUMIFS('BOM (THIS MONTH)'!$E:$E,'BOM (THIS MONTH)'!$H:$H,F5102002!K616,Bom_Part_No,F5102002!Q616)</f>
        <v>0</v>
      </c>
      <c r="AA616" s="53"/>
      <c r="AB616" s="47">
        <f t="shared" si="68"/>
        <v>0</v>
      </c>
      <c r="AC616" s="47">
        <f t="shared" si="69"/>
        <v>0</v>
      </c>
    </row>
    <row r="617" spans="11:29" ht="13.35" customHeight="1">
      <c r="K617" s="51" t="s">
        <v>386</v>
      </c>
      <c r="L617" s="51">
        <f>IF(D617="",99999,SUMIFS(Issue,'BOM (THIS MONTH)'!$F:$F,F5102002!K617,Bom_Part_No,F5102002!B617))</f>
        <v>99999</v>
      </c>
      <c r="P617" s="45">
        <f t="shared" si="63"/>
        <v>0</v>
      </c>
      <c r="Q617" s="49"/>
      <c r="R617" s="46">
        <f t="shared" si="64"/>
        <v>0</v>
      </c>
      <c r="S617" s="46">
        <v>1</v>
      </c>
      <c r="T617" s="46">
        <f t="shared" si="65"/>
        <v>0</v>
      </c>
      <c r="U617" s="46">
        <v>3000</v>
      </c>
      <c r="V617" s="46">
        <f t="shared" si="66"/>
        <v>0</v>
      </c>
      <c r="W617" s="53"/>
      <c r="X617" s="44" t="e">
        <f t="shared" si="67"/>
        <v>#DIV/0!</v>
      </c>
      <c r="Y617" s="46">
        <f>SUMIFS('BOM (THIS MONTH)'!$F:$F,'BOM (THIS MONTH)'!$H:$H,F5102002!K617,Bom_Part_No,F5102002!Q617)</f>
        <v>0</v>
      </c>
      <c r="Z617" s="46">
        <f>SUMIFS('BOM (THIS MONTH)'!$E:$E,'BOM (THIS MONTH)'!$H:$H,F5102002!K617,Bom_Part_No,F5102002!Q617)</f>
        <v>0</v>
      </c>
      <c r="AA617" s="53"/>
      <c r="AB617" s="47">
        <f t="shared" si="68"/>
        <v>0</v>
      </c>
      <c r="AC617" s="47">
        <f t="shared" si="69"/>
        <v>0</v>
      </c>
    </row>
    <row r="618" spans="11:29" ht="13.35" customHeight="1">
      <c r="K618" s="51" t="s">
        <v>386</v>
      </c>
      <c r="L618" s="51">
        <f>IF(D618="",99999,SUMIFS(Issue,'BOM (THIS MONTH)'!$F:$F,F5102002!K618,Bom_Part_No,F5102002!B618))</f>
        <v>99999</v>
      </c>
      <c r="P618" s="45">
        <f t="shared" si="63"/>
        <v>0</v>
      </c>
      <c r="Q618" s="49"/>
      <c r="R618" s="46">
        <f t="shared" si="64"/>
        <v>0</v>
      </c>
      <c r="S618" s="46">
        <v>1</v>
      </c>
      <c r="T618" s="46">
        <f t="shared" si="65"/>
        <v>0</v>
      </c>
      <c r="U618" s="46">
        <v>3000</v>
      </c>
      <c r="V618" s="46">
        <f t="shared" si="66"/>
        <v>0</v>
      </c>
      <c r="W618" s="53"/>
      <c r="X618" s="44" t="e">
        <f t="shared" si="67"/>
        <v>#DIV/0!</v>
      </c>
      <c r="Y618" s="46">
        <f>SUMIFS('BOM (THIS MONTH)'!$F:$F,'BOM (THIS MONTH)'!$H:$H,F5102002!K618,Bom_Part_No,F5102002!Q618)</f>
        <v>0</v>
      </c>
      <c r="Z618" s="46">
        <f>SUMIFS('BOM (THIS MONTH)'!$E:$E,'BOM (THIS MONTH)'!$H:$H,F5102002!K618,Bom_Part_No,F5102002!Q618)</f>
        <v>0</v>
      </c>
      <c r="AA618" s="53"/>
      <c r="AB618" s="47">
        <f t="shared" si="68"/>
        <v>0</v>
      </c>
      <c r="AC618" s="47">
        <f t="shared" si="69"/>
        <v>0</v>
      </c>
    </row>
    <row r="619" spans="11:29" ht="13.35" customHeight="1">
      <c r="K619" s="51" t="s">
        <v>386</v>
      </c>
      <c r="L619" s="51">
        <f>IF(D619="",99999,SUMIFS(Issue,'BOM (THIS MONTH)'!$F:$F,F5102002!K619,Bom_Part_No,F5102002!B619))</f>
        <v>99999</v>
      </c>
      <c r="P619" s="45">
        <f t="shared" si="63"/>
        <v>0</v>
      </c>
      <c r="Q619" s="49"/>
      <c r="R619" s="46">
        <f t="shared" si="64"/>
        <v>0</v>
      </c>
      <c r="S619" s="46">
        <v>1</v>
      </c>
      <c r="T619" s="46">
        <f t="shared" si="65"/>
        <v>0</v>
      </c>
      <c r="U619" s="46">
        <v>3000</v>
      </c>
      <c r="V619" s="46">
        <f t="shared" si="66"/>
        <v>0</v>
      </c>
      <c r="W619" s="53"/>
      <c r="X619" s="44" t="e">
        <f t="shared" si="67"/>
        <v>#DIV/0!</v>
      </c>
      <c r="Y619" s="46">
        <f>SUMIFS('BOM (THIS MONTH)'!$F:$F,'BOM (THIS MONTH)'!$H:$H,F5102002!K619,Bom_Part_No,F5102002!Q619)</f>
        <v>0</v>
      </c>
      <c r="Z619" s="46">
        <f>SUMIFS('BOM (THIS MONTH)'!$E:$E,'BOM (THIS MONTH)'!$H:$H,F5102002!K619,Bom_Part_No,F5102002!Q619)</f>
        <v>0</v>
      </c>
      <c r="AA619" s="53"/>
      <c r="AB619" s="47">
        <f t="shared" si="68"/>
        <v>0</v>
      </c>
      <c r="AC619" s="47">
        <f t="shared" si="69"/>
        <v>0</v>
      </c>
    </row>
    <row r="620" spans="11:29" ht="13.35" customHeight="1">
      <c r="K620" s="51" t="s">
        <v>386</v>
      </c>
      <c r="L620" s="51">
        <f>IF(D620="",99999,SUMIFS(Issue,'BOM (THIS MONTH)'!$F:$F,F5102002!K620,Bom_Part_No,F5102002!B620))</f>
        <v>99999</v>
      </c>
      <c r="P620" s="45">
        <f t="shared" si="63"/>
        <v>0</v>
      </c>
      <c r="Q620" s="49"/>
      <c r="R620" s="46">
        <f t="shared" si="64"/>
        <v>0</v>
      </c>
      <c r="S620" s="46">
        <v>1</v>
      </c>
      <c r="T620" s="46">
        <f t="shared" si="65"/>
        <v>0</v>
      </c>
      <c r="U620" s="46">
        <v>3000</v>
      </c>
      <c r="V620" s="46">
        <f t="shared" si="66"/>
        <v>0</v>
      </c>
      <c r="W620" s="53"/>
      <c r="X620" s="44" t="e">
        <f t="shared" si="67"/>
        <v>#DIV/0!</v>
      </c>
      <c r="Y620" s="46">
        <f>SUMIFS('BOM (THIS MONTH)'!$F:$F,'BOM (THIS MONTH)'!$H:$H,F5102002!K620,Bom_Part_No,F5102002!Q620)</f>
        <v>0</v>
      </c>
      <c r="Z620" s="46">
        <f>SUMIFS('BOM (THIS MONTH)'!$E:$E,'BOM (THIS MONTH)'!$H:$H,F5102002!K620,Bom_Part_No,F5102002!Q620)</f>
        <v>0</v>
      </c>
      <c r="AA620" s="53"/>
      <c r="AB620" s="47">
        <f t="shared" si="68"/>
        <v>0</v>
      </c>
      <c r="AC620" s="47">
        <f t="shared" si="69"/>
        <v>0</v>
      </c>
    </row>
    <row r="621" spans="11:29" ht="13.35" customHeight="1">
      <c r="K621" s="51" t="s">
        <v>386</v>
      </c>
      <c r="L621" s="51">
        <f>IF(D621="",99999,SUMIFS(Issue,'BOM (THIS MONTH)'!$F:$F,F5102002!K621,Bom_Part_No,F5102002!B621))</f>
        <v>99999</v>
      </c>
      <c r="P621" s="45">
        <f t="shared" si="63"/>
        <v>0</v>
      </c>
      <c r="Q621" s="49"/>
      <c r="R621" s="46">
        <f t="shared" si="64"/>
        <v>0</v>
      </c>
      <c r="S621" s="46">
        <v>1</v>
      </c>
      <c r="T621" s="46">
        <f t="shared" si="65"/>
        <v>0</v>
      </c>
      <c r="U621" s="46">
        <v>3000</v>
      </c>
      <c r="V621" s="46">
        <f t="shared" si="66"/>
        <v>0</v>
      </c>
      <c r="W621" s="53"/>
      <c r="X621" s="44" t="e">
        <f t="shared" si="67"/>
        <v>#DIV/0!</v>
      </c>
      <c r="Y621" s="46">
        <f>SUMIFS('BOM (THIS MONTH)'!$F:$F,'BOM (THIS MONTH)'!$H:$H,F5102002!K621,Bom_Part_No,F5102002!Q621)</f>
        <v>0</v>
      </c>
      <c r="Z621" s="46">
        <f>SUMIFS('BOM (THIS MONTH)'!$E:$E,'BOM (THIS MONTH)'!$H:$H,F5102002!K621,Bom_Part_No,F5102002!Q621)</f>
        <v>0</v>
      </c>
      <c r="AA621" s="53"/>
      <c r="AB621" s="47">
        <f t="shared" si="68"/>
        <v>0</v>
      </c>
      <c r="AC621" s="47">
        <f t="shared" si="69"/>
        <v>0</v>
      </c>
    </row>
    <row r="622" spans="11:29" ht="13.35" customHeight="1">
      <c r="K622" s="51" t="s">
        <v>386</v>
      </c>
      <c r="L622" s="51">
        <f>IF(D622="",99999,SUMIFS(Issue,'BOM (THIS MONTH)'!$F:$F,F5102002!K622,Bom_Part_No,F5102002!B622))</f>
        <v>99999</v>
      </c>
      <c r="P622" s="45">
        <f t="shared" si="63"/>
        <v>0</v>
      </c>
      <c r="Q622" s="49"/>
      <c r="R622" s="46">
        <f t="shared" si="64"/>
        <v>0</v>
      </c>
      <c r="S622" s="46">
        <v>1</v>
      </c>
      <c r="T622" s="46">
        <f t="shared" si="65"/>
        <v>0</v>
      </c>
      <c r="U622" s="46">
        <v>3000</v>
      </c>
      <c r="V622" s="46">
        <f t="shared" si="66"/>
        <v>0</v>
      </c>
      <c r="W622" s="53"/>
      <c r="X622" s="44" t="e">
        <f t="shared" si="67"/>
        <v>#DIV/0!</v>
      </c>
      <c r="Y622" s="46">
        <f>SUMIFS('BOM (THIS MONTH)'!$F:$F,'BOM (THIS MONTH)'!$H:$H,F5102002!K622,Bom_Part_No,F5102002!Q622)</f>
        <v>0</v>
      </c>
      <c r="Z622" s="46">
        <f>SUMIFS('BOM (THIS MONTH)'!$E:$E,'BOM (THIS MONTH)'!$H:$H,F5102002!K622,Bom_Part_No,F5102002!Q622)</f>
        <v>0</v>
      </c>
      <c r="AA622" s="53"/>
      <c r="AB622" s="47">
        <f t="shared" si="68"/>
        <v>0</v>
      </c>
      <c r="AC622" s="47">
        <f t="shared" si="69"/>
        <v>0</v>
      </c>
    </row>
    <row r="623" spans="11:29" ht="13.35" customHeight="1">
      <c r="K623" s="51" t="s">
        <v>386</v>
      </c>
      <c r="L623" s="51">
        <f>IF(D623="",99999,SUMIFS(Issue,'BOM (THIS MONTH)'!$F:$F,F5102002!K623,Bom_Part_No,F5102002!B623))</f>
        <v>99999</v>
      </c>
      <c r="P623" s="45">
        <f t="shared" si="63"/>
        <v>0</v>
      </c>
      <c r="Q623" s="49"/>
      <c r="R623" s="46">
        <f t="shared" si="64"/>
        <v>0</v>
      </c>
      <c r="S623" s="46">
        <v>1</v>
      </c>
      <c r="T623" s="46">
        <f t="shared" si="65"/>
        <v>0</v>
      </c>
      <c r="U623" s="46">
        <v>3000</v>
      </c>
      <c r="V623" s="46">
        <f t="shared" si="66"/>
        <v>0</v>
      </c>
      <c r="W623" s="53"/>
      <c r="X623" s="44" t="e">
        <f t="shared" si="67"/>
        <v>#DIV/0!</v>
      </c>
      <c r="Y623" s="46">
        <f>SUMIFS('BOM (THIS MONTH)'!$F:$F,'BOM (THIS MONTH)'!$H:$H,F5102002!K623,Bom_Part_No,F5102002!Q623)</f>
        <v>0</v>
      </c>
      <c r="Z623" s="46">
        <f>SUMIFS('BOM (THIS MONTH)'!$E:$E,'BOM (THIS MONTH)'!$H:$H,F5102002!K623,Bom_Part_No,F5102002!Q623)</f>
        <v>0</v>
      </c>
      <c r="AA623" s="53"/>
      <c r="AB623" s="47">
        <f t="shared" si="68"/>
        <v>0</v>
      </c>
      <c r="AC623" s="47">
        <f t="shared" si="69"/>
        <v>0</v>
      </c>
    </row>
    <row r="624" spans="11:29" ht="13.35" customHeight="1">
      <c r="K624" s="51" t="s">
        <v>386</v>
      </c>
      <c r="L624" s="51">
        <f>IF(D624="",99999,SUMIFS(Issue,'BOM (THIS MONTH)'!$F:$F,F5102002!K624,Bom_Part_No,F5102002!B624))</f>
        <v>99999</v>
      </c>
      <c r="P624" s="45">
        <f t="shared" si="63"/>
        <v>0</v>
      </c>
      <c r="Q624" s="49"/>
      <c r="R624" s="46">
        <f t="shared" si="64"/>
        <v>0</v>
      </c>
      <c r="S624" s="46">
        <v>1</v>
      </c>
      <c r="T624" s="46">
        <f t="shared" si="65"/>
        <v>0</v>
      </c>
      <c r="U624" s="46">
        <v>3000</v>
      </c>
      <c r="V624" s="46">
        <f t="shared" si="66"/>
        <v>0</v>
      </c>
      <c r="W624" s="53"/>
      <c r="X624" s="44" t="e">
        <f t="shared" si="67"/>
        <v>#DIV/0!</v>
      </c>
      <c r="Y624" s="46">
        <f>SUMIFS('BOM (THIS MONTH)'!$F:$F,'BOM (THIS MONTH)'!$H:$H,F5102002!K624,Bom_Part_No,F5102002!Q624)</f>
        <v>0</v>
      </c>
      <c r="Z624" s="46">
        <f>SUMIFS('BOM (THIS MONTH)'!$E:$E,'BOM (THIS MONTH)'!$H:$H,F5102002!K624,Bom_Part_No,F5102002!Q624)</f>
        <v>0</v>
      </c>
      <c r="AA624" s="53"/>
      <c r="AB624" s="47">
        <f t="shared" si="68"/>
        <v>0</v>
      </c>
      <c r="AC624" s="47">
        <f t="shared" si="69"/>
        <v>0</v>
      </c>
    </row>
    <row r="625" spans="11:29" ht="13.35" customHeight="1">
      <c r="K625" s="51" t="s">
        <v>386</v>
      </c>
      <c r="L625" s="51">
        <f>IF(D625="",99999,SUMIFS(Issue,'BOM (THIS MONTH)'!$F:$F,F5102002!K625,Bom_Part_No,F5102002!B625))</f>
        <v>99999</v>
      </c>
      <c r="P625" s="45">
        <f t="shared" si="63"/>
        <v>0</v>
      </c>
      <c r="Q625" s="49"/>
      <c r="R625" s="46">
        <f t="shared" si="64"/>
        <v>0</v>
      </c>
      <c r="S625" s="46">
        <v>1</v>
      </c>
      <c r="T625" s="46">
        <f t="shared" si="65"/>
        <v>0</v>
      </c>
      <c r="U625" s="46">
        <v>3000</v>
      </c>
      <c r="V625" s="46">
        <f t="shared" si="66"/>
        <v>0</v>
      </c>
      <c r="W625" s="53"/>
      <c r="X625" s="44" t="e">
        <f t="shared" si="67"/>
        <v>#DIV/0!</v>
      </c>
      <c r="Y625" s="46">
        <f>SUMIFS('BOM (THIS MONTH)'!$F:$F,'BOM (THIS MONTH)'!$H:$H,F5102002!K625,Bom_Part_No,F5102002!Q625)</f>
        <v>0</v>
      </c>
      <c r="Z625" s="46">
        <f>SUMIFS('BOM (THIS MONTH)'!$E:$E,'BOM (THIS MONTH)'!$H:$H,F5102002!K625,Bom_Part_No,F5102002!Q625)</f>
        <v>0</v>
      </c>
      <c r="AA625" s="53"/>
      <c r="AB625" s="47">
        <f t="shared" si="68"/>
        <v>0</v>
      </c>
      <c r="AC625" s="47">
        <f t="shared" si="69"/>
        <v>0</v>
      </c>
    </row>
    <row r="626" spans="11:29" ht="13.35" customHeight="1">
      <c r="K626" s="51" t="s">
        <v>386</v>
      </c>
      <c r="L626" s="51">
        <f>IF(D626="",99999,SUMIFS(Issue,'BOM (THIS MONTH)'!$F:$F,F5102002!K626,Bom_Part_No,F5102002!B626))</f>
        <v>99999</v>
      </c>
      <c r="P626" s="45">
        <f t="shared" si="63"/>
        <v>0</v>
      </c>
      <c r="Q626" s="49"/>
      <c r="R626" s="46">
        <f t="shared" si="64"/>
        <v>0</v>
      </c>
      <c r="S626" s="46">
        <v>1</v>
      </c>
      <c r="T626" s="46">
        <f t="shared" si="65"/>
        <v>0</v>
      </c>
      <c r="U626" s="46">
        <v>3000</v>
      </c>
      <c r="V626" s="46">
        <f t="shared" si="66"/>
        <v>0</v>
      </c>
      <c r="W626" s="53"/>
      <c r="X626" s="44" t="e">
        <f t="shared" si="67"/>
        <v>#DIV/0!</v>
      </c>
      <c r="Y626" s="46">
        <f>SUMIFS('BOM (THIS MONTH)'!$F:$F,'BOM (THIS MONTH)'!$H:$H,F5102002!K626,Bom_Part_No,F5102002!Q626)</f>
        <v>0</v>
      </c>
      <c r="Z626" s="46">
        <f>SUMIFS('BOM (THIS MONTH)'!$E:$E,'BOM (THIS MONTH)'!$H:$H,F5102002!K626,Bom_Part_No,F5102002!Q626)</f>
        <v>0</v>
      </c>
      <c r="AA626" s="53"/>
      <c r="AB626" s="47">
        <f t="shared" si="68"/>
        <v>0</v>
      </c>
      <c r="AC626" s="47">
        <f t="shared" si="69"/>
        <v>0</v>
      </c>
    </row>
    <row r="627" spans="11:29" ht="13.35" customHeight="1">
      <c r="K627" s="51" t="s">
        <v>386</v>
      </c>
      <c r="L627" s="51">
        <f>IF(D627="",99999,SUMIFS(Issue,'BOM (THIS MONTH)'!$F:$F,F5102002!K627,Bom_Part_No,F5102002!B627))</f>
        <v>99999</v>
      </c>
      <c r="P627" s="45">
        <f t="shared" si="63"/>
        <v>0</v>
      </c>
      <c r="Q627" s="49"/>
      <c r="R627" s="46">
        <f t="shared" si="64"/>
        <v>0</v>
      </c>
      <c r="S627" s="46">
        <v>1</v>
      </c>
      <c r="T627" s="46">
        <f t="shared" si="65"/>
        <v>0</v>
      </c>
      <c r="U627" s="46">
        <v>3000</v>
      </c>
      <c r="V627" s="46">
        <f t="shared" si="66"/>
        <v>0</v>
      </c>
      <c r="W627" s="53"/>
      <c r="X627" s="44" t="e">
        <f t="shared" si="67"/>
        <v>#DIV/0!</v>
      </c>
      <c r="Y627" s="46">
        <f>SUMIFS('BOM (THIS MONTH)'!$F:$F,'BOM (THIS MONTH)'!$H:$H,F5102002!K627,Bom_Part_No,F5102002!Q627)</f>
        <v>0</v>
      </c>
      <c r="Z627" s="46">
        <f>SUMIFS('BOM (THIS MONTH)'!$E:$E,'BOM (THIS MONTH)'!$H:$H,F5102002!K627,Bom_Part_No,F5102002!Q627)</f>
        <v>0</v>
      </c>
      <c r="AA627" s="53"/>
      <c r="AB627" s="47">
        <f t="shared" si="68"/>
        <v>0</v>
      </c>
      <c r="AC627" s="47">
        <f t="shared" si="69"/>
        <v>0</v>
      </c>
    </row>
    <row r="628" spans="11:29" ht="13.35" customHeight="1">
      <c r="K628" s="51" t="s">
        <v>386</v>
      </c>
      <c r="L628" s="51">
        <f>IF(D628="",99999,SUMIFS(Issue,'BOM (THIS MONTH)'!$F:$F,F5102002!K628,Bom_Part_No,F5102002!B628))</f>
        <v>99999</v>
      </c>
      <c r="P628" s="45">
        <f t="shared" si="63"/>
        <v>0</v>
      </c>
      <c r="Q628" s="49"/>
      <c r="R628" s="46">
        <f t="shared" si="64"/>
        <v>0</v>
      </c>
      <c r="S628" s="46">
        <v>1</v>
      </c>
      <c r="T628" s="46">
        <f t="shared" si="65"/>
        <v>0</v>
      </c>
      <c r="U628" s="46">
        <v>3000</v>
      </c>
      <c r="V628" s="46">
        <f t="shared" si="66"/>
        <v>0</v>
      </c>
      <c r="W628" s="53"/>
      <c r="X628" s="44" t="e">
        <f t="shared" si="67"/>
        <v>#DIV/0!</v>
      </c>
      <c r="Y628" s="46">
        <f>SUMIFS('BOM (THIS MONTH)'!$F:$F,'BOM (THIS MONTH)'!$H:$H,F5102002!K628,Bom_Part_No,F5102002!Q628)</f>
        <v>0</v>
      </c>
      <c r="Z628" s="46">
        <f>SUMIFS('BOM (THIS MONTH)'!$E:$E,'BOM (THIS MONTH)'!$H:$H,F5102002!K628,Bom_Part_No,F5102002!Q628)</f>
        <v>0</v>
      </c>
      <c r="AA628" s="53"/>
      <c r="AB628" s="47">
        <f t="shared" si="68"/>
        <v>0</v>
      </c>
      <c r="AC628" s="47">
        <f t="shared" si="69"/>
        <v>0</v>
      </c>
    </row>
    <row r="629" spans="11:29" ht="13.35" customHeight="1">
      <c r="K629" s="51" t="s">
        <v>386</v>
      </c>
      <c r="L629" s="51">
        <f>IF(D629="",99999,SUMIFS(Issue,'BOM (THIS MONTH)'!$F:$F,F5102002!K629,Bom_Part_No,F5102002!B629))</f>
        <v>99999</v>
      </c>
      <c r="P629" s="45">
        <f t="shared" si="63"/>
        <v>0</v>
      </c>
      <c r="Q629" s="49"/>
      <c r="R629" s="46">
        <f t="shared" si="64"/>
        <v>0</v>
      </c>
      <c r="S629" s="46">
        <v>1</v>
      </c>
      <c r="T629" s="46">
        <f t="shared" si="65"/>
        <v>0</v>
      </c>
      <c r="U629" s="46">
        <v>3000</v>
      </c>
      <c r="V629" s="46">
        <f t="shared" si="66"/>
        <v>0</v>
      </c>
      <c r="W629" s="53"/>
      <c r="X629" s="44" t="e">
        <f t="shared" si="67"/>
        <v>#DIV/0!</v>
      </c>
      <c r="Y629" s="46">
        <f>SUMIFS('BOM (THIS MONTH)'!$F:$F,'BOM (THIS MONTH)'!$H:$H,F5102002!K629,Bom_Part_No,F5102002!Q629)</f>
        <v>0</v>
      </c>
      <c r="Z629" s="46">
        <f>SUMIFS('BOM (THIS MONTH)'!$E:$E,'BOM (THIS MONTH)'!$H:$H,F5102002!K629,Bom_Part_No,F5102002!Q629)</f>
        <v>0</v>
      </c>
      <c r="AA629" s="53"/>
      <c r="AB629" s="47">
        <f t="shared" si="68"/>
        <v>0</v>
      </c>
      <c r="AC629" s="47">
        <f t="shared" si="69"/>
        <v>0</v>
      </c>
    </row>
    <row r="630" spans="11:29" ht="13.35" customHeight="1">
      <c r="K630" s="51" t="s">
        <v>386</v>
      </c>
      <c r="L630" s="51">
        <f>IF(D630="",99999,SUMIFS(Issue,'BOM (THIS MONTH)'!$F:$F,F5102002!K630,Bom_Part_No,F5102002!B630))</f>
        <v>99999</v>
      </c>
      <c r="P630" s="45">
        <f t="shared" si="63"/>
        <v>0</v>
      </c>
      <c r="Q630" s="49"/>
      <c r="R630" s="46">
        <f t="shared" si="64"/>
        <v>0</v>
      </c>
      <c r="S630" s="46">
        <v>1</v>
      </c>
      <c r="T630" s="46">
        <f t="shared" si="65"/>
        <v>0</v>
      </c>
      <c r="U630" s="46">
        <v>3000</v>
      </c>
      <c r="V630" s="46">
        <f t="shared" si="66"/>
        <v>0</v>
      </c>
      <c r="W630" s="53"/>
      <c r="X630" s="44" t="e">
        <f t="shared" si="67"/>
        <v>#DIV/0!</v>
      </c>
      <c r="Y630" s="46">
        <f>SUMIFS('BOM (THIS MONTH)'!$F:$F,'BOM (THIS MONTH)'!$H:$H,F5102002!K630,Bom_Part_No,F5102002!Q630)</f>
        <v>0</v>
      </c>
      <c r="Z630" s="46">
        <f>SUMIFS('BOM (THIS MONTH)'!$E:$E,'BOM (THIS MONTH)'!$H:$H,F5102002!K630,Bom_Part_No,F5102002!Q630)</f>
        <v>0</v>
      </c>
      <c r="AA630" s="53"/>
      <c r="AB630" s="47">
        <f t="shared" si="68"/>
        <v>0</v>
      </c>
      <c r="AC630" s="47">
        <f t="shared" si="69"/>
        <v>0</v>
      </c>
    </row>
    <row r="631" spans="11:29" ht="13.35" customHeight="1">
      <c r="K631" s="51" t="s">
        <v>386</v>
      </c>
      <c r="L631" s="51">
        <f>IF(D631="",99999,SUMIFS(Issue,'BOM (THIS MONTH)'!$F:$F,F5102002!K631,Bom_Part_No,F5102002!B631))</f>
        <v>99999</v>
      </c>
      <c r="P631" s="45">
        <f t="shared" si="63"/>
        <v>0</v>
      </c>
      <c r="Q631" s="49"/>
      <c r="R631" s="46">
        <f t="shared" si="64"/>
        <v>0</v>
      </c>
      <c r="S631" s="46">
        <v>1</v>
      </c>
      <c r="T631" s="46">
        <f t="shared" si="65"/>
        <v>0</v>
      </c>
      <c r="U631" s="46">
        <v>3000</v>
      </c>
      <c r="V631" s="46">
        <f t="shared" si="66"/>
        <v>0</v>
      </c>
      <c r="W631" s="53"/>
      <c r="X631" s="44" t="e">
        <f t="shared" si="67"/>
        <v>#DIV/0!</v>
      </c>
      <c r="Y631" s="46">
        <f>SUMIFS('BOM (THIS MONTH)'!$F:$F,'BOM (THIS MONTH)'!$H:$H,F5102002!K631,Bom_Part_No,F5102002!Q631)</f>
        <v>0</v>
      </c>
      <c r="Z631" s="46">
        <f>SUMIFS('BOM (THIS MONTH)'!$E:$E,'BOM (THIS MONTH)'!$H:$H,F5102002!K631,Bom_Part_No,F5102002!Q631)</f>
        <v>0</v>
      </c>
      <c r="AA631" s="53"/>
      <c r="AB631" s="47">
        <f t="shared" si="68"/>
        <v>0</v>
      </c>
      <c r="AC631" s="47">
        <f t="shared" si="69"/>
        <v>0</v>
      </c>
    </row>
    <row r="632" spans="11:29" ht="13.35" customHeight="1">
      <c r="K632" s="51" t="s">
        <v>386</v>
      </c>
      <c r="L632" s="51">
        <f>IF(D632="",99999,SUMIFS(Issue,'BOM (THIS MONTH)'!$F:$F,F5102002!K632,Bom_Part_No,F5102002!B632))</f>
        <v>99999</v>
      </c>
      <c r="P632" s="45">
        <f t="shared" si="63"/>
        <v>0</v>
      </c>
      <c r="Q632" s="49"/>
      <c r="R632" s="46">
        <f t="shared" si="64"/>
        <v>0</v>
      </c>
      <c r="S632" s="46">
        <v>1</v>
      </c>
      <c r="T632" s="46">
        <f t="shared" si="65"/>
        <v>0</v>
      </c>
      <c r="U632" s="46">
        <v>3000</v>
      </c>
      <c r="V632" s="46">
        <f t="shared" si="66"/>
        <v>0</v>
      </c>
      <c r="W632" s="53"/>
      <c r="X632" s="44" t="e">
        <f t="shared" si="67"/>
        <v>#DIV/0!</v>
      </c>
      <c r="Y632" s="46">
        <f>SUMIFS('BOM (THIS MONTH)'!$F:$F,'BOM (THIS MONTH)'!$H:$H,F5102002!K632,Bom_Part_No,F5102002!Q632)</f>
        <v>0</v>
      </c>
      <c r="Z632" s="46">
        <f>SUMIFS('BOM (THIS MONTH)'!$E:$E,'BOM (THIS MONTH)'!$H:$H,F5102002!K632,Bom_Part_No,F5102002!Q632)</f>
        <v>0</v>
      </c>
      <c r="AA632" s="53"/>
      <c r="AB632" s="47">
        <f t="shared" si="68"/>
        <v>0</v>
      </c>
      <c r="AC632" s="47">
        <f t="shared" si="69"/>
        <v>0</v>
      </c>
    </row>
    <row r="633" spans="11:29" ht="13.35" customHeight="1">
      <c r="K633" s="51" t="s">
        <v>386</v>
      </c>
      <c r="L633" s="51">
        <f>IF(D633="",99999,SUMIFS(Issue,'BOM (THIS MONTH)'!$F:$F,F5102002!K633,Bom_Part_No,F5102002!B633))</f>
        <v>99999</v>
      </c>
      <c r="P633" s="45">
        <f t="shared" si="63"/>
        <v>0</v>
      </c>
      <c r="Q633" s="49"/>
      <c r="R633" s="46">
        <f t="shared" si="64"/>
        <v>0</v>
      </c>
      <c r="S633" s="46">
        <v>1</v>
      </c>
      <c r="T633" s="46">
        <f t="shared" si="65"/>
        <v>0</v>
      </c>
      <c r="U633" s="46">
        <v>3000</v>
      </c>
      <c r="V633" s="46">
        <f t="shared" si="66"/>
        <v>0</v>
      </c>
      <c r="W633" s="53"/>
      <c r="X633" s="44" t="e">
        <f t="shared" si="67"/>
        <v>#DIV/0!</v>
      </c>
      <c r="Y633" s="46">
        <f>SUMIFS('BOM (THIS MONTH)'!$F:$F,'BOM (THIS MONTH)'!$H:$H,F5102002!K633,Bom_Part_No,F5102002!Q633)</f>
        <v>0</v>
      </c>
      <c r="Z633" s="46">
        <f>SUMIFS('BOM (THIS MONTH)'!$E:$E,'BOM (THIS MONTH)'!$H:$H,F5102002!K633,Bom_Part_No,F5102002!Q633)</f>
        <v>0</v>
      </c>
      <c r="AA633" s="53"/>
      <c r="AB633" s="47">
        <f t="shared" si="68"/>
        <v>0</v>
      </c>
      <c r="AC633" s="47">
        <f t="shared" si="69"/>
        <v>0</v>
      </c>
    </row>
    <row r="634" spans="11:29" ht="13.35" customHeight="1">
      <c r="K634" s="51" t="s">
        <v>386</v>
      </c>
      <c r="L634" s="51">
        <f>IF(D634="",99999,SUMIFS(Issue,'BOM (THIS MONTH)'!$F:$F,F5102002!K634,Bom_Part_No,F5102002!B634))</f>
        <v>99999</v>
      </c>
      <c r="P634" s="45">
        <f t="shared" si="63"/>
        <v>0</v>
      </c>
      <c r="Q634" s="49"/>
      <c r="R634" s="46">
        <f t="shared" si="64"/>
        <v>0</v>
      </c>
      <c r="S634" s="46">
        <v>1</v>
      </c>
      <c r="T634" s="46">
        <f t="shared" si="65"/>
        <v>0</v>
      </c>
      <c r="U634" s="46">
        <v>3000</v>
      </c>
      <c r="V634" s="46">
        <f t="shared" si="66"/>
        <v>0</v>
      </c>
      <c r="W634" s="53"/>
      <c r="X634" s="44" t="e">
        <f t="shared" si="67"/>
        <v>#DIV/0!</v>
      </c>
      <c r="Y634" s="46">
        <f>SUMIFS('BOM (THIS MONTH)'!$F:$F,'BOM (THIS MONTH)'!$H:$H,F5102002!K634,Bom_Part_No,F5102002!Q634)</f>
        <v>0</v>
      </c>
      <c r="Z634" s="46">
        <f>SUMIFS('BOM (THIS MONTH)'!$E:$E,'BOM (THIS MONTH)'!$H:$H,F5102002!K634,Bom_Part_No,F5102002!Q634)</f>
        <v>0</v>
      </c>
      <c r="AA634" s="53"/>
      <c r="AB634" s="47">
        <f t="shared" si="68"/>
        <v>0</v>
      </c>
      <c r="AC634" s="47">
        <f t="shared" si="69"/>
        <v>0</v>
      </c>
    </row>
    <row r="635" spans="11:29" ht="13.35" customHeight="1">
      <c r="K635" s="51" t="s">
        <v>386</v>
      </c>
      <c r="L635" s="51">
        <f>IF(D635="",99999,SUMIFS(Issue,'BOM (THIS MONTH)'!$F:$F,F5102002!K635,Bom_Part_No,F5102002!B635))</f>
        <v>99999</v>
      </c>
      <c r="P635" s="45">
        <f t="shared" si="63"/>
        <v>0</v>
      </c>
      <c r="Q635" s="49"/>
      <c r="R635" s="46">
        <f t="shared" si="64"/>
        <v>0</v>
      </c>
      <c r="S635" s="46">
        <v>1</v>
      </c>
      <c r="T635" s="46">
        <f t="shared" si="65"/>
        <v>0</v>
      </c>
      <c r="U635" s="46">
        <v>3000</v>
      </c>
      <c r="V635" s="46">
        <f t="shared" si="66"/>
        <v>0</v>
      </c>
      <c r="W635" s="53"/>
      <c r="X635" s="44" t="e">
        <f t="shared" si="67"/>
        <v>#DIV/0!</v>
      </c>
      <c r="Y635" s="46">
        <f>SUMIFS('BOM (THIS MONTH)'!$F:$F,'BOM (THIS MONTH)'!$H:$H,F5102002!K635,Bom_Part_No,F5102002!Q635)</f>
        <v>0</v>
      </c>
      <c r="Z635" s="46">
        <f>SUMIFS('BOM (THIS MONTH)'!$E:$E,'BOM (THIS MONTH)'!$H:$H,F5102002!K635,Bom_Part_No,F5102002!Q635)</f>
        <v>0</v>
      </c>
      <c r="AA635" s="53"/>
      <c r="AB635" s="47">
        <f t="shared" si="68"/>
        <v>0</v>
      </c>
      <c r="AC635" s="47">
        <f t="shared" si="69"/>
        <v>0</v>
      </c>
    </row>
    <row r="636" spans="11:29" ht="13.35" customHeight="1">
      <c r="K636" s="51" t="s">
        <v>386</v>
      </c>
      <c r="L636" s="51">
        <f>IF(D636="",99999,SUMIFS(Issue,'BOM (THIS MONTH)'!$F:$F,F5102002!K636,Bom_Part_No,F5102002!B636))</f>
        <v>99999</v>
      </c>
      <c r="P636" s="45">
        <f t="shared" si="63"/>
        <v>0</v>
      </c>
      <c r="Q636" s="49"/>
      <c r="R636" s="46">
        <f t="shared" si="64"/>
        <v>0</v>
      </c>
      <c r="S636" s="46">
        <v>1</v>
      </c>
      <c r="T636" s="46">
        <f t="shared" si="65"/>
        <v>0</v>
      </c>
      <c r="U636" s="46">
        <v>3000</v>
      </c>
      <c r="V636" s="46">
        <f t="shared" si="66"/>
        <v>0</v>
      </c>
      <c r="W636" s="53"/>
      <c r="X636" s="44" t="e">
        <f t="shared" si="67"/>
        <v>#DIV/0!</v>
      </c>
      <c r="Y636" s="46">
        <f>SUMIFS('BOM (THIS MONTH)'!$F:$F,'BOM (THIS MONTH)'!$H:$H,F5102002!K636,Bom_Part_No,F5102002!Q636)</f>
        <v>0</v>
      </c>
      <c r="Z636" s="46">
        <f>SUMIFS('BOM (THIS MONTH)'!$E:$E,'BOM (THIS MONTH)'!$H:$H,F5102002!K636,Bom_Part_No,F5102002!Q636)</f>
        <v>0</v>
      </c>
      <c r="AA636" s="53"/>
      <c r="AB636" s="47">
        <f t="shared" si="68"/>
        <v>0</v>
      </c>
      <c r="AC636" s="47">
        <f t="shared" si="69"/>
        <v>0</v>
      </c>
    </row>
    <row r="637" spans="11:29" ht="13.35" customHeight="1">
      <c r="K637" s="51" t="s">
        <v>386</v>
      </c>
      <c r="L637" s="51">
        <f>IF(D637="",99999,SUMIFS(Issue,'BOM (THIS MONTH)'!$F:$F,F5102002!K637,Bom_Part_No,F5102002!B637))</f>
        <v>99999</v>
      </c>
      <c r="P637" s="45">
        <f t="shared" si="63"/>
        <v>0</v>
      </c>
      <c r="Q637" s="49"/>
      <c r="R637" s="46">
        <f t="shared" si="64"/>
        <v>0</v>
      </c>
      <c r="S637" s="46">
        <v>1</v>
      </c>
      <c r="T637" s="46">
        <f t="shared" si="65"/>
        <v>0</v>
      </c>
      <c r="U637" s="46">
        <v>3000</v>
      </c>
      <c r="V637" s="46">
        <f t="shared" si="66"/>
        <v>0</v>
      </c>
      <c r="W637" s="53"/>
      <c r="X637" s="44" t="e">
        <f t="shared" si="67"/>
        <v>#DIV/0!</v>
      </c>
      <c r="Y637" s="46">
        <f>SUMIFS('BOM (THIS MONTH)'!$F:$F,'BOM (THIS MONTH)'!$H:$H,F5102002!K637,Bom_Part_No,F5102002!Q637)</f>
        <v>0</v>
      </c>
      <c r="Z637" s="46">
        <f>SUMIFS('BOM (THIS MONTH)'!$E:$E,'BOM (THIS MONTH)'!$H:$H,F5102002!K637,Bom_Part_No,F5102002!Q637)</f>
        <v>0</v>
      </c>
      <c r="AA637" s="53"/>
      <c r="AB637" s="47">
        <f t="shared" si="68"/>
        <v>0</v>
      </c>
      <c r="AC637" s="47">
        <f t="shared" si="69"/>
        <v>0</v>
      </c>
    </row>
    <row r="638" spans="11:29" ht="13.35" customHeight="1">
      <c r="K638" s="51" t="s">
        <v>386</v>
      </c>
      <c r="L638" s="51">
        <f>IF(D638="",99999,SUMIFS(Issue,'BOM (THIS MONTH)'!$F:$F,F5102002!K638,Bom_Part_No,F5102002!B638))</f>
        <v>99999</v>
      </c>
      <c r="P638" s="45">
        <f t="shared" si="63"/>
        <v>0</v>
      </c>
      <c r="Q638" s="49"/>
      <c r="R638" s="46">
        <f t="shared" si="64"/>
        <v>0</v>
      </c>
      <c r="S638" s="46">
        <v>1</v>
      </c>
      <c r="T638" s="46">
        <f t="shared" si="65"/>
        <v>0</v>
      </c>
      <c r="U638" s="46">
        <v>3000</v>
      </c>
      <c r="V638" s="46">
        <f t="shared" si="66"/>
        <v>0</v>
      </c>
      <c r="W638" s="53"/>
      <c r="X638" s="44" t="e">
        <f t="shared" si="67"/>
        <v>#DIV/0!</v>
      </c>
      <c r="Y638" s="46">
        <f>SUMIFS('BOM (THIS MONTH)'!$F:$F,'BOM (THIS MONTH)'!$H:$H,F5102002!K638,Bom_Part_No,F5102002!Q638)</f>
        <v>0</v>
      </c>
      <c r="Z638" s="46">
        <f>SUMIFS('BOM (THIS MONTH)'!$E:$E,'BOM (THIS MONTH)'!$H:$H,F5102002!K638,Bom_Part_No,F5102002!Q638)</f>
        <v>0</v>
      </c>
      <c r="AA638" s="53"/>
      <c r="AB638" s="47">
        <f t="shared" si="68"/>
        <v>0</v>
      </c>
      <c r="AC638" s="47">
        <f t="shared" si="69"/>
        <v>0</v>
      </c>
    </row>
    <row r="639" spans="11:29" ht="13.35" customHeight="1">
      <c r="K639" s="51" t="s">
        <v>386</v>
      </c>
      <c r="L639" s="51">
        <f>IF(D639="",99999,SUMIFS(Issue,'BOM (THIS MONTH)'!$F:$F,F5102002!K639,Bom_Part_No,F5102002!B639))</f>
        <v>99999</v>
      </c>
      <c r="P639" s="45">
        <f t="shared" si="63"/>
        <v>0</v>
      </c>
      <c r="Q639" s="49"/>
      <c r="R639" s="46">
        <f t="shared" si="64"/>
        <v>0</v>
      </c>
      <c r="S639" s="46">
        <v>1</v>
      </c>
      <c r="T639" s="46">
        <f t="shared" si="65"/>
        <v>0</v>
      </c>
      <c r="U639" s="46">
        <v>3000</v>
      </c>
      <c r="V639" s="46">
        <f t="shared" si="66"/>
        <v>0</v>
      </c>
      <c r="W639" s="53"/>
      <c r="X639" s="44" t="e">
        <f t="shared" si="67"/>
        <v>#DIV/0!</v>
      </c>
      <c r="Y639" s="46">
        <f>SUMIFS('BOM (THIS MONTH)'!$F:$F,'BOM (THIS MONTH)'!$H:$H,F5102002!K639,Bom_Part_No,F5102002!Q639)</f>
        <v>0</v>
      </c>
      <c r="Z639" s="46">
        <f>SUMIFS('BOM (THIS MONTH)'!$E:$E,'BOM (THIS MONTH)'!$H:$H,F5102002!K639,Bom_Part_No,F5102002!Q639)</f>
        <v>0</v>
      </c>
      <c r="AA639" s="53"/>
      <c r="AB639" s="47">
        <f t="shared" si="68"/>
        <v>0</v>
      </c>
      <c r="AC639" s="47">
        <f t="shared" si="69"/>
        <v>0</v>
      </c>
    </row>
    <row r="640" spans="11:29" ht="13.35" customHeight="1">
      <c r="K640" s="51" t="s">
        <v>386</v>
      </c>
      <c r="L640" s="51">
        <f>IF(D640="",99999,SUMIFS(Issue,'BOM (THIS MONTH)'!$F:$F,F5102002!K640,Bom_Part_No,F5102002!B640))</f>
        <v>99999</v>
      </c>
      <c r="P640" s="45">
        <f t="shared" si="63"/>
        <v>0</v>
      </c>
      <c r="Q640" s="49"/>
      <c r="R640" s="46">
        <f t="shared" si="64"/>
        <v>0</v>
      </c>
      <c r="S640" s="46">
        <v>1</v>
      </c>
      <c r="T640" s="46">
        <f t="shared" si="65"/>
        <v>0</v>
      </c>
      <c r="U640" s="46">
        <v>3000</v>
      </c>
      <c r="V640" s="46">
        <f t="shared" si="66"/>
        <v>0</v>
      </c>
      <c r="W640" s="53"/>
      <c r="X640" s="44" t="e">
        <f t="shared" si="67"/>
        <v>#DIV/0!</v>
      </c>
      <c r="Y640" s="46">
        <f>SUMIFS('BOM (THIS MONTH)'!$F:$F,'BOM (THIS MONTH)'!$H:$H,F5102002!K640,Bom_Part_No,F5102002!Q640)</f>
        <v>0</v>
      </c>
      <c r="Z640" s="46">
        <f>SUMIFS('BOM (THIS MONTH)'!$E:$E,'BOM (THIS MONTH)'!$H:$H,F5102002!K640,Bom_Part_No,F5102002!Q640)</f>
        <v>0</v>
      </c>
      <c r="AA640" s="53"/>
      <c r="AB640" s="47">
        <f t="shared" si="68"/>
        <v>0</v>
      </c>
      <c r="AC640" s="47">
        <f t="shared" si="69"/>
        <v>0</v>
      </c>
    </row>
    <row r="641" spans="11:29" ht="13.35" customHeight="1">
      <c r="K641" s="51" t="s">
        <v>386</v>
      </c>
      <c r="L641" s="51">
        <f>IF(D641="",99999,SUMIFS(Issue,'BOM (THIS MONTH)'!$F:$F,F5102002!K641,Bom_Part_No,F5102002!B641))</f>
        <v>99999</v>
      </c>
      <c r="P641" s="45">
        <f t="shared" si="63"/>
        <v>0</v>
      </c>
      <c r="Q641" s="49"/>
      <c r="R641" s="46">
        <f t="shared" si="64"/>
        <v>0</v>
      </c>
      <c r="S641" s="46">
        <v>1</v>
      </c>
      <c r="T641" s="46">
        <f t="shared" si="65"/>
        <v>0</v>
      </c>
      <c r="U641" s="46">
        <v>3000</v>
      </c>
      <c r="V641" s="46">
        <f t="shared" si="66"/>
        <v>0</v>
      </c>
      <c r="W641" s="53"/>
      <c r="X641" s="44" t="e">
        <f t="shared" si="67"/>
        <v>#DIV/0!</v>
      </c>
      <c r="Y641" s="46">
        <f>SUMIFS('BOM (THIS MONTH)'!$F:$F,'BOM (THIS MONTH)'!$H:$H,F5102002!K641,Bom_Part_No,F5102002!Q641)</f>
        <v>0</v>
      </c>
      <c r="Z641" s="46">
        <f>SUMIFS('BOM (THIS MONTH)'!$E:$E,'BOM (THIS MONTH)'!$H:$H,F5102002!K641,Bom_Part_No,F5102002!Q641)</f>
        <v>0</v>
      </c>
      <c r="AA641" s="53"/>
      <c r="AB641" s="47">
        <f t="shared" si="68"/>
        <v>0</v>
      </c>
      <c r="AC641" s="47">
        <f t="shared" si="69"/>
        <v>0</v>
      </c>
    </row>
    <row r="642" spans="11:29" ht="13.35" customHeight="1">
      <c r="K642" s="51" t="s">
        <v>386</v>
      </c>
      <c r="L642" s="51">
        <f>IF(D642="",99999,SUMIFS(Issue,'BOM (THIS MONTH)'!$F:$F,F5102002!K642,Bom_Part_No,F5102002!B642))</f>
        <v>99999</v>
      </c>
      <c r="P642" s="45">
        <f t="shared" si="63"/>
        <v>0</v>
      </c>
      <c r="Q642" s="49"/>
      <c r="R642" s="46">
        <f t="shared" si="64"/>
        <v>0</v>
      </c>
      <c r="S642" s="46">
        <v>1</v>
      </c>
      <c r="T642" s="46">
        <f t="shared" si="65"/>
        <v>0</v>
      </c>
      <c r="U642" s="46">
        <v>3000</v>
      </c>
      <c r="V642" s="46">
        <f t="shared" si="66"/>
        <v>0</v>
      </c>
      <c r="W642" s="53"/>
      <c r="X642" s="44" t="e">
        <f t="shared" si="67"/>
        <v>#DIV/0!</v>
      </c>
      <c r="Y642" s="46">
        <f>SUMIFS('BOM (THIS MONTH)'!$F:$F,'BOM (THIS MONTH)'!$H:$H,F5102002!K642,Bom_Part_No,F5102002!Q642)</f>
        <v>0</v>
      </c>
      <c r="Z642" s="46">
        <f>SUMIFS('BOM (THIS MONTH)'!$E:$E,'BOM (THIS MONTH)'!$H:$H,F5102002!K642,Bom_Part_No,F5102002!Q642)</f>
        <v>0</v>
      </c>
      <c r="AA642" s="53"/>
      <c r="AB642" s="47">
        <f t="shared" si="68"/>
        <v>0</v>
      </c>
      <c r="AC642" s="47">
        <f t="shared" si="69"/>
        <v>0</v>
      </c>
    </row>
    <row r="643" spans="11:29" ht="13.35" customHeight="1">
      <c r="K643" s="51" t="s">
        <v>386</v>
      </c>
      <c r="L643" s="51">
        <f>IF(D643="",99999,SUMIFS(Issue,'BOM (THIS MONTH)'!$F:$F,F5102002!K643,Bom_Part_No,F5102002!B643))</f>
        <v>99999</v>
      </c>
      <c r="P643" s="45">
        <f t="shared" si="63"/>
        <v>0</v>
      </c>
      <c r="Q643" s="49"/>
      <c r="R643" s="46">
        <f t="shared" si="64"/>
        <v>0</v>
      </c>
      <c r="S643" s="46">
        <v>1</v>
      </c>
      <c r="T643" s="46">
        <f t="shared" si="65"/>
        <v>0</v>
      </c>
      <c r="U643" s="46">
        <v>3000</v>
      </c>
      <c r="V643" s="46">
        <f t="shared" si="66"/>
        <v>0</v>
      </c>
      <c r="W643" s="53"/>
      <c r="X643" s="44" t="e">
        <f t="shared" si="67"/>
        <v>#DIV/0!</v>
      </c>
      <c r="Y643" s="46">
        <f>SUMIFS('BOM (THIS MONTH)'!$F:$F,'BOM (THIS MONTH)'!$H:$H,F5102002!K643,Bom_Part_No,F5102002!Q643)</f>
        <v>0</v>
      </c>
      <c r="Z643" s="46">
        <f>SUMIFS('BOM (THIS MONTH)'!$E:$E,'BOM (THIS MONTH)'!$H:$H,F5102002!K643,Bom_Part_No,F5102002!Q643)</f>
        <v>0</v>
      </c>
      <c r="AA643" s="53"/>
      <c r="AB643" s="47">
        <f t="shared" si="68"/>
        <v>0</v>
      </c>
      <c r="AC643" s="47">
        <f t="shared" si="69"/>
        <v>0</v>
      </c>
    </row>
    <row r="644" spans="11:29" ht="13.35" customHeight="1">
      <c r="K644" s="51" t="s">
        <v>386</v>
      </c>
      <c r="L644" s="51">
        <f>IF(D644="",99999,SUMIFS(Issue,'BOM (THIS MONTH)'!$F:$F,F5102002!K644,Bom_Part_No,F5102002!B644))</f>
        <v>99999</v>
      </c>
      <c r="P644" s="45">
        <f t="shared" si="63"/>
        <v>0</v>
      </c>
      <c r="Q644" s="49"/>
      <c r="R644" s="46">
        <f t="shared" si="64"/>
        <v>0</v>
      </c>
      <c r="S644" s="46">
        <v>1</v>
      </c>
      <c r="T644" s="46">
        <f t="shared" si="65"/>
        <v>0</v>
      </c>
      <c r="U644" s="46">
        <v>3000</v>
      </c>
      <c r="V644" s="46">
        <f t="shared" si="66"/>
        <v>0</v>
      </c>
      <c r="W644" s="53"/>
      <c r="X644" s="44" t="e">
        <f t="shared" si="67"/>
        <v>#DIV/0!</v>
      </c>
      <c r="Y644" s="46">
        <f>SUMIFS('BOM (THIS MONTH)'!$F:$F,'BOM (THIS MONTH)'!$H:$H,F5102002!K644,Bom_Part_No,F5102002!Q644)</f>
        <v>0</v>
      </c>
      <c r="Z644" s="46">
        <f>SUMIFS('BOM (THIS MONTH)'!$E:$E,'BOM (THIS MONTH)'!$H:$H,F5102002!K644,Bom_Part_No,F5102002!Q644)</f>
        <v>0</v>
      </c>
      <c r="AA644" s="53"/>
      <c r="AB644" s="47">
        <f t="shared" si="68"/>
        <v>0</v>
      </c>
      <c r="AC644" s="47">
        <f t="shared" si="69"/>
        <v>0</v>
      </c>
    </row>
    <row r="645" spans="11:29" ht="13.35" customHeight="1">
      <c r="K645" s="51" t="s">
        <v>386</v>
      </c>
      <c r="L645" s="51">
        <f>IF(D645="",99999,SUMIFS(Issue,'BOM (THIS MONTH)'!$F:$F,F5102002!K645,Bom_Part_No,F5102002!B645))</f>
        <v>99999</v>
      </c>
      <c r="P645" s="45">
        <f t="shared" si="63"/>
        <v>0</v>
      </c>
      <c r="Q645" s="49"/>
      <c r="R645" s="46">
        <f t="shared" si="64"/>
        <v>0</v>
      </c>
      <c r="S645" s="46">
        <v>1</v>
      </c>
      <c r="T645" s="46">
        <f t="shared" si="65"/>
        <v>0</v>
      </c>
      <c r="U645" s="46">
        <v>3000</v>
      </c>
      <c r="V645" s="46">
        <f t="shared" si="66"/>
        <v>0</v>
      </c>
      <c r="W645" s="53"/>
      <c r="X645" s="44" t="e">
        <f t="shared" si="67"/>
        <v>#DIV/0!</v>
      </c>
      <c r="Y645" s="46">
        <f>SUMIFS('BOM (THIS MONTH)'!$F:$F,'BOM (THIS MONTH)'!$H:$H,F5102002!K645,Bom_Part_No,F5102002!Q645)</f>
        <v>0</v>
      </c>
      <c r="Z645" s="46">
        <f>SUMIFS('BOM (THIS MONTH)'!$E:$E,'BOM (THIS MONTH)'!$H:$H,F5102002!K645,Bom_Part_No,F5102002!Q645)</f>
        <v>0</v>
      </c>
      <c r="AA645" s="53"/>
      <c r="AB645" s="47">
        <f t="shared" si="68"/>
        <v>0</v>
      </c>
      <c r="AC645" s="47">
        <f t="shared" si="69"/>
        <v>0</v>
      </c>
    </row>
    <row r="646" spans="11:29" ht="13.35" customHeight="1">
      <c r="K646" s="51" t="s">
        <v>386</v>
      </c>
      <c r="L646" s="51">
        <f>IF(D646="",99999,SUMIFS(Issue,'BOM (THIS MONTH)'!$F:$F,F5102002!K646,Bom_Part_No,F5102002!B646))</f>
        <v>99999</v>
      </c>
      <c r="P646" s="45">
        <f t="shared" si="63"/>
        <v>0</v>
      </c>
      <c r="Q646" s="49"/>
      <c r="R646" s="46">
        <f t="shared" si="64"/>
        <v>0</v>
      </c>
      <c r="S646" s="46">
        <v>1</v>
      </c>
      <c r="T646" s="46">
        <f t="shared" si="65"/>
        <v>0</v>
      </c>
      <c r="U646" s="46">
        <v>3000</v>
      </c>
      <c r="V646" s="46">
        <f t="shared" si="66"/>
        <v>0</v>
      </c>
      <c r="W646" s="53"/>
      <c r="X646" s="44" t="e">
        <f t="shared" si="67"/>
        <v>#DIV/0!</v>
      </c>
      <c r="Y646" s="46">
        <f>SUMIFS('BOM (THIS MONTH)'!$F:$F,'BOM (THIS MONTH)'!$H:$H,F5102002!K646,Bom_Part_No,F5102002!Q646)</f>
        <v>0</v>
      </c>
      <c r="Z646" s="46">
        <f>SUMIFS('BOM (THIS MONTH)'!$E:$E,'BOM (THIS MONTH)'!$H:$H,F5102002!K646,Bom_Part_No,F5102002!Q646)</f>
        <v>0</v>
      </c>
      <c r="AA646" s="53"/>
      <c r="AB646" s="47">
        <f t="shared" si="68"/>
        <v>0</v>
      </c>
      <c r="AC646" s="47">
        <f t="shared" si="69"/>
        <v>0</v>
      </c>
    </row>
    <row r="647" spans="11:29" ht="13.35" customHeight="1">
      <c r="K647" s="51" t="s">
        <v>386</v>
      </c>
      <c r="L647" s="51">
        <f>IF(D647="",99999,SUMIFS(Issue,'BOM (THIS MONTH)'!$F:$F,F5102002!K647,Bom_Part_No,F5102002!B647))</f>
        <v>99999</v>
      </c>
      <c r="P647" s="45">
        <f t="shared" si="63"/>
        <v>0</v>
      </c>
      <c r="Q647" s="49"/>
      <c r="R647" s="46">
        <f t="shared" si="64"/>
        <v>0</v>
      </c>
      <c r="S647" s="46">
        <v>1</v>
      </c>
      <c r="T647" s="46">
        <f t="shared" si="65"/>
        <v>0</v>
      </c>
      <c r="U647" s="46">
        <v>3000</v>
      </c>
      <c r="V647" s="46">
        <f t="shared" si="66"/>
        <v>0</v>
      </c>
      <c r="W647" s="53"/>
      <c r="X647" s="44" t="e">
        <f t="shared" si="67"/>
        <v>#DIV/0!</v>
      </c>
      <c r="Y647" s="46">
        <f>SUMIFS('BOM (THIS MONTH)'!$F:$F,'BOM (THIS MONTH)'!$H:$H,F5102002!K647,Bom_Part_No,F5102002!Q647)</f>
        <v>0</v>
      </c>
      <c r="Z647" s="46">
        <f>SUMIFS('BOM (THIS MONTH)'!$E:$E,'BOM (THIS MONTH)'!$H:$H,F5102002!K647,Bom_Part_No,F5102002!Q647)</f>
        <v>0</v>
      </c>
      <c r="AA647" s="53"/>
      <c r="AB647" s="47">
        <f t="shared" si="68"/>
        <v>0</v>
      </c>
      <c r="AC647" s="47">
        <f t="shared" si="69"/>
        <v>0</v>
      </c>
    </row>
    <row r="648" spans="11:29" ht="13.35" customHeight="1">
      <c r="K648" s="51" t="s">
        <v>386</v>
      </c>
      <c r="L648" s="51">
        <f>IF(D648="",99999,SUMIFS(Issue,'BOM (THIS MONTH)'!$F:$F,F5102002!K648,Bom_Part_No,F5102002!B648))</f>
        <v>99999</v>
      </c>
      <c r="P648" s="45">
        <f t="shared" si="63"/>
        <v>0</v>
      </c>
      <c r="Q648" s="49"/>
      <c r="R648" s="46">
        <f t="shared" si="64"/>
        <v>0</v>
      </c>
      <c r="S648" s="46">
        <v>1</v>
      </c>
      <c r="T648" s="46">
        <f t="shared" si="65"/>
        <v>0</v>
      </c>
      <c r="U648" s="46">
        <v>3000</v>
      </c>
      <c r="V648" s="46">
        <f t="shared" si="66"/>
        <v>0</v>
      </c>
      <c r="W648" s="53"/>
      <c r="X648" s="44" t="e">
        <f t="shared" si="67"/>
        <v>#DIV/0!</v>
      </c>
      <c r="Y648" s="46">
        <f>SUMIFS('BOM (THIS MONTH)'!$F:$F,'BOM (THIS MONTH)'!$H:$H,F5102002!K648,Bom_Part_No,F5102002!Q648)</f>
        <v>0</v>
      </c>
      <c r="Z648" s="46">
        <f>SUMIFS('BOM (THIS MONTH)'!$E:$E,'BOM (THIS MONTH)'!$H:$H,F5102002!K648,Bom_Part_No,F5102002!Q648)</f>
        <v>0</v>
      </c>
      <c r="AA648" s="53"/>
      <c r="AB648" s="47">
        <f t="shared" si="68"/>
        <v>0</v>
      </c>
      <c r="AC648" s="47">
        <f t="shared" si="69"/>
        <v>0</v>
      </c>
    </row>
    <row r="649" spans="11:29" ht="13.35" customHeight="1">
      <c r="K649" s="51" t="s">
        <v>386</v>
      </c>
      <c r="L649" s="51">
        <f>IF(D649="",99999,SUMIFS(Issue,'BOM (THIS MONTH)'!$F:$F,F5102002!K649,Bom_Part_No,F5102002!B649))</f>
        <v>99999</v>
      </c>
      <c r="P649" s="45">
        <f t="shared" ref="P649:P652" si="70">COUNTIF($Q:$Q,Q649)</f>
        <v>0</v>
      </c>
      <c r="Q649" s="49"/>
      <c r="R649" s="46">
        <f t="shared" si="64"/>
        <v>0</v>
      </c>
      <c r="S649" s="46">
        <v>1</v>
      </c>
      <c r="T649" s="46">
        <f t="shared" si="65"/>
        <v>0</v>
      </c>
      <c r="U649" s="46">
        <v>3000</v>
      </c>
      <c r="V649" s="46">
        <f t="shared" si="66"/>
        <v>0</v>
      </c>
      <c r="W649" s="53"/>
      <c r="X649" s="44" t="e">
        <f t="shared" si="67"/>
        <v>#DIV/0!</v>
      </c>
      <c r="Y649" s="46">
        <f>SUMIFS('BOM (THIS MONTH)'!$F:$F,'BOM (THIS MONTH)'!$H:$H,F5102002!K649,Bom_Part_No,F5102002!Q649)</f>
        <v>0</v>
      </c>
      <c r="Z649" s="46">
        <f>SUMIFS('BOM (THIS MONTH)'!$E:$E,'BOM (THIS MONTH)'!$H:$H,F5102002!K649,Bom_Part_No,F5102002!Q649)</f>
        <v>0</v>
      </c>
      <c r="AA649" s="53"/>
      <c r="AB649" s="47">
        <f t="shared" si="68"/>
        <v>0</v>
      </c>
      <c r="AC649" s="47">
        <f t="shared" si="69"/>
        <v>0</v>
      </c>
    </row>
    <row r="650" spans="11:29" ht="13.35" customHeight="1">
      <c r="K650" s="51" t="s">
        <v>386</v>
      </c>
      <c r="L650" s="51">
        <f>IF(D650="",99999,SUMIFS(Issue,'BOM (THIS MONTH)'!$F:$F,F5102002!K650,Bom_Part_No,F5102002!B650))</f>
        <v>99999</v>
      </c>
      <c r="P650" s="45">
        <f t="shared" si="70"/>
        <v>0</v>
      </c>
      <c r="Q650" s="49"/>
      <c r="R650" s="46">
        <f t="shared" ref="R650:R652" si="71">SUMIF(B:B,Q650,D:D)</f>
        <v>0</v>
      </c>
      <c r="S650" s="46">
        <v>1</v>
      </c>
      <c r="T650" s="46">
        <f t="shared" ref="T650:T652" si="72">R650/S650</f>
        <v>0</v>
      </c>
      <c r="U650" s="46">
        <v>3000</v>
      </c>
      <c r="V650" s="46">
        <f t="shared" ref="V650:V652" si="73">T650*U650</f>
        <v>0</v>
      </c>
      <c r="W650" s="53"/>
      <c r="X650" s="44" t="e">
        <f t="shared" ref="X650:X652" si="74">(Y650/V650)*U650</f>
        <v>#DIV/0!</v>
      </c>
      <c r="Y650" s="46">
        <f>SUMIFS('BOM (THIS MONTH)'!$F:$F,'BOM (THIS MONTH)'!$H:$H,F5102002!K650,Bom_Part_No,F5102002!Q650)</f>
        <v>0</v>
      </c>
      <c r="Z650" s="46">
        <f>SUMIFS('BOM (THIS MONTH)'!$E:$E,'BOM (THIS MONTH)'!$H:$H,F5102002!K650,Bom_Part_No,F5102002!Q650)</f>
        <v>0</v>
      </c>
      <c r="AA650" s="53"/>
      <c r="AB650" s="47">
        <f t="shared" ref="AB650:AB652" si="75">Y650-V650</f>
        <v>0</v>
      </c>
      <c r="AC650" s="47">
        <f t="shared" ref="AC650:AC652" si="76">Z650-T650</f>
        <v>0</v>
      </c>
    </row>
    <row r="651" spans="11:29" ht="13.35" customHeight="1">
      <c r="K651" s="51" t="s">
        <v>386</v>
      </c>
      <c r="L651" s="51">
        <f>IF(D651="",99999,SUMIFS(Issue,'BOM (THIS MONTH)'!$F:$F,F5102002!K651,Bom_Part_No,F5102002!B651))</f>
        <v>99999</v>
      </c>
      <c r="P651" s="45">
        <f t="shared" si="70"/>
        <v>0</v>
      </c>
      <c r="Q651" s="49"/>
      <c r="R651" s="46">
        <f t="shared" si="71"/>
        <v>0</v>
      </c>
      <c r="S651" s="46">
        <v>1</v>
      </c>
      <c r="T651" s="46">
        <f t="shared" si="72"/>
        <v>0</v>
      </c>
      <c r="U651" s="46">
        <v>3000</v>
      </c>
      <c r="V651" s="46">
        <f t="shared" si="73"/>
        <v>0</v>
      </c>
      <c r="W651" s="53"/>
      <c r="X651" s="44" t="e">
        <f t="shared" si="74"/>
        <v>#DIV/0!</v>
      </c>
      <c r="Y651" s="46">
        <f>SUMIFS('BOM (THIS MONTH)'!$F:$F,'BOM (THIS MONTH)'!$H:$H,F5102002!K651,Bom_Part_No,F5102002!Q651)</f>
        <v>0</v>
      </c>
      <c r="Z651" s="46">
        <f>SUMIFS('BOM (THIS MONTH)'!$E:$E,'BOM (THIS MONTH)'!$H:$H,F5102002!K651,Bom_Part_No,F5102002!Q651)</f>
        <v>0</v>
      </c>
      <c r="AA651" s="53"/>
      <c r="AB651" s="47">
        <f t="shared" si="75"/>
        <v>0</v>
      </c>
      <c r="AC651" s="47">
        <f t="shared" si="76"/>
        <v>0</v>
      </c>
    </row>
    <row r="652" spans="11:29" ht="13.35" customHeight="1">
      <c r="K652" s="51" t="s">
        <v>386</v>
      </c>
      <c r="L652" s="51">
        <f>IF(D652="",99999,SUMIFS(Issue,'BOM (THIS MONTH)'!$F:$F,F5102002!K652,Bom_Part_No,F5102002!B652))</f>
        <v>99999</v>
      </c>
      <c r="P652" s="45">
        <f t="shared" si="70"/>
        <v>0</v>
      </c>
      <c r="Q652" s="49"/>
      <c r="R652" s="46">
        <f t="shared" si="71"/>
        <v>0</v>
      </c>
      <c r="S652" s="46">
        <v>1</v>
      </c>
      <c r="T652" s="46">
        <f t="shared" si="72"/>
        <v>0</v>
      </c>
      <c r="U652" s="46">
        <v>3000</v>
      </c>
      <c r="V652" s="46">
        <f t="shared" si="73"/>
        <v>0</v>
      </c>
      <c r="W652" s="53"/>
      <c r="X652" s="44" t="e">
        <f t="shared" si="74"/>
        <v>#DIV/0!</v>
      </c>
      <c r="Y652" s="46">
        <f>SUMIFS('BOM (THIS MONTH)'!$F:$F,'BOM (THIS MONTH)'!$H:$H,F5102002!K652,Bom_Part_No,F5102002!Q652)</f>
        <v>0</v>
      </c>
      <c r="Z652" s="46">
        <f>SUMIFS('BOM (THIS MONTH)'!$E:$E,'BOM (THIS MONTH)'!$H:$H,F5102002!K652,Bom_Part_No,F5102002!Q652)</f>
        <v>0</v>
      </c>
      <c r="AA652" s="53"/>
      <c r="AB652" s="47">
        <f t="shared" si="75"/>
        <v>0</v>
      </c>
      <c r="AC652" s="47">
        <f t="shared" si="76"/>
        <v>0</v>
      </c>
    </row>
    <row r="653" spans="11:29" ht="13.35" customHeight="1">
      <c r="K653" s="51" t="s">
        <v>386</v>
      </c>
      <c r="L653" s="51">
        <f>IF(D653="",99999,SUMIFS(Issue,'BOM (THIS MONTH)'!$F:$F,F5102002!K653,Bom_Part_No,F5102002!B653))</f>
        <v>99999</v>
      </c>
      <c r="Q653" s="49"/>
    </row>
    <row r="654" spans="11:29" ht="13.35" customHeight="1">
      <c r="K654" s="51" t="s">
        <v>386</v>
      </c>
      <c r="L654" s="51">
        <f>IF(D654="",99999,SUMIFS(Issue,'BOM (THIS MONTH)'!$F:$F,F5102002!K654,Bom_Part_No,F5102002!B654))</f>
        <v>99999</v>
      </c>
      <c r="Q654" s="49"/>
    </row>
    <row r="655" spans="11:29" ht="13.35" customHeight="1">
      <c r="K655" s="51" t="s">
        <v>386</v>
      </c>
      <c r="L655" s="51">
        <f>IF(D655="",99999,SUMIFS(Issue,'BOM (THIS MONTH)'!$F:$F,F5102002!K655,Bom_Part_No,F5102002!B655))</f>
        <v>99999</v>
      </c>
      <c r="Q655" s="49"/>
    </row>
    <row r="656" spans="11:29" ht="13.35" customHeight="1">
      <c r="K656" s="51" t="s">
        <v>386</v>
      </c>
      <c r="L656" s="51">
        <f>IF(D656="",99999,SUMIFS(Issue,'BOM (THIS MONTH)'!$F:$F,F5102002!K656,Bom_Part_No,F5102002!B656))</f>
        <v>99999</v>
      </c>
      <c r="Q656" s="49"/>
    </row>
    <row r="657" spans="11:17" ht="13.35" customHeight="1">
      <c r="K657" s="51" t="s">
        <v>386</v>
      </c>
      <c r="L657" s="51">
        <f>IF(D657="",99999,SUMIFS(Issue,'BOM (THIS MONTH)'!$F:$F,F5102002!K657,Bom_Part_No,F5102002!B657))</f>
        <v>99999</v>
      </c>
      <c r="Q657" s="49"/>
    </row>
    <row r="658" spans="11:17" ht="13.35" customHeight="1">
      <c r="K658" s="51" t="s">
        <v>386</v>
      </c>
      <c r="L658" s="51">
        <f>IF(D658="",99999,SUMIFS(Issue,'BOM (THIS MONTH)'!$F:$F,F5102002!K658,Bom_Part_No,F5102002!B658))</f>
        <v>99999</v>
      </c>
      <c r="Q658" s="49"/>
    </row>
    <row r="659" spans="11:17" ht="13.35" customHeight="1">
      <c r="K659" s="51" t="s">
        <v>386</v>
      </c>
      <c r="L659" s="51">
        <f>IF(D659="",99999,SUMIFS(Issue,'BOM (THIS MONTH)'!$F:$F,F5102002!K659,Bom_Part_No,F5102002!B659))</f>
        <v>99999</v>
      </c>
      <c r="Q659" s="49"/>
    </row>
    <row r="660" spans="11:17" ht="13.35" customHeight="1">
      <c r="K660" s="51" t="s">
        <v>386</v>
      </c>
      <c r="L660" s="51">
        <f>IF(D660="",99999,SUMIFS(Issue,'BOM (THIS MONTH)'!$F:$F,F5102002!K660,Bom_Part_No,F5102002!B660))</f>
        <v>99999</v>
      </c>
      <c r="Q660" s="49"/>
    </row>
    <row r="661" spans="11:17" ht="13.35" customHeight="1">
      <c r="K661" s="51" t="s">
        <v>386</v>
      </c>
      <c r="L661" s="51">
        <f>IF(D661="",99999,SUMIFS(Issue,'BOM (THIS MONTH)'!$F:$F,F5102002!K661,Bom_Part_No,F5102002!B661))</f>
        <v>99999</v>
      </c>
      <c r="Q661" s="49"/>
    </row>
    <row r="662" spans="11:17" ht="13.35" customHeight="1">
      <c r="K662" s="51" t="s">
        <v>386</v>
      </c>
      <c r="L662" s="51">
        <f>IF(D662="",99999,SUMIFS(Issue,'BOM (THIS MONTH)'!$F:$F,F5102002!K662,Bom_Part_No,F5102002!B662))</f>
        <v>99999</v>
      </c>
      <c r="Q662" s="49"/>
    </row>
    <row r="663" spans="11:17" ht="13.35" customHeight="1">
      <c r="K663" s="51" t="s">
        <v>386</v>
      </c>
      <c r="L663" s="51">
        <f>IF(D663="",99999,SUMIFS(Issue,'BOM (THIS MONTH)'!$F:$F,F5102002!K663,Bom_Part_No,F5102002!B663))</f>
        <v>99999</v>
      </c>
      <c r="Q663" s="49"/>
    </row>
    <row r="664" spans="11:17" ht="13.35" customHeight="1">
      <c r="K664" s="51" t="s">
        <v>386</v>
      </c>
      <c r="L664" s="51">
        <f>IF(D664="",99999,SUMIFS(Issue,'BOM (THIS MONTH)'!$F:$F,F5102002!K664,Bom_Part_No,F5102002!B664))</f>
        <v>99999</v>
      </c>
      <c r="Q664" s="49"/>
    </row>
    <row r="665" spans="11:17" ht="13.35" customHeight="1">
      <c r="K665" s="51" t="s">
        <v>386</v>
      </c>
      <c r="L665" s="51">
        <f>IF(D665="",99999,SUMIFS(Issue,'BOM (THIS MONTH)'!$F:$F,F5102002!K665,Bom_Part_No,F5102002!B665))</f>
        <v>99999</v>
      </c>
      <c r="Q665" s="49"/>
    </row>
    <row r="666" spans="11:17" ht="13.35" customHeight="1">
      <c r="K666" s="51" t="s">
        <v>386</v>
      </c>
      <c r="L666" s="51">
        <f>IF(D666="",99999,SUMIFS(Issue,'BOM (THIS MONTH)'!$F:$F,F5102002!K666,Bom_Part_No,F5102002!B666))</f>
        <v>99999</v>
      </c>
      <c r="Q666" s="49"/>
    </row>
    <row r="667" spans="11:17" ht="13.35" customHeight="1">
      <c r="K667" s="51" t="s">
        <v>386</v>
      </c>
      <c r="L667" s="51">
        <f>IF(D667="",99999,SUMIFS(Issue,'BOM (THIS MONTH)'!$F:$F,F5102002!K667,Bom_Part_No,F5102002!B667))</f>
        <v>99999</v>
      </c>
      <c r="Q667" s="49"/>
    </row>
    <row r="668" spans="11:17" ht="13.35" customHeight="1">
      <c r="K668" s="51" t="s">
        <v>386</v>
      </c>
      <c r="L668" s="51">
        <f>IF(D668="",99999,SUMIFS(Issue,'BOM (THIS MONTH)'!$F:$F,F5102002!K668,Bom_Part_No,F5102002!B668))</f>
        <v>99999</v>
      </c>
      <c r="Q668" s="49"/>
    </row>
    <row r="669" spans="11:17" ht="13.35" customHeight="1">
      <c r="K669" s="51" t="s">
        <v>386</v>
      </c>
      <c r="L669" s="51">
        <f>IF(D669="",99999,SUMIFS(Issue,'BOM (THIS MONTH)'!$F:$F,F5102002!K669,Bom_Part_No,F5102002!B669))</f>
        <v>99999</v>
      </c>
      <c r="Q669" s="49"/>
    </row>
    <row r="670" spans="11:17" ht="13.35" customHeight="1">
      <c r="K670" s="51" t="s">
        <v>386</v>
      </c>
      <c r="L670" s="51">
        <f>IF(D670="",99999,SUMIFS(Issue,'BOM (THIS MONTH)'!$F:$F,F5102002!K670,Bom_Part_No,F5102002!B670))</f>
        <v>99999</v>
      </c>
      <c r="Q670" s="49"/>
    </row>
    <row r="671" spans="11:17" ht="13.35" customHeight="1">
      <c r="K671" s="51" t="s">
        <v>386</v>
      </c>
      <c r="L671" s="51">
        <f>IF(D671="",99999,SUMIFS(Issue,'BOM (THIS MONTH)'!$F:$F,F5102002!K671,Bom_Part_No,F5102002!B671))</f>
        <v>99999</v>
      </c>
      <c r="Q671" s="49"/>
    </row>
    <row r="672" spans="11:17" ht="13.35" customHeight="1">
      <c r="K672" s="51" t="s">
        <v>386</v>
      </c>
      <c r="L672" s="51">
        <f>IF(D672="",99999,SUMIFS(Issue,'BOM (THIS MONTH)'!$F:$F,F5102002!K672,Bom_Part_No,F5102002!B672))</f>
        <v>99999</v>
      </c>
      <c r="Q672" s="49"/>
    </row>
    <row r="673" spans="11:17" ht="13.35" customHeight="1">
      <c r="K673" s="51" t="s">
        <v>386</v>
      </c>
      <c r="L673" s="51">
        <f>IF(D673="",99999,SUMIFS(Issue,'BOM (THIS MONTH)'!$F:$F,F5102002!K673,Bom_Part_No,F5102002!B673))</f>
        <v>99999</v>
      </c>
      <c r="Q673" s="49"/>
    </row>
    <row r="674" spans="11:17" ht="13.35" customHeight="1">
      <c r="K674" s="51" t="s">
        <v>386</v>
      </c>
      <c r="L674" s="51">
        <f>IF(D674="",99999,SUMIFS(Issue,'BOM (THIS MONTH)'!$F:$F,F5102002!K674,Bom_Part_No,F5102002!B674))</f>
        <v>99999</v>
      </c>
      <c r="Q674" s="49"/>
    </row>
    <row r="675" spans="11:17" ht="13.35" customHeight="1">
      <c r="K675" s="51" t="s">
        <v>386</v>
      </c>
      <c r="L675" s="51">
        <f>IF(D675="",99999,SUMIFS(Issue,'BOM (THIS MONTH)'!$F:$F,F5102002!K675,Bom_Part_No,F5102002!B675))</f>
        <v>99999</v>
      </c>
      <c r="Q675" s="49"/>
    </row>
    <row r="676" spans="11:17" ht="13.35" customHeight="1">
      <c r="K676" s="51" t="s">
        <v>386</v>
      </c>
      <c r="L676" s="51">
        <f>IF(D676="",99999,SUMIFS(Issue,'BOM (THIS MONTH)'!$F:$F,F5102002!K676,Bom_Part_No,F5102002!B676))</f>
        <v>99999</v>
      </c>
      <c r="Q676" s="49"/>
    </row>
    <row r="677" spans="11:17" ht="13.35" customHeight="1">
      <c r="K677" s="51" t="s">
        <v>386</v>
      </c>
      <c r="L677" s="51">
        <f>IF(D677="",99999,SUMIFS(Issue,'BOM (THIS MONTH)'!$F:$F,F5102002!K677,Bom_Part_No,F5102002!B677))</f>
        <v>99999</v>
      </c>
      <c r="Q677" s="49"/>
    </row>
    <row r="678" spans="11:17" ht="13.35" customHeight="1">
      <c r="K678" s="51" t="s">
        <v>386</v>
      </c>
      <c r="L678" s="51">
        <f>IF(D678="",99999,SUMIFS(Issue,'BOM (THIS MONTH)'!$F:$F,F5102002!K678,Bom_Part_No,F5102002!B678))</f>
        <v>99999</v>
      </c>
      <c r="Q678" s="49"/>
    </row>
    <row r="679" spans="11:17" ht="13.35" customHeight="1">
      <c r="K679" s="51" t="s">
        <v>386</v>
      </c>
      <c r="L679" s="51">
        <f>IF(D679="",99999,SUMIFS(Issue,'BOM (THIS MONTH)'!$F:$F,F5102002!K679,Bom_Part_No,F5102002!B679))</f>
        <v>99999</v>
      </c>
      <c r="Q679" s="49"/>
    </row>
    <row r="680" spans="11:17" ht="13.35" customHeight="1">
      <c r="K680" s="51" t="s">
        <v>386</v>
      </c>
      <c r="L680" s="51">
        <f>IF(D680="",99999,SUMIFS(Issue,'BOM (THIS MONTH)'!$F:$F,F5102002!K680,Bom_Part_No,F5102002!B680))</f>
        <v>99999</v>
      </c>
      <c r="Q680" s="49"/>
    </row>
    <row r="681" spans="11:17" ht="13.35" customHeight="1">
      <c r="K681" s="51" t="s">
        <v>386</v>
      </c>
      <c r="L681" s="51">
        <f>IF(D681="",99999,SUMIFS(Issue,'BOM (THIS MONTH)'!$F:$F,F5102002!K681,Bom_Part_No,F5102002!B681))</f>
        <v>99999</v>
      </c>
      <c r="Q681" s="49"/>
    </row>
    <row r="682" spans="11:17" ht="13.35" customHeight="1">
      <c r="K682" s="51" t="s">
        <v>386</v>
      </c>
      <c r="L682" s="51">
        <f>IF(D682="",99999,SUMIFS(Issue,'BOM (THIS MONTH)'!$F:$F,F5102002!K682,Bom_Part_No,F5102002!B682))</f>
        <v>99999</v>
      </c>
      <c r="Q682" s="49"/>
    </row>
    <row r="683" spans="11:17" ht="13.35" customHeight="1">
      <c r="K683" s="51" t="s">
        <v>386</v>
      </c>
      <c r="L683" s="51">
        <f>IF(D683="",99999,SUMIFS(Issue,'BOM (THIS MONTH)'!$F:$F,F5102002!K683,Bom_Part_No,F5102002!B683))</f>
        <v>99999</v>
      </c>
      <c r="Q683" s="49"/>
    </row>
    <row r="684" spans="11:17" ht="13.35" customHeight="1">
      <c r="K684" s="51" t="s">
        <v>386</v>
      </c>
      <c r="L684" s="51">
        <f>IF(D684="",99999,SUMIFS(Issue,'BOM (THIS MONTH)'!$F:$F,F5102002!K684,Bom_Part_No,F5102002!B684))</f>
        <v>99999</v>
      </c>
      <c r="Q684" s="49"/>
    </row>
    <row r="685" spans="11:17" ht="13.35" customHeight="1">
      <c r="K685" s="51" t="s">
        <v>386</v>
      </c>
      <c r="L685" s="51">
        <f>IF(D685="",99999,SUMIFS(Issue,'BOM (THIS MONTH)'!$F:$F,F5102002!K685,Bom_Part_No,F5102002!B685))</f>
        <v>99999</v>
      </c>
      <c r="Q685" s="49"/>
    </row>
    <row r="686" spans="11:17" ht="13.35" customHeight="1">
      <c r="K686" s="51" t="s">
        <v>386</v>
      </c>
      <c r="L686" s="51">
        <f>IF(D686="",99999,SUMIFS(Issue,'BOM (THIS MONTH)'!$F:$F,F5102002!K686,Bom_Part_No,F5102002!B686))</f>
        <v>99999</v>
      </c>
      <c r="Q686" s="49"/>
    </row>
    <row r="687" spans="11:17" ht="13.35" customHeight="1">
      <c r="K687" s="51" t="s">
        <v>386</v>
      </c>
      <c r="L687" s="51">
        <f>IF(D687="",99999,SUMIFS(Issue,'BOM (THIS MONTH)'!$F:$F,F5102002!K687,Bom_Part_No,F5102002!B687))</f>
        <v>99999</v>
      </c>
      <c r="Q687" s="49"/>
    </row>
    <row r="688" spans="11:17" ht="13.35" customHeight="1">
      <c r="K688" s="51" t="s">
        <v>386</v>
      </c>
      <c r="L688" s="51">
        <f>IF(D688="",99999,SUMIFS(Issue,'BOM (THIS MONTH)'!$F:$F,F5102002!K688,Bom_Part_No,F5102002!B688))</f>
        <v>99999</v>
      </c>
      <c r="Q688" s="49"/>
    </row>
    <row r="689" spans="11:17" ht="13.35" customHeight="1">
      <c r="K689" s="51" t="s">
        <v>386</v>
      </c>
      <c r="L689" s="51">
        <f>IF(D689="",99999,SUMIFS(Issue,'BOM (THIS MONTH)'!$F:$F,F5102002!K689,Bom_Part_No,F5102002!B689))</f>
        <v>99999</v>
      </c>
      <c r="Q689" s="49"/>
    </row>
    <row r="690" spans="11:17" ht="13.35" customHeight="1">
      <c r="K690" s="51" t="s">
        <v>386</v>
      </c>
      <c r="L690" s="51">
        <f>IF(D690="",99999,SUMIFS(Issue,'BOM (THIS MONTH)'!$F:$F,F5102002!K690,Bom_Part_No,F5102002!B690))</f>
        <v>99999</v>
      </c>
      <c r="Q690" s="49"/>
    </row>
    <row r="691" spans="11:17" ht="13.35" customHeight="1">
      <c r="K691" s="51" t="s">
        <v>386</v>
      </c>
      <c r="L691" s="51">
        <f>IF(D691="",99999,SUMIFS(Issue,'BOM (THIS MONTH)'!$F:$F,F5102002!K691,Bom_Part_No,F5102002!B691))</f>
        <v>99999</v>
      </c>
      <c r="Q691" s="49"/>
    </row>
    <row r="692" spans="11:17" ht="13.35" customHeight="1">
      <c r="K692" s="51" t="s">
        <v>386</v>
      </c>
      <c r="L692" s="51">
        <f>IF(D692="",99999,SUMIFS(Issue,'BOM (THIS MONTH)'!$F:$F,F5102002!K692,Bom_Part_No,F5102002!B692))</f>
        <v>99999</v>
      </c>
      <c r="Q692" s="49"/>
    </row>
    <row r="693" spans="11:17" ht="13.35" customHeight="1">
      <c r="K693" s="51" t="s">
        <v>386</v>
      </c>
      <c r="L693" s="51">
        <f>IF(D693="",99999,SUMIFS(Issue,'BOM (THIS MONTH)'!$F:$F,F5102002!K693,Bom_Part_No,F5102002!B693))</f>
        <v>99999</v>
      </c>
      <c r="Q693" s="49"/>
    </row>
    <row r="694" spans="11:17" ht="13.35" customHeight="1">
      <c r="K694" s="51" t="s">
        <v>386</v>
      </c>
      <c r="L694" s="51">
        <f>IF(D694="",99999,SUMIFS(Issue,'BOM (THIS MONTH)'!$F:$F,F5102002!K694,Bom_Part_No,F5102002!B694))</f>
        <v>99999</v>
      </c>
      <c r="Q694" s="49"/>
    </row>
    <row r="695" spans="11:17" ht="13.35" customHeight="1">
      <c r="K695" s="51" t="s">
        <v>386</v>
      </c>
      <c r="L695" s="51">
        <f>IF(D695="",99999,SUMIFS(Issue,'BOM (THIS MONTH)'!$F:$F,F5102002!K695,Bom_Part_No,F5102002!B695))</f>
        <v>99999</v>
      </c>
      <c r="Q695" s="49"/>
    </row>
    <row r="696" spans="11:17" ht="13.35" customHeight="1">
      <c r="K696" s="51" t="s">
        <v>386</v>
      </c>
      <c r="L696" s="51">
        <f>IF(D696="",99999,SUMIFS(Issue,'BOM (THIS MONTH)'!$F:$F,F5102002!K696,Bom_Part_No,F5102002!B696))</f>
        <v>99999</v>
      </c>
      <c r="Q696" s="49"/>
    </row>
    <row r="697" spans="11:17" ht="13.35" customHeight="1">
      <c r="K697" s="51" t="s">
        <v>386</v>
      </c>
      <c r="L697" s="51">
        <f>IF(D697="",99999,SUMIFS(Issue,'BOM (THIS MONTH)'!$F:$F,F5102002!K697,Bom_Part_No,F5102002!B697))</f>
        <v>99999</v>
      </c>
      <c r="Q697" s="49"/>
    </row>
    <row r="698" spans="11:17" ht="13.35" customHeight="1">
      <c r="K698" s="51" t="s">
        <v>386</v>
      </c>
      <c r="L698" s="51">
        <f>IF(D698="",99999,SUMIFS(Issue,'BOM (THIS MONTH)'!$F:$F,F5102002!K698,Bom_Part_No,F5102002!B698))</f>
        <v>99999</v>
      </c>
      <c r="Q698" s="49"/>
    </row>
    <row r="699" spans="11:17" ht="13.35" customHeight="1">
      <c r="K699" s="51" t="s">
        <v>386</v>
      </c>
      <c r="L699" s="51">
        <f>IF(D699="",99999,SUMIFS(Issue,'BOM (THIS MONTH)'!$F:$F,F5102002!K699,Bom_Part_No,F5102002!B699))</f>
        <v>99999</v>
      </c>
      <c r="Q699" s="49"/>
    </row>
    <row r="700" spans="11:17" ht="13.35" customHeight="1">
      <c r="K700" s="51" t="s">
        <v>386</v>
      </c>
      <c r="L700" s="51">
        <f>IF(D700="",99999,SUMIFS(Issue,'BOM (THIS MONTH)'!$F:$F,F5102002!K700,Bom_Part_No,F5102002!B700))</f>
        <v>99999</v>
      </c>
      <c r="Q700" s="49"/>
    </row>
    <row r="701" spans="11:17" ht="13.35" customHeight="1">
      <c r="K701" s="51" t="s">
        <v>386</v>
      </c>
      <c r="L701" s="51">
        <f>IF(D701="",99999,SUMIFS(Issue,'BOM (THIS MONTH)'!$F:$F,F5102002!K701,Bom_Part_No,F5102002!B701))</f>
        <v>99999</v>
      </c>
      <c r="Q701" s="49"/>
    </row>
    <row r="702" spans="11:17" ht="13.35" customHeight="1">
      <c r="K702" s="51" t="s">
        <v>386</v>
      </c>
      <c r="L702" s="51">
        <f>IF(D702="",99999,SUMIFS(Issue,'BOM (THIS MONTH)'!$F:$F,F5102002!K702,Bom_Part_No,F5102002!B702))</f>
        <v>99999</v>
      </c>
      <c r="Q702" s="49"/>
    </row>
    <row r="703" spans="11:17" ht="13.35" customHeight="1">
      <c r="K703" s="51" t="s">
        <v>386</v>
      </c>
      <c r="L703" s="51">
        <f>IF(D703="",99999,SUMIFS(Issue,'BOM (THIS MONTH)'!$F:$F,F5102002!K703,Bom_Part_No,F5102002!B703))</f>
        <v>99999</v>
      </c>
      <c r="Q703" s="49"/>
    </row>
    <row r="704" spans="11:17" ht="13.35" customHeight="1">
      <c r="K704" s="51" t="s">
        <v>386</v>
      </c>
      <c r="L704" s="51">
        <f>IF(D704="",99999,SUMIFS(Issue,'BOM (THIS MONTH)'!$F:$F,F5102002!K704,Bom_Part_No,F5102002!B704))</f>
        <v>99999</v>
      </c>
      <c r="Q704" s="49"/>
    </row>
    <row r="705" spans="11:17" ht="13.35" customHeight="1">
      <c r="K705" s="51" t="s">
        <v>386</v>
      </c>
      <c r="L705" s="51">
        <f>IF(D705="",99999,SUMIFS(Issue,'BOM (THIS MONTH)'!$F:$F,F5102002!K705,Bom_Part_No,F5102002!B705))</f>
        <v>99999</v>
      </c>
      <c r="Q705" s="49"/>
    </row>
    <row r="706" spans="11:17" ht="13.35" customHeight="1">
      <c r="K706" s="51" t="s">
        <v>386</v>
      </c>
      <c r="L706" s="51">
        <f>IF(D706="",99999,SUMIFS(Issue,'BOM (THIS MONTH)'!$F:$F,F5102002!K706,Bom_Part_No,F5102002!B706))</f>
        <v>99999</v>
      </c>
      <c r="Q706" s="49"/>
    </row>
    <row r="707" spans="11:17" ht="13.35" customHeight="1">
      <c r="K707" s="51" t="s">
        <v>386</v>
      </c>
      <c r="L707" s="51">
        <f>IF(D707="",99999,SUMIFS(Issue,'BOM (THIS MONTH)'!$F:$F,F5102002!K707,Bom_Part_No,F5102002!B707))</f>
        <v>99999</v>
      </c>
      <c r="Q707" s="49"/>
    </row>
    <row r="708" spans="11:17" ht="13.35" customHeight="1">
      <c r="K708" s="51" t="s">
        <v>386</v>
      </c>
      <c r="L708" s="51">
        <f>IF(D708="",99999,SUMIFS(Issue,'BOM (THIS MONTH)'!$F:$F,F5102002!K708,Bom_Part_No,F5102002!B708))</f>
        <v>99999</v>
      </c>
      <c r="Q708" s="49"/>
    </row>
    <row r="709" spans="11:17" ht="13.35" customHeight="1">
      <c r="K709" s="51" t="s">
        <v>386</v>
      </c>
      <c r="L709" s="51">
        <f>IF(D709="",99999,SUMIFS(Issue,'BOM (THIS MONTH)'!$F:$F,F5102002!K709,Bom_Part_No,F5102002!B709))</f>
        <v>99999</v>
      </c>
      <c r="Q709" s="49"/>
    </row>
    <row r="710" spans="11:17" ht="13.35" customHeight="1">
      <c r="K710" s="51" t="s">
        <v>386</v>
      </c>
      <c r="L710" s="51">
        <f>IF(D710="",99999,SUMIFS(Issue,'BOM (THIS MONTH)'!$F:$F,F5102002!K710,Bom_Part_No,F5102002!B710))</f>
        <v>99999</v>
      </c>
      <c r="Q710" s="49"/>
    </row>
    <row r="711" spans="11:17" ht="13.35" customHeight="1">
      <c r="K711" s="51" t="s">
        <v>386</v>
      </c>
      <c r="L711" s="51">
        <f>IF(D711="",99999,SUMIFS(Issue,'BOM (THIS MONTH)'!$F:$F,F5102002!K711,Bom_Part_No,F5102002!B711))</f>
        <v>99999</v>
      </c>
      <c r="Q711" s="49"/>
    </row>
    <row r="712" spans="11:17" ht="13.35" customHeight="1">
      <c r="K712" s="51" t="s">
        <v>386</v>
      </c>
      <c r="L712" s="51">
        <f>IF(D712="",99999,SUMIFS(Issue,'BOM (THIS MONTH)'!$F:$F,F5102002!K712,Bom_Part_No,F5102002!B712))</f>
        <v>99999</v>
      </c>
      <c r="Q712" s="49"/>
    </row>
    <row r="713" spans="11:17" ht="13.35" customHeight="1">
      <c r="K713" s="51" t="s">
        <v>386</v>
      </c>
      <c r="L713" s="51">
        <f>IF(D713="",99999,SUMIFS(Issue,'BOM (THIS MONTH)'!$F:$F,F5102002!K713,Bom_Part_No,F5102002!B713))</f>
        <v>99999</v>
      </c>
      <c r="Q713" s="49"/>
    </row>
    <row r="714" spans="11:17" ht="13.35" customHeight="1">
      <c r="K714" s="51" t="s">
        <v>386</v>
      </c>
      <c r="L714" s="51">
        <f>IF(D714="",99999,SUMIFS(Issue,'BOM (THIS MONTH)'!$F:$F,F5102002!K714,Bom_Part_No,F5102002!B714))</f>
        <v>99999</v>
      </c>
      <c r="Q714" s="49"/>
    </row>
    <row r="715" spans="11:17" ht="13.35" customHeight="1">
      <c r="K715" s="51" t="s">
        <v>386</v>
      </c>
      <c r="L715" s="51">
        <f>IF(D715="",99999,SUMIFS(Issue,'BOM (THIS MONTH)'!$F:$F,F5102002!K715,Bom_Part_No,F5102002!B715))</f>
        <v>99999</v>
      </c>
      <c r="Q715" s="49"/>
    </row>
    <row r="716" spans="11:17" ht="13.35" customHeight="1">
      <c r="K716" s="51" t="s">
        <v>386</v>
      </c>
      <c r="L716" s="51">
        <f>IF(D716="",99999,SUMIFS(Issue,'BOM (THIS MONTH)'!$F:$F,F5102002!K716,Bom_Part_No,F5102002!B716))</f>
        <v>99999</v>
      </c>
      <c r="Q716" s="49"/>
    </row>
    <row r="717" spans="11:17" ht="13.35" customHeight="1">
      <c r="K717" s="51" t="s">
        <v>386</v>
      </c>
      <c r="L717" s="51">
        <f>IF(D717="",99999,SUMIFS(Issue,'BOM (THIS MONTH)'!$F:$F,F5102002!K717,Bom_Part_No,F5102002!B717))</f>
        <v>99999</v>
      </c>
      <c r="Q717" s="49"/>
    </row>
    <row r="718" spans="11:17" ht="13.35" customHeight="1">
      <c r="K718" s="51" t="s">
        <v>386</v>
      </c>
      <c r="L718" s="51">
        <f>IF(D718="",99999,SUMIFS(Issue,'BOM (THIS MONTH)'!$F:$F,F5102002!K718,Bom_Part_No,F5102002!B718))</f>
        <v>99999</v>
      </c>
      <c r="Q718" s="49"/>
    </row>
    <row r="719" spans="11:17" ht="13.35" customHeight="1">
      <c r="K719" s="51" t="s">
        <v>386</v>
      </c>
      <c r="L719" s="51">
        <f>IF(D719="",99999,SUMIFS(Issue,'BOM (THIS MONTH)'!$F:$F,F5102002!K719,Bom_Part_No,F5102002!B719))</f>
        <v>99999</v>
      </c>
      <c r="Q719" s="49"/>
    </row>
    <row r="720" spans="11:17" ht="13.35" customHeight="1">
      <c r="K720" s="51" t="s">
        <v>386</v>
      </c>
      <c r="L720" s="51">
        <f>IF(D720="",99999,SUMIFS(Issue,'BOM (THIS MONTH)'!$F:$F,F5102002!K720,Bom_Part_No,F5102002!B720))</f>
        <v>99999</v>
      </c>
      <c r="Q720" s="49"/>
    </row>
    <row r="721" spans="11:17" ht="13.35" customHeight="1">
      <c r="K721" s="51" t="s">
        <v>386</v>
      </c>
      <c r="L721" s="51">
        <f>IF(D721="",99999,SUMIFS(Issue,'BOM (THIS MONTH)'!$F:$F,F5102002!K721,Bom_Part_No,F5102002!B721))</f>
        <v>99999</v>
      </c>
      <c r="Q721" s="49"/>
    </row>
    <row r="722" spans="11:17" ht="13.35" customHeight="1">
      <c r="K722" s="51" t="s">
        <v>386</v>
      </c>
      <c r="L722" s="51">
        <f>IF(D722="",99999,SUMIFS(Issue,'BOM (THIS MONTH)'!$F:$F,F5102002!K722,Bom_Part_No,F5102002!B722))</f>
        <v>99999</v>
      </c>
      <c r="Q722" s="49"/>
    </row>
    <row r="723" spans="11:17" ht="13.35" customHeight="1">
      <c r="K723" s="51" t="s">
        <v>386</v>
      </c>
      <c r="L723" s="51">
        <f>IF(D723="",99999,SUMIFS(Issue,'BOM (THIS MONTH)'!$F:$F,F5102002!K723,Bom_Part_No,F5102002!B723))</f>
        <v>99999</v>
      </c>
      <c r="Q723" s="49"/>
    </row>
    <row r="724" spans="11:17" ht="13.35" customHeight="1">
      <c r="K724" s="51" t="s">
        <v>386</v>
      </c>
      <c r="L724" s="51">
        <f>IF(D724="",99999,SUMIFS(Issue,'BOM (THIS MONTH)'!$F:$F,F5102002!K724,Bom_Part_No,F5102002!B724))</f>
        <v>99999</v>
      </c>
      <c r="Q724" s="49"/>
    </row>
    <row r="725" spans="11:17" ht="13.35" customHeight="1">
      <c r="K725" s="51" t="s">
        <v>386</v>
      </c>
      <c r="L725" s="51">
        <f>IF(D725="",99999,SUMIFS(Issue,'BOM (THIS MONTH)'!$F:$F,F5102002!K725,Bom_Part_No,F5102002!B725))</f>
        <v>99999</v>
      </c>
      <c r="Q725" s="49"/>
    </row>
    <row r="726" spans="11:17" ht="13.35" customHeight="1">
      <c r="K726" s="51" t="s">
        <v>386</v>
      </c>
      <c r="L726" s="51">
        <f>IF(D726="",99999,SUMIFS(Issue,'BOM (THIS MONTH)'!$F:$F,F5102002!K726,Bom_Part_No,F5102002!B726))</f>
        <v>99999</v>
      </c>
      <c r="Q726" s="49"/>
    </row>
    <row r="727" spans="11:17" ht="13.35" customHeight="1">
      <c r="K727" s="51" t="s">
        <v>386</v>
      </c>
      <c r="L727" s="51">
        <f>IF(D727="",99999,SUMIFS(Issue,'BOM (THIS MONTH)'!$F:$F,F5102002!K727,Bom_Part_No,F5102002!B727))</f>
        <v>99999</v>
      </c>
      <c r="Q727" s="49"/>
    </row>
    <row r="728" spans="11:17" ht="13.35" customHeight="1">
      <c r="K728" s="51" t="s">
        <v>386</v>
      </c>
      <c r="L728" s="51">
        <f>IF(D728="",99999,SUMIFS(Issue,'BOM (THIS MONTH)'!$F:$F,F5102002!K728,Bom_Part_No,F5102002!B728))</f>
        <v>99999</v>
      </c>
      <c r="Q728" s="49"/>
    </row>
    <row r="729" spans="11:17" ht="13.35" customHeight="1">
      <c r="K729" s="51" t="s">
        <v>386</v>
      </c>
      <c r="L729" s="51">
        <f>IF(D729="",99999,SUMIFS(Issue,'BOM (THIS MONTH)'!$F:$F,F5102002!K729,Bom_Part_No,F5102002!B729))</f>
        <v>99999</v>
      </c>
      <c r="Q729" s="49"/>
    </row>
    <row r="730" spans="11:17" ht="13.35" customHeight="1">
      <c r="K730" s="51" t="s">
        <v>386</v>
      </c>
      <c r="L730" s="51">
        <f>IF(D730="",99999,SUMIFS(Issue,'BOM (THIS MONTH)'!$F:$F,F5102002!K730,Bom_Part_No,F5102002!B730))</f>
        <v>99999</v>
      </c>
      <c r="Q730" s="49"/>
    </row>
    <row r="731" spans="11:17" ht="13.35" customHeight="1">
      <c r="K731" s="51" t="s">
        <v>386</v>
      </c>
      <c r="L731" s="51">
        <f>IF(D731="",99999,SUMIFS(Issue,'BOM (THIS MONTH)'!$F:$F,F5102002!K731,Bom_Part_No,F5102002!B731))</f>
        <v>99999</v>
      </c>
      <c r="Q731" s="49"/>
    </row>
    <row r="732" spans="11:17" ht="13.35" customHeight="1">
      <c r="K732" s="51" t="s">
        <v>386</v>
      </c>
      <c r="L732" s="51">
        <f>IF(D732="",99999,SUMIFS(Issue,'BOM (THIS MONTH)'!$F:$F,F5102002!K732,Bom_Part_No,F5102002!B732))</f>
        <v>99999</v>
      </c>
      <c r="Q732" s="49"/>
    </row>
    <row r="733" spans="11:17" ht="13.35" customHeight="1">
      <c r="K733" s="51" t="s">
        <v>386</v>
      </c>
      <c r="L733" s="51">
        <f>IF(D733="",99999,SUMIFS(Issue,'BOM (THIS MONTH)'!$F:$F,F5102002!K733,Bom_Part_No,F5102002!B733))</f>
        <v>99999</v>
      </c>
      <c r="Q733" s="49"/>
    </row>
    <row r="734" spans="11:17" ht="13.35" customHeight="1">
      <c r="K734" s="51" t="s">
        <v>386</v>
      </c>
      <c r="L734" s="51">
        <f>IF(D734="",99999,SUMIFS(Issue,'BOM (THIS MONTH)'!$F:$F,F5102002!K734,Bom_Part_No,F5102002!B734))</f>
        <v>99999</v>
      </c>
      <c r="Q734" s="49"/>
    </row>
    <row r="735" spans="11:17" ht="13.35" customHeight="1">
      <c r="K735" s="51" t="s">
        <v>386</v>
      </c>
      <c r="L735" s="51">
        <f>IF(D735="",99999,SUMIFS(Issue,'BOM (THIS MONTH)'!$F:$F,F5102002!K735,Bom_Part_No,F5102002!B735))</f>
        <v>99999</v>
      </c>
      <c r="Q735" s="49"/>
    </row>
    <row r="736" spans="11:17" ht="13.35" customHeight="1">
      <c r="K736" s="51" t="s">
        <v>386</v>
      </c>
      <c r="L736" s="51">
        <f>IF(D736="",99999,SUMIFS(Issue,'BOM (THIS MONTH)'!$F:$F,F5102002!K736,Bom_Part_No,F5102002!B736))</f>
        <v>99999</v>
      </c>
      <c r="Q736" s="49"/>
    </row>
    <row r="737" spans="11:17" ht="13.35" customHeight="1">
      <c r="K737" s="51" t="s">
        <v>386</v>
      </c>
      <c r="L737" s="51">
        <f>IF(D737="",99999,SUMIFS(Issue,'BOM (THIS MONTH)'!$F:$F,F5102002!K737,Bom_Part_No,F5102002!B737))</f>
        <v>99999</v>
      </c>
      <c r="Q737" s="49"/>
    </row>
    <row r="738" spans="11:17" ht="13.35" customHeight="1">
      <c r="K738" s="51" t="s">
        <v>386</v>
      </c>
      <c r="L738" s="51">
        <f>IF(D738="",99999,SUMIFS(Issue,'BOM (THIS MONTH)'!$F:$F,F5102002!K738,Bom_Part_No,F5102002!B738))</f>
        <v>99999</v>
      </c>
      <c r="Q738" s="49"/>
    </row>
    <row r="739" spans="11:17" ht="13.35" customHeight="1">
      <c r="K739" s="51" t="s">
        <v>386</v>
      </c>
      <c r="L739" s="51">
        <f>IF(D739="",99999,SUMIFS(Issue,'BOM (THIS MONTH)'!$F:$F,F5102002!K739,Bom_Part_No,F5102002!B739))</f>
        <v>99999</v>
      </c>
      <c r="Q739" s="49"/>
    </row>
    <row r="740" spans="11:17" ht="13.35" customHeight="1">
      <c r="K740" s="51" t="s">
        <v>386</v>
      </c>
      <c r="L740" s="51">
        <f>IF(D740="",99999,SUMIFS(Issue,'BOM (THIS MONTH)'!$F:$F,F5102002!K740,Bom_Part_No,F5102002!B740))</f>
        <v>99999</v>
      </c>
      <c r="Q740" s="49"/>
    </row>
    <row r="741" spans="11:17" ht="13.35" customHeight="1">
      <c r="K741" s="51" t="s">
        <v>386</v>
      </c>
      <c r="L741" s="51">
        <f>IF(D741="",99999,SUMIFS(Issue,'BOM (THIS MONTH)'!$F:$F,F5102002!K741,Bom_Part_No,F5102002!B741))</f>
        <v>99999</v>
      </c>
      <c r="Q741" s="49"/>
    </row>
    <row r="742" spans="11:17" ht="13.35" customHeight="1">
      <c r="K742" s="51" t="s">
        <v>386</v>
      </c>
      <c r="L742" s="51">
        <f>IF(D742="",99999,SUMIFS(Issue,'BOM (THIS MONTH)'!$F:$F,F5102002!K742,Bom_Part_No,F5102002!B742))</f>
        <v>99999</v>
      </c>
      <c r="Q742" s="49"/>
    </row>
    <row r="743" spans="11:17" ht="13.35" customHeight="1">
      <c r="K743" s="51" t="s">
        <v>386</v>
      </c>
      <c r="L743" s="51">
        <f>IF(D743="",99999,SUMIFS(Issue,'BOM (THIS MONTH)'!$F:$F,F5102002!K743,Bom_Part_No,F5102002!B743))</f>
        <v>99999</v>
      </c>
      <c r="Q743" s="49"/>
    </row>
    <row r="744" spans="11:17" ht="13.35" customHeight="1">
      <c r="K744" s="51" t="s">
        <v>386</v>
      </c>
      <c r="L744" s="51">
        <f>IF(D744="",99999,SUMIFS(Issue,'BOM (THIS MONTH)'!$F:$F,F5102002!K744,Bom_Part_No,F5102002!B744))</f>
        <v>99999</v>
      </c>
      <c r="Q744" s="49"/>
    </row>
    <row r="745" spans="11:17" ht="13.35" customHeight="1">
      <c r="K745" s="51" t="s">
        <v>386</v>
      </c>
      <c r="L745" s="51">
        <f>IF(D745="",99999,SUMIFS(Issue,'BOM (THIS MONTH)'!$F:$F,F5102002!K745,Bom_Part_No,F5102002!B745))</f>
        <v>99999</v>
      </c>
      <c r="Q745" s="49"/>
    </row>
    <row r="746" spans="11:17" ht="13.35" customHeight="1">
      <c r="K746" s="51" t="s">
        <v>386</v>
      </c>
      <c r="L746" s="51">
        <f>IF(D746="",99999,SUMIFS(Issue,'BOM (THIS MONTH)'!$F:$F,F5102002!K746,Bom_Part_No,F5102002!B746))</f>
        <v>99999</v>
      </c>
      <c r="Q746" s="49"/>
    </row>
    <row r="747" spans="11:17" ht="13.35" customHeight="1">
      <c r="K747" s="51" t="s">
        <v>386</v>
      </c>
      <c r="L747" s="51">
        <f>IF(D747="",99999,SUMIFS(Issue,'BOM (THIS MONTH)'!$F:$F,F5102002!K747,Bom_Part_No,F5102002!B747))</f>
        <v>99999</v>
      </c>
      <c r="Q747" s="49"/>
    </row>
    <row r="748" spans="11:17" ht="13.35" customHeight="1">
      <c r="K748" s="51" t="s">
        <v>386</v>
      </c>
      <c r="L748" s="51">
        <f>IF(D748="",99999,SUMIFS(Issue,'BOM (THIS MONTH)'!$F:$F,F5102002!K748,Bom_Part_No,F5102002!B748))</f>
        <v>99999</v>
      </c>
      <c r="Q748" s="49"/>
    </row>
    <row r="749" spans="11:17" ht="13.35" customHeight="1">
      <c r="K749" s="51" t="s">
        <v>386</v>
      </c>
      <c r="L749" s="51">
        <f>IF(D749="",99999,SUMIFS(Issue,'BOM (THIS MONTH)'!$F:$F,F5102002!K749,Bom_Part_No,F5102002!B749))</f>
        <v>99999</v>
      </c>
      <c r="Q749" s="49"/>
    </row>
    <row r="750" spans="11:17" ht="13.35" customHeight="1">
      <c r="K750" s="51" t="s">
        <v>386</v>
      </c>
      <c r="L750" s="51">
        <f>IF(D750="",99999,SUMIFS(Issue,'BOM (THIS MONTH)'!$F:$F,F5102002!K750,Bom_Part_No,F5102002!B750))</f>
        <v>99999</v>
      </c>
      <c r="Q750" s="49"/>
    </row>
    <row r="751" spans="11:17" ht="13.35" customHeight="1">
      <c r="K751" s="51" t="s">
        <v>386</v>
      </c>
      <c r="L751" s="51">
        <f>IF(D751="",99999,SUMIFS(Issue,'BOM (THIS MONTH)'!$F:$F,F5102002!K751,Bom_Part_No,F5102002!B751))</f>
        <v>99999</v>
      </c>
      <c r="Q751" s="49"/>
    </row>
    <row r="752" spans="11:17" ht="13.35" customHeight="1">
      <c r="K752" s="51" t="s">
        <v>386</v>
      </c>
      <c r="L752" s="51">
        <f>IF(D752="",99999,SUMIFS(Issue,'BOM (THIS MONTH)'!$F:$F,F5102002!K752,Bom_Part_No,F5102002!B752))</f>
        <v>99999</v>
      </c>
      <c r="Q752" s="49"/>
    </row>
    <row r="753" spans="11:17" ht="13.35" customHeight="1">
      <c r="K753" s="51" t="s">
        <v>386</v>
      </c>
      <c r="L753" s="51">
        <f>IF(D753="",99999,SUMIFS(Issue,'BOM (THIS MONTH)'!$F:$F,F5102002!K753,Bom_Part_No,F5102002!B753))</f>
        <v>99999</v>
      </c>
      <c r="Q753" s="49"/>
    </row>
    <row r="754" spans="11:17" ht="13.35" customHeight="1">
      <c r="K754" s="51" t="s">
        <v>386</v>
      </c>
      <c r="L754" s="51">
        <f>IF(D754="",99999,SUMIFS(Issue,'BOM (THIS MONTH)'!$F:$F,F5102002!K754,Bom_Part_No,F5102002!B754))</f>
        <v>99999</v>
      </c>
      <c r="Q754" s="49"/>
    </row>
    <row r="755" spans="11:17" ht="13.35" customHeight="1">
      <c r="K755" s="51" t="s">
        <v>386</v>
      </c>
      <c r="L755" s="51">
        <f>IF(D755="",99999,SUMIFS(Issue,'BOM (THIS MONTH)'!$F:$F,F5102002!K755,Bom_Part_No,F5102002!B755))</f>
        <v>99999</v>
      </c>
      <c r="Q755" s="49"/>
    </row>
    <row r="756" spans="11:17" ht="13.35" customHeight="1">
      <c r="K756" s="51" t="s">
        <v>386</v>
      </c>
      <c r="L756" s="51">
        <f>IF(D756="",99999,SUMIFS(Issue,'BOM (THIS MONTH)'!$F:$F,F5102002!K756,Bom_Part_No,F5102002!B756))</f>
        <v>99999</v>
      </c>
      <c r="Q756" s="49"/>
    </row>
    <row r="757" spans="11:17" ht="13.35" customHeight="1">
      <c r="K757" s="51" t="s">
        <v>386</v>
      </c>
      <c r="L757" s="51">
        <f>IF(D757="",99999,SUMIFS(Issue,'BOM (THIS MONTH)'!$F:$F,F5102002!K757,Bom_Part_No,F5102002!B757))</f>
        <v>99999</v>
      </c>
      <c r="Q757" s="49"/>
    </row>
    <row r="758" spans="11:17" ht="13.35" customHeight="1">
      <c r="K758" s="51" t="s">
        <v>386</v>
      </c>
      <c r="L758" s="51">
        <f>IF(D758="",99999,SUMIFS(Issue,'BOM (THIS MONTH)'!$F:$F,F5102002!K758,Bom_Part_No,F5102002!B758))</f>
        <v>99999</v>
      </c>
      <c r="Q758" s="49"/>
    </row>
    <row r="759" spans="11:17" ht="13.35" customHeight="1">
      <c r="K759" s="51" t="s">
        <v>386</v>
      </c>
      <c r="L759" s="51">
        <f>IF(D759="",99999,SUMIFS(Issue,'BOM (THIS MONTH)'!$F:$F,F5102002!K759,Bom_Part_No,F5102002!B759))</f>
        <v>99999</v>
      </c>
      <c r="Q759" s="49"/>
    </row>
    <row r="760" spans="11:17" ht="13.35" customHeight="1">
      <c r="K760" s="51" t="s">
        <v>386</v>
      </c>
      <c r="L760" s="51">
        <f>IF(D760="",99999,SUMIFS(Issue,'BOM (THIS MONTH)'!$F:$F,F5102002!K760,Bom_Part_No,F5102002!B760))</f>
        <v>99999</v>
      </c>
      <c r="Q760" s="49"/>
    </row>
    <row r="761" spans="11:17" ht="13.35" customHeight="1">
      <c r="K761" s="51" t="s">
        <v>386</v>
      </c>
      <c r="L761" s="51">
        <f>IF(D761="",99999,SUMIFS(Issue,'BOM (THIS MONTH)'!$F:$F,F5102002!K761,Bom_Part_No,F5102002!B761))</f>
        <v>99999</v>
      </c>
      <c r="Q761" s="49"/>
    </row>
    <row r="762" spans="11:17" ht="13.35" customHeight="1">
      <c r="K762" s="51" t="s">
        <v>386</v>
      </c>
      <c r="L762" s="51">
        <f>IF(D762="",99999,SUMIFS(Issue,'BOM (THIS MONTH)'!$F:$F,F5102002!K762,Bom_Part_No,F5102002!B762))</f>
        <v>99999</v>
      </c>
      <c r="Q762" s="49"/>
    </row>
    <row r="763" spans="11:17" ht="13.35" customHeight="1">
      <c r="K763" s="51" t="s">
        <v>386</v>
      </c>
      <c r="L763" s="51">
        <f>IF(D763="",99999,SUMIFS(Issue,'BOM (THIS MONTH)'!$F:$F,F5102002!K763,Bom_Part_No,F5102002!B763))</f>
        <v>99999</v>
      </c>
      <c r="Q763" s="49"/>
    </row>
    <row r="764" spans="11:17" ht="13.35" customHeight="1">
      <c r="K764" s="51" t="s">
        <v>386</v>
      </c>
      <c r="L764" s="51">
        <f>IF(D764="",99999,SUMIFS(Issue,'BOM (THIS MONTH)'!$F:$F,F5102002!K764,Bom_Part_No,F5102002!B764))</f>
        <v>99999</v>
      </c>
      <c r="Q764" s="49"/>
    </row>
    <row r="765" spans="11:17" ht="13.35" customHeight="1">
      <c r="K765" s="51" t="s">
        <v>386</v>
      </c>
      <c r="L765" s="51">
        <f>IF(D765="",99999,SUMIFS(Issue,'BOM (THIS MONTH)'!$F:$F,F5102002!K765,Bom_Part_No,F5102002!B765))</f>
        <v>99999</v>
      </c>
      <c r="Q765" s="49"/>
    </row>
    <row r="766" spans="11:17" ht="13.35" customHeight="1">
      <c r="K766" s="51" t="s">
        <v>386</v>
      </c>
      <c r="L766" s="51">
        <f>IF(D766="",99999,SUMIFS(Issue,'BOM (THIS MONTH)'!$F:$F,F5102002!K766,Bom_Part_No,F5102002!B766))</f>
        <v>99999</v>
      </c>
      <c r="Q766" s="49"/>
    </row>
    <row r="767" spans="11:17" ht="13.35" customHeight="1">
      <c r="K767" s="51" t="s">
        <v>386</v>
      </c>
      <c r="L767" s="51">
        <f>IF(D767="",99999,SUMIFS(Issue,'BOM (THIS MONTH)'!$F:$F,F5102002!K767,Bom_Part_No,F5102002!B767))</f>
        <v>99999</v>
      </c>
      <c r="Q767" s="49"/>
    </row>
    <row r="768" spans="11:17" ht="13.35" customHeight="1">
      <c r="K768" s="51" t="s">
        <v>386</v>
      </c>
      <c r="L768" s="51">
        <f>IF(D768="",99999,SUMIFS(Issue,'BOM (THIS MONTH)'!$F:$F,F5102002!K768,Bom_Part_No,F5102002!B768))</f>
        <v>99999</v>
      </c>
      <c r="Q768" s="49"/>
    </row>
    <row r="769" spans="11:17" ht="13.35" customHeight="1">
      <c r="K769" s="51" t="s">
        <v>386</v>
      </c>
      <c r="L769" s="51">
        <f>IF(D769="",99999,SUMIFS(Issue,'BOM (THIS MONTH)'!$F:$F,F5102002!K769,Bom_Part_No,F5102002!B769))</f>
        <v>99999</v>
      </c>
      <c r="Q769" s="49"/>
    </row>
    <row r="770" spans="11:17" ht="13.35" customHeight="1">
      <c r="K770" s="51" t="s">
        <v>386</v>
      </c>
      <c r="L770" s="51">
        <f>IF(D770="",99999,SUMIFS(Issue,'BOM (THIS MONTH)'!$F:$F,F5102002!K770,Bom_Part_No,F5102002!B770))</f>
        <v>99999</v>
      </c>
      <c r="Q770" s="49"/>
    </row>
    <row r="771" spans="11:17" ht="13.35" customHeight="1">
      <c r="K771" s="51" t="s">
        <v>386</v>
      </c>
      <c r="L771" s="51">
        <f>IF(D771="",99999,SUMIFS(Issue,'BOM (THIS MONTH)'!$F:$F,F5102002!K771,Bom_Part_No,F5102002!B771))</f>
        <v>99999</v>
      </c>
      <c r="Q771" s="49"/>
    </row>
    <row r="772" spans="11:17" ht="13.35" customHeight="1">
      <c r="K772" s="51" t="s">
        <v>386</v>
      </c>
      <c r="L772" s="51">
        <f>IF(D772="",99999,SUMIFS(Issue,'BOM (THIS MONTH)'!$F:$F,F5102002!K772,Bom_Part_No,F5102002!B772))</f>
        <v>99999</v>
      </c>
      <c r="Q772" s="49"/>
    </row>
    <row r="773" spans="11:17" ht="13.35" customHeight="1">
      <c r="K773" s="51" t="s">
        <v>386</v>
      </c>
      <c r="L773" s="51">
        <f>IF(D773="",99999,SUMIFS(Issue,'BOM (THIS MONTH)'!$F:$F,F5102002!K773,Bom_Part_No,F5102002!B773))</f>
        <v>99999</v>
      </c>
      <c r="Q773" s="49"/>
    </row>
    <row r="774" spans="11:17" ht="13.35" customHeight="1">
      <c r="K774" s="51" t="s">
        <v>386</v>
      </c>
      <c r="L774" s="51">
        <f>IF(D774="",99999,SUMIFS(Issue,'BOM (THIS MONTH)'!$F:$F,F5102002!K774,Bom_Part_No,F5102002!B774))</f>
        <v>99999</v>
      </c>
      <c r="Q774" s="49"/>
    </row>
    <row r="775" spans="11:17" ht="13.35" customHeight="1">
      <c r="K775" s="51" t="s">
        <v>386</v>
      </c>
      <c r="L775" s="51">
        <f>IF(D775="",99999,SUMIFS(Issue,'BOM (THIS MONTH)'!$F:$F,F5102002!K775,Bom_Part_No,F5102002!B775))</f>
        <v>99999</v>
      </c>
      <c r="Q775" s="49"/>
    </row>
    <row r="776" spans="11:17" ht="13.35" customHeight="1">
      <c r="K776" s="51" t="s">
        <v>386</v>
      </c>
      <c r="L776" s="51">
        <f>IF(D776="",99999,SUMIFS(Issue,'BOM (THIS MONTH)'!$F:$F,F5102002!K776,Bom_Part_No,F5102002!B776))</f>
        <v>99999</v>
      </c>
      <c r="Q776" s="49"/>
    </row>
    <row r="777" spans="11:17" ht="13.35" customHeight="1">
      <c r="K777" s="51" t="s">
        <v>386</v>
      </c>
      <c r="L777" s="51">
        <f>IF(D777="",99999,SUMIFS(Issue,'BOM (THIS MONTH)'!$F:$F,F5102002!K777,Bom_Part_No,F5102002!B777))</f>
        <v>99999</v>
      </c>
      <c r="Q777" s="49"/>
    </row>
    <row r="778" spans="11:17" ht="13.35" customHeight="1">
      <c r="K778" s="51" t="s">
        <v>386</v>
      </c>
      <c r="L778" s="51">
        <f>IF(D778="",99999,SUMIFS(Issue,'BOM (THIS MONTH)'!$F:$F,F5102002!K778,Bom_Part_No,F5102002!B778))</f>
        <v>99999</v>
      </c>
      <c r="Q778" s="49"/>
    </row>
    <row r="779" spans="11:17" ht="13.35" customHeight="1">
      <c r="K779" s="51" t="s">
        <v>386</v>
      </c>
      <c r="L779" s="51">
        <f>IF(D779="",99999,SUMIFS(Issue,'BOM (THIS MONTH)'!$F:$F,F5102002!K779,Bom_Part_No,F5102002!B779))</f>
        <v>99999</v>
      </c>
      <c r="Q779" s="49"/>
    </row>
    <row r="780" spans="11:17" ht="13.35" customHeight="1">
      <c r="K780" s="51" t="s">
        <v>386</v>
      </c>
      <c r="L780" s="51">
        <f>IF(D780="",99999,SUMIFS(Issue,'BOM (THIS MONTH)'!$F:$F,F5102002!K780,Bom_Part_No,F5102002!B780))</f>
        <v>99999</v>
      </c>
      <c r="Q780" s="49"/>
    </row>
    <row r="781" spans="11:17" ht="13.35" customHeight="1">
      <c r="K781" s="51" t="s">
        <v>386</v>
      </c>
      <c r="L781" s="51">
        <f>IF(D781="",99999,SUMIFS(Issue,'BOM (THIS MONTH)'!$F:$F,F5102002!K781,Bom_Part_No,F5102002!B781))</f>
        <v>99999</v>
      </c>
      <c r="Q781" s="49"/>
    </row>
    <row r="782" spans="11:17" ht="13.35" customHeight="1">
      <c r="K782" s="51" t="s">
        <v>386</v>
      </c>
      <c r="L782" s="51">
        <f>IF(D782="",99999,SUMIFS(Issue,'BOM (THIS MONTH)'!$F:$F,F5102002!K782,Bom_Part_No,F5102002!B782))</f>
        <v>99999</v>
      </c>
      <c r="Q782" s="49"/>
    </row>
    <row r="783" spans="11:17" ht="13.35" customHeight="1">
      <c r="K783" s="51" t="s">
        <v>386</v>
      </c>
      <c r="L783" s="51">
        <f>IF(D783="",99999,SUMIFS(Issue,'BOM (THIS MONTH)'!$F:$F,F5102002!K783,Bom_Part_No,F5102002!B783))</f>
        <v>99999</v>
      </c>
      <c r="Q783" s="49"/>
    </row>
    <row r="784" spans="11:17" ht="13.35" customHeight="1">
      <c r="Q784" s="49"/>
    </row>
    <row r="785" spans="17:17" ht="13.35" customHeight="1">
      <c r="Q785" s="49"/>
    </row>
    <row r="786" spans="17:17" ht="13.35" customHeight="1">
      <c r="Q786" s="49"/>
    </row>
    <row r="787" spans="17:17" ht="13.35" customHeight="1">
      <c r="Q787" s="49"/>
    </row>
    <row r="788" spans="17:17" ht="13.35" customHeight="1">
      <c r="Q788" s="49"/>
    </row>
    <row r="789" spans="17:17" ht="13.35" customHeight="1">
      <c r="Q789" s="49"/>
    </row>
    <row r="790" spans="17:17" ht="13.35" customHeight="1">
      <c r="Q790" s="49"/>
    </row>
    <row r="791" spans="17:17" ht="13.35" customHeight="1">
      <c r="Q791" s="49"/>
    </row>
    <row r="792" spans="17:17" ht="13.35" customHeight="1">
      <c r="Q792" s="49"/>
    </row>
    <row r="793" spans="17:17" ht="13.35" customHeight="1">
      <c r="Q793" s="49"/>
    </row>
    <row r="794" spans="17:17" ht="13.35" customHeight="1">
      <c r="Q794" s="49"/>
    </row>
    <row r="795" spans="17:17" ht="13.35" customHeight="1">
      <c r="Q795" s="49"/>
    </row>
    <row r="796" spans="17:17" ht="13.35" customHeight="1">
      <c r="Q796" s="49"/>
    </row>
    <row r="797" spans="17:17" ht="13.35" customHeight="1">
      <c r="Q797" s="49"/>
    </row>
    <row r="798" spans="17:17" ht="13.35" customHeight="1">
      <c r="Q798" s="49"/>
    </row>
    <row r="799" spans="17:17" ht="13.35" customHeight="1">
      <c r="Q799" s="49"/>
    </row>
    <row r="800" spans="17:17" ht="13.35" customHeight="1">
      <c r="Q800" s="49"/>
    </row>
    <row r="801" spans="17:17" ht="13.35" customHeight="1">
      <c r="Q801" s="49"/>
    </row>
    <row r="802" spans="17:17" ht="13.35" customHeight="1">
      <c r="Q802" s="49"/>
    </row>
    <row r="803" spans="17:17" ht="13.35" customHeight="1">
      <c r="Q803" s="49"/>
    </row>
    <row r="804" spans="17:17" ht="13.35" customHeight="1">
      <c r="Q804" s="49"/>
    </row>
    <row r="805" spans="17:17" ht="13.35" customHeight="1">
      <c r="Q805" s="49"/>
    </row>
    <row r="806" spans="17:17" ht="13.35" customHeight="1">
      <c r="Q806" s="49"/>
    </row>
    <row r="807" spans="17:17" ht="13.35" customHeight="1">
      <c r="Q807" s="49"/>
    </row>
    <row r="808" spans="17:17" ht="13.35" customHeight="1">
      <c r="Q808" s="49"/>
    </row>
    <row r="809" spans="17:17" ht="13.35" customHeight="1">
      <c r="Q809" s="49"/>
    </row>
    <row r="810" spans="17:17" ht="13.35" customHeight="1">
      <c r="Q810" s="49"/>
    </row>
    <row r="811" spans="17:17" ht="13.35" customHeight="1">
      <c r="Q811" s="49"/>
    </row>
    <row r="812" spans="17:17" ht="13.35" customHeight="1">
      <c r="Q812" s="49"/>
    </row>
    <row r="813" spans="17:17" ht="13.35" customHeight="1">
      <c r="Q813" s="49"/>
    </row>
    <row r="814" spans="17:17" ht="13.35" customHeight="1">
      <c r="Q814" s="49"/>
    </row>
    <row r="815" spans="17:17" ht="13.35" customHeight="1">
      <c r="Q815" s="49"/>
    </row>
    <row r="816" spans="17:17" ht="13.35" customHeight="1">
      <c r="Q816" s="49"/>
    </row>
    <row r="817" spans="17:17" ht="13.35" customHeight="1">
      <c r="Q817" s="49"/>
    </row>
    <row r="818" spans="17:17" ht="13.35" customHeight="1">
      <c r="Q818" s="49"/>
    </row>
    <row r="819" spans="17:17" ht="13.35" customHeight="1">
      <c r="Q819" s="49"/>
    </row>
    <row r="820" spans="17:17" ht="13.35" customHeight="1">
      <c r="Q820" s="49"/>
    </row>
    <row r="821" spans="17:17" ht="13.35" customHeight="1">
      <c r="Q821" s="49"/>
    </row>
    <row r="822" spans="17:17" ht="13.35" customHeight="1">
      <c r="Q822" s="49"/>
    </row>
    <row r="823" spans="17:17" ht="13.35" customHeight="1">
      <c r="Q823" s="49"/>
    </row>
    <row r="824" spans="17:17" ht="13.35" customHeight="1">
      <c r="Q824" s="49"/>
    </row>
    <row r="825" spans="17:17" ht="13.35" customHeight="1">
      <c r="Q825" s="49"/>
    </row>
    <row r="826" spans="17:17" ht="13.35" customHeight="1">
      <c r="Q826" s="49"/>
    </row>
    <row r="827" spans="17:17" ht="13.35" customHeight="1">
      <c r="Q827" s="49"/>
    </row>
    <row r="828" spans="17:17" ht="13.35" customHeight="1">
      <c r="Q828" s="49"/>
    </row>
    <row r="829" spans="17:17" ht="13.35" customHeight="1">
      <c r="Q829" s="49"/>
    </row>
    <row r="830" spans="17:17" ht="13.35" customHeight="1">
      <c r="Q830" s="49"/>
    </row>
    <row r="831" spans="17:17" ht="13.35" customHeight="1">
      <c r="Q831" s="49"/>
    </row>
    <row r="832" spans="17:17" ht="13.35" customHeight="1">
      <c r="Q832" s="49"/>
    </row>
    <row r="833" spans="17:17" ht="13.35" customHeight="1">
      <c r="Q833" s="49"/>
    </row>
    <row r="834" spans="17:17" ht="13.35" customHeight="1">
      <c r="Q834" s="49"/>
    </row>
    <row r="835" spans="17:17" ht="13.35" customHeight="1">
      <c r="Q835" s="49"/>
    </row>
    <row r="836" spans="17:17" ht="13.35" customHeight="1">
      <c r="Q836" s="49"/>
    </row>
    <row r="837" spans="17:17" ht="13.35" customHeight="1">
      <c r="Q837" s="49"/>
    </row>
    <row r="838" spans="17:17" ht="13.35" customHeight="1">
      <c r="Q838" s="49"/>
    </row>
    <row r="839" spans="17:17" ht="13.35" customHeight="1">
      <c r="Q839" s="49"/>
    </row>
    <row r="840" spans="17:17" ht="13.35" customHeight="1">
      <c r="Q840" s="49"/>
    </row>
    <row r="841" spans="17:17" ht="13.35" customHeight="1">
      <c r="Q841" s="49"/>
    </row>
    <row r="842" spans="17:17" ht="13.35" customHeight="1">
      <c r="Q842" s="49"/>
    </row>
    <row r="843" spans="17:17" ht="13.35" customHeight="1">
      <c r="Q843" s="49"/>
    </row>
    <row r="844" spans="17:17" ht="13.35" customHeight="1">
      <c r="Q844" s="49"/>
    </row>
    <row r="845" spans="17:17" ht="13.35" customHeight="1">
      <c r="Q845" s="49"/>
    </row>
    <row r="846" spans="17:17" ht="13.35" customHeight="1">
      <c r="Q846" s="49"/>
    </row>
    <row r="847" spans="17:17" ht="13.35" customHeight="1">
      <c r="Q847" s="49"/>
    </row>
    <row r="848" spans="17:17" ht="13.35" customHeight="1">
      <c r="Q848" s="49"/>
    </row>
    <row r="849" spans="17:17" ht="13.35" customHeight="1">
      <c r="Q849" s="49"/>
    </row>
    <row r="850" spans="17:17" ht="13.35" customHeight="1">
      <c r="Q850" s="49"/>
    </row>
    <row r="851" spans="17:17" ht="13.35" customHeight="1">
      <c r="Q851" s="49"/>
    </row>
    <row r="852" spans="17:17" ht="13.35" customHeight="1">
      <c r="Q852" s="49"/>
    </row>
    <row r="853" spans="17:17" ht="13.35" customHeight="1">
      <c r="Q853" s="49"/>
    </row>
    <row r="854" spans="17:17" ht="13.35" customHeight="1">
      <c r="Q854" s="49"/>
    </row>
    <row r="855" spans="17:17" ht="13.35" customHeight="1">
      <c r="Q855" s="49"/>
    </row>
    <row r="856" spans="17:17" ht="13.35" customHeight="1">
      <c r="Q856" s="49"/>
    </row>
    <row r="857" spans="17:17" ht="13.35" customHeight="1">
      <c r="Q857" s="49"/>
    </row>
    <row r="858" spans="17:17" ht="13.35" customHeight="1">
      <c r="Q858" s="49"/>
    </row>
    <row r="859" spans="17:17" ht="13.35" customHeight="1">
      <c r="Q859" s="49"/>
    </row>
    <row r="860" spans="17:17" ht="13.35" customHeight="1">
      <c r="Q860" s="49"/>
    </row>
    <row r="861" spans="17:17" ht="13.35" customHeight="1">
      <c r="Q861" s="49"/>
    </row>
    <row r="862" spans="17:17" ht="13.35" customHeight="1">
      <c r="Q862" s="49"/>
    </row>
    <row r="863" spans="17:17" ht="13.35" customHeight="1">
      <c r="Q863" s="49"/>
    </row>
    <row r="864" spans="17:17" ht="13.35" customHeight="1">
      <c r="Q864" s="49"/>
    </row>
    <row r="865" spans="17:17" ht="13.35" customHeight="1">
      <c r="Q865" s="49"/>
    </row>
    <row r="866" spans="17:17" ht="13.35" customHeight="1">
      <c r="Q866" s="49"/>
    </row>
    <row r="867" spans="17:17" ht="13.35" customHeight="1">
      <c r="Q867" s="49"/>
    </row>
    <row r="868" spans="17:17" ht="13.35" customHeight="1">
      <c r="Q868" s="49"/>
    </row>
    <row r="869" spans="17:17" ht="13.35" customHeight="1">
      <c r="Q869" s="49"/>
    </row>
    <row r="870" spans="17:17" ht="13.35" customHeight="1">
      <c r="Q870" s="49"/>
    </row>
    <row r="871" spans="17:17" ht="13.35" customHeight="1">
      <c r="Q871" s="49"/>
    </row>
    <row r="872" spans="17:17" ht="13.35" customHeight="1">
      <c r="Q872" s="49"/>
    </row>
    <row r="873" spans="17:17" ht="13.35" customHeight="1">
      <c r="Q873" s="49"/>
    </row>
    <row r="874" spans="17:17" ht="13.35" customHeight="1">
      <c r="Q874" s="49"/>
    </row>
    <row r="875" spans="17:17" ht="13.35" customHeight="1">
      <c r="Q875" s="49"/>
    </row>
    <row r="876" spans="17:17" ht="13.35" customHeight="1">
      <c r="Q876" s="49"/>
    </row>
    <row r="877" spans="17:17" ht="13.35" customHeight="1">
      <c r="Q877" s="49"/>
    </row>
    <row r="878" spans="17:17" ht="13.35" customHeight="1">
      <c r="Q878" s="49"/>
    </row>
    <row r="879" spans="17:17" ht="13.35" customHeight="1">
      <c r="Q879" s="49"/>
    </row>
    <row r="880" spans="17:17" ht="13.35" customHeight="1">
      <c r="Q880" s="49"/>
    </row>
    <row r="881" spans="17:17" ht="13.35" customHeight="1">
      <c r="Q881" s="49"/>
    </row>
    <row r="882" spans="17:17" ht="13.35" customHeight="1">
      <c r="Q882" s="49"/>
    </row>
    <row r="883" spans="17:17" ht="13.35" customHeight="1">
      <c r="Q883" s="49"/>
    </row>
    <row r="884" spans="17:17" ht="13.35" customHeight="1">
      <c r="Q884" s="49"/>
    </row>
    <row r="885" spans="17:17" ht="13.35" customHeight="1">
      <c r="Q885" s="49"/>
    </row>
    <row r="886" spans="17:17" ht="13.35" customHeight="1">
      <c r="Q886" s="49"/>
    </row>
    <row r="887" spans="17:17" ht="13.35" customHeight="1">
      <c r="Q887" s="49"/>
    </row>
    <row r="888" spans="17:17" ht="13.35" customHeight="1">
      <c r="Q888" s="49"/>
    </row>
    <row r="889" spans="17:17" ht="13.35" customHeight="1">
      <c r="Q889" s="49"/>
    </row>
    <row r="890" spans="17:17" ht="13.35" customHeight="1">
      <c r="Q890" s="49"/>
    </row>
    <row r="891" spans="17:17" ht="13.35" customHeight="1">
      <c r="Q891" s="49"/>
    </row>
    <row r="892" spans="17:17" ht="13.35" customHeight="1">
      <c r="Q892" s="49"/>
    </row>
    <row r="893" spans="17:17" ht="13.35" customHeight="1">
      <c r="Q893" s="49"/>
    </row>
    <row r="894" spans="17:17" ht="13.35" customHeight="1">
      <c r="Q894" s="49"/>
    </row>
    <row r="895" spans="17:17" ht="13.35" customHeight="1">
      <c r="Q895" s="49"/>
    </row>
    <row r="896" spans="17:17" ht="13.35" customHeight="1">
      <c r="Q896" s="49"/>
    </row>
    <row r="897" spans="17:17" ht="13.35" customHeight="1">
      <c r="Q897" s="49"/>
    </row>
    <row r="898" spans="17:17" ht="13.35" customHeight="1">
      <c r="Q898" s="49"/>
    </row>
    <row r="899" spans="17:17" ht="13.35" customHeight="1">
      <c r="Q899" s="49"/>
    </row>
    <row r="900" spans="17:17" ht="13.35" customHeight="1">
      <c r="Q900" s="49"/>
    </row>
    <row r="901" spans="17:17" ht="13.35" customHeight="1">
      <c r="Q901" s="49"/>
    </row>
  </sheetData>
  <dataConsolidate/>
  <mergeCells count="2">
    <mergeCell ref="A1:I1"/>
    <mergeCell ref="G8:H8"/>
  </mergeCells>
  <conditionalFormatting sqref="L1:L1048576">
    <cfRule type="cellIs" dxfId="2" priority="3" operator="equal">
      <formula>0</formula>
    </cfRule>
  </conditionalFormatting>
  <conditionalFormatting sqref="P9:P652">
    <cfRule type="cellIs" dxfId="1" priority="2" operator="notEqual">
      <formula>1</formula>
    </cfRule>
  </conditionalFormatting>
  <conditionalFormatting sqref="AB9:AC65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BOM (THIS MONTH)</vt:lpstr>
      <vt:lpstr>F4C01003</vt:lpstr>
      <vt:lpstr>F4C04004</vt:lpstr>
      <vt:lpstr>F4C04005</vt:lpstr>
      <vt:lpstr>F4C04006</vt:lpstr>
      <vt:lpstr>F5102002</vt:lpstr>
      <vt:lpstr>Bom_Part_No</vt:lpstr>
      <vt:lpstr>Issue</vt:lpstr>
    </vt:vector>
  </TitlesOfParts>
  <Company>PT Sat Nusapersada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gunawan</dc:creator>
  <cp:lastModifiedBy>USER</cp:lastModifiedBy>
  <cp:lastPrinted>2019-08-12T06:51:48Z</cp:lastPrinted>
  <dcterms:created xsi:type="dcterms:W3CDTF">2019-03-26T05:21:53Z</dcterms:created>
  <dcterms:modified xsi:type="dcterms:W3CDTF">2020-12-30T08:58:12Z</dcterms:modified>
</cp:coreProperties>
</file>