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illmerzlikin/Desktop/Сети/Экспорт/Прайс/"/>
    </mc:Choice>
  </mc:AlternateContent>
  <xr:revisionPtr revIDLastSave="0" documentId="8_{40DFFD52-A9F7-3E43-B1BE-D2D33DECCB3B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форма 03.03.25" sheetId="4" r:id="rId1"/>
  </sheets>
  <definedNames>
    <definedName name="_xlnm._FilterDatabase" localSheetId="0" hidden="1">'форма 03.03.25'!$A$4:$U$85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5" i="4" l="1"/>
  <c r="U84" i="4"/>
  <c r="S84" i="4"/>
  <c r="R84" i="4"/>
  <c r="U83" i="4"/>
  <c r="S83" i="4"/>
  <c r="R83" i="4"/>
  <c r="Q83" i="4"/>
  <c r="U82" i="4"/>
  <c r="S82" i="4"/>
  <c r="R82" i="4"/>
  <c r="U81" i="4"/>
  <c r="S81" i="4"/>
  <c r="R81" i="4"/>
  <c r="U80" i="4"/>
  <c r="S80" i="4"/>
  <c r="R80" i="4"/>
  <c r="Q80" i="4"/>
  <c r="U79" i="4"/>
  <c r="S79" i="4"/>
  <c r="R79" i="4"/>
  <c r="U78" i="4"/>
  <c r="S78" i="4"/>
  <c r="R78" i="4"/>
  <c r="Q78" i="4"/>
  <c r="O78" i="4"/>
  <c r="U77" i="4"/>
  <c r="S77" i="4"/>
  <c r="R77" i="4"/>
  <c r="U76" i="4"/>
  <c r="S76" i="4"/>
  <c r="R76" i="4"/>
  <c r="Q76" i="4"/>
  <c r="O76" i="4"/>
  <c r="U75" i="4"/>
  <c r="S75" i="4"/>
  <c r="Q75" i="4"/>
  <c r="N75" i="4"/>
  <c r="O75" i="4" s="1"/>
  <c r="U74" i="4"/>
  <c r="S74" i="4"/>
  <c r="Q74" i="4"/>
  <c r="N74" i="4"/>
  <c r="R74" i="4" s="1"/>
  <c r="U73" i="4"/>
  <c r="S73" i="4"/>
  <c r="R73" i="4"/>
  <c r="U72" i="4"/>
  <c r="S72" i="4"/>
  <c r="R72" i="4"/>
  <c r="U71" i="4"/>
  <c r="S71" i="4"/>
  <c r="R71" i="4"/>
  <c r="U70" i="4"/>
  <c r="S70" i="4"/>
  <c r="R70" i="4"/>
  <c r="U69" i="4"/>
  <c r="S69" i="4"/>
  <c r="R69" i="4"/>
  <c r="U68" i="4"/>
  <c r="S68" i="4"/>
  <c r="R68" i="4"/>
  <c r="U67" i="4"/>
  <c r="S67" i="4"/>
  <c r="R67" i="4"/>
  <c r="U66" i="4"/>
  <c r="S66" i="4"/>
  <c r="Q66" i="4"/>
  <c r="N66" i="4"/>
  <c r="R66" i="4" s="1"/>
  <c r="U65" i="4"/>
  <c r="S65" i="4"/>
  <c r="R65" i="4"/>
  <c r="Q65" i="4"/>
  <c r="U64" i="4"/>
  <c r="S64" i="4"/>
  <c r="R64" i="4"/>
  <c r="U63" i="4"/>
  <c r="S63" i="4"/>
  <c r="R63" i="4"/>
  <c r="U62" i="4"/>
  <c r="S62" i="4"/>
  <c r="R62" i="4"/>
  <c r="U61" i="4"/>
  <c r="S61" i="4"/>
  <c r="R61" i="4"/>
  <c r="U60" i="4"/>
  <c r="S60" i="4"/>
  <c r="R60" i="4"/>
  <c r="U59" i="4"/>
  <c r="S59" i="4"/>
  <c r="R59" i="4"/>
  <c r="U58" i="4"/>
  <c r="S58" i="4"/>
  <c r="R58" i="4"/>
  <c r="U57" i="4"/>
  <c r="S57" i="4"/>
  <c r="R57" i="4"/>
  <c r="U56" i="4"/>
  <c r="S56" i="4"/>
  <c r="R56" i="4"/>
  <c r="U55" i="4"/>
  <c r="S55" i="4"/>
  <c r="R55" i="4"/>
  <c r="Q55" i="4"/>
  <c r="U54" i="4"/>
  <c r="S54" i="4"/>
  <c r="R54" i="4"/>
  <c r="Q54" i="4"/>
  <c r="U53" i="4"/>
  <c r="S53" i="4"/>
  <c r="R53" i="4"/>
  <c r="Q53" i="4"/>
  <c r="U52" i="4"/>
  <c r="S52" i="4"/>
  <c r="R52" i="4"/>
  <c r="Q52" i="4"/>
  <c r="U51" i="4"/>
  <c r="S51" i="4"/>
  <c r="Q51" i="4"/>
  <c r="N51" i="4"/>
  <c r="O51" i="4" s="1"/>
  <c r="U50" i="4"/>
  <c r="S50" i="4"/>
  <c r="Q50" i="4"/>
  <c r="N50" i="4"/>
  <c r="R50" i="4" s="1"/>
  <c r="U49" i="4"/>
  <c r="S49" i="4"/>
  <c r="Q49" i="4"/>
  <c r="N49" i="4"/>
  <c r="O49" i="4" s="1"/>
  <c r="U48" i="4"/>
  <c r="S48" i="4"/>
  <c r="Q48" i="4"/>
  <c r="N48" i="4"/>
  <c r="R48" i="4" s="1"/>
  <c r="U47" i="4"/>
  <c r="S47" i="4"/>
  <c r="R47" i="4"/>
  <c r="U46" i="4"/>
  <c r="S46" i="4"/>
  <c r="R46" i="4"/>
  <c r="U45" i="4"/>
  <c r="S45" i="4"/>
  <c r="R45" i="4"/>
  <c r="U44" i="4"/>
  <c r="S44" i="4"/>
  <c r="Q44" i="4"/>
  <c r="N44" i="4"/>
  <c r="R44" i="4" s="1"/>
  <c r="U43" i="4"/>
  <c r="S43" i="4"/>
  <c r="Q43" i="4"/>
  <c r="N43" i="4"/>
  <c r="R43" i="4" s="1"/>
  <c r="U42" i="4"/>
  <c r="S42" i="4"/>
  <c r="R42" i="4"/>
  <c r="U41" i="4"/>
  <c r="S41" i="4"/>
  <c r="R41" i="4"/>
  <c r="Q41" i="4"/>
  <c r="U40" i="4"/>
  <c r="S40" i="4"/>
  <c r="R40" i="4"/>
  <c r="Q40" i="4"/>
  <c r="U39" i="4"/>
  <c r="S39" i="4"/>
  <c r="R39" i="4"/>
  <c r="U38" i="4"/>
  <c r="S38" i="4"/>
  <c r="R38" i="4"/>
  <c r="U37" i="4"/>
  <c r="S37" i="4"/>
  <c r="R37" i="4"/>
  <c r="Q37" i="4"/>
  <c r="U36" i="4"/>
  <c r="S36" i="4"/>
  <c r="R36" i="4"/>
  <c r="Q36" i="4"/>
  <c r="U35" i="4"/>
  <c r="S35" i="4"/>
  <c r="R35" i="4"/>
  <c r="Q35" i="4"/>
  <c r="U34" i="4"/>
  <c r="S34" i="4"/>
  <c r="R34" i="4"/>
  <c r="Q34" i="4"/>
  <c r="U33" i="4"/>
  <c r="S33" i="4"/>
  <c r="R33" i="4"/>
  <c r="Q33" i="4"/>
  <c r="U32" i="4"/>
  <c r="S32" i="4"/>
  <c r="R32" i="4"/>
  <c r="U31" i="4"/>
  <c r="S31" i="4"/>
  <c r="R31" i="4"/>
  <c r="Q31" i="4"/>
  <c r="U30" i="4"/>
  <c r="S30" i="4"/>
  <c r="R30" i="4"/>
  <c r="U29" i="4"/>
  <c r="S29" i="4"/>
  <c r="R29" i="4"/>
  <c r="U28" i="4"/>
  <c r="S28" i="4"/>
  <c r="R28" i="4"/>
  <c r="U27" i="4"/>
  <c r="S27" i="4"/>
  <c r="R27" i="4"/>
  <c r="U26" i="4"/>
  <c r="S26" i="4"/>
  <c r="R26" i="4"/>
  <c r="Q26" i="4"/>
  <c r="U25" i="4"/>
  <c r="S25" i="4"/>
  <c r="R25" i="4"/>
  <c r="U24" i="4"/>
  <c r="S24" i="4"/>
  <c r="R24" i="4"/>
  <c r="U23" i="4"/>
  <c r="S23" i="4"/>
  <c r="R23" i="4"/>
  <c r="Q23" i="4"/>
  <c r="U22" i="4"/>
  <c r="S22" i="4"/>
  <c r="R22" i="4"/>
  <c r="Q22" i="4"/>
  <c r="U21" i="4"/>
  <c r="S21" i="4"/>
  <c r="Q21" i="4"/>
  <c r="N21" i="4"/>
  <c r="R21" i="4" s="1"/>
  <c r="U20" i="4"/>
  <c r="S20" i="4"/>
  <c r="Q20" i="4"/>
  <c r="N20" i="4"/>
  <c r="O20" i="4" s="1"/>
  <c r="U19" i="4"/>
  <c r="S19" i="4"/>
  <c r="Q19" i="4"/>
  <c r="N19" i="4"/>
  <c r="R19" i="4" s="1"/>
  <c r="U18" i="4"/>
  <c r="S18" i="4"/>
  <c r="Q18" i="4"/>
  <c r="N18" i="4"/>
  <c r="O18" i="4" s="1"/>
  <c r="U17" i="4"/>
  <c r="S17" i="4"/>
  <c r="Q17" i="4"/>
  <c r="N17" i="4"/>
  <c r="R17" i="4" s="1"/>
  <c r="U16" i="4"/>
  <c r="S16" i="4"/>
  <c r="Q16" i="4"/>
  <c r="N16" i="4"/>
  <c r="O16" i="4" s="1"/>
  <c r="U15" i="4"/>
  <c r="S15" i="4"/>
  <c r="Q15" i="4"/>
  <c r="N15" i="4"/>
  <c r="R15" i="4" s="1"/>
  <c r="U14" i="4"/>
  <c r="S14" i="4"/>
  <c r="Q14" i="4"/>
  <c r="N14" i="4"/>
  <c r="O14" i="4" s="1"/>
  <c r="U13" i="4"/>
  <c r="S13" i="4"/>
  <c r="Q13" i="4"/>
  <c r="N13" i="4"/>
  <c r="R13" i="4" s="1"/>
  <c r="U12" i="4"/>
  <c r="S12" i="4"/>
  <c r="Q12" i="4"/>
  <c r="N12" i="4"/>
  <c r="O12" i="4" s="1"/>
  <c r="U11" i="4"/>
  <c r="S11" i="4"/>
  <c r="Q11" i="4"/>
  <c r="N11" i="4"/>
  <c r="O11" i="4" s="1"/>
  <c r="U10" i="4"/>
  <c r="S10" i="4"/>
  <c r="Q10" i="4"/>
  <c r="N10" i="4"/>
  <c r="O10" i="4" s="1"/>
  <c r="U9" i="4"/>
  <c r="S9" i="4"/>
  <c r="Q9" i="4"/>
  <c r="N9" i="4"/>
  <c r="O9" i="4" s="1"/>
  <c r="U8" i="4"/>
  <c r="S8" i="4"/>
  <c r="Q8" i="4"/>
  <c r="N8" i="4"/>
  <c r="O8" i="4" s="1"/>
  <c r="U7" i="4"/>
  <c r="S7" i="4"/>
  <c r="Q7" i="4"/>
  <c r="N7" i="4"/>
  <c r="O7" i="4" s="1"/>
  <c r="U6" i="4"/>
  <c r="S6" i="4"/>
  <c r="Q6" i="4"/>
  <c r="N6" i="4"/>
  <c r="O6" i="4" s="1"/>
  <c r="U5" i="4"/>
  <c r="S5" i="4"/>
  <c r="R5" i="4"/>
  <c r="O74" i="4" l="1"/>
  <c r="R14" i="4"/>
  <c r="O13" i="4"/>
  <c r="R18" i="4"/>
  <c r="R49" i="4"/>
  <c r="O48" i="4"/>
  <c r="U85" i="4"/>
  <c r="R8" i="4"/>
  <c r="R6" i="4"/>
  <c r="O50" i="4"/>
  <c r="R7" i="4"/>
  <c r="R9" i="4"/>
  <c r="O43" i="4"/>
  <c r="O17" i="4"/>
  <c r="R12" i="4"/>
  <c r="R51" i="4"/>
  <c r="S85" i="4"/>
  <c r="R10" i="4"/>
  <c r="R11" i="4"/>
  <c r="O15" i="4"/>
  <c r="R16" i="4"/>
  <c r="O19" i="4"/>
  <c r="R20" i="4"/>
  <c r="O66" i="4"/>
  <c r="O21" i="4"/>
  <c r="O44" i="4"/>
  <c r="R75" i="4"/>
  <c r="R85" i="4" l="1"/>
</calcChain>
</file>

<file path=xl/sharedStrings.xml><?xml version="1.0" encoding="utf-8"?>
<sst xmlns="http://schemas.openxmlformats.org/spreadsheetml/2006/main" count="299" uniqueCount="228">
  <si>
    <t>No.:</t>
  </si>
  <si>
    <t>Item</t>
  </si>
  <si>
    <t>Weight per individual packaging gr</t>
  </si>
  <si>
    <t>UHC Code</t>
  </si>
  <si>
    <t>Packaging barcode</t>
  </si>
  <si>
    <t>Quantity packages per box</t>
  </si>
  <si>
    <t>Quantity box per pallet</t>
  </si>
  <si>
    <t>weight per box netto, kg</t>
  </si>
  <si>
    <t>weight per pallet netto, kg</t>
  </si>
  <si>
    <t>weight per box brutto, kg</t>
  </si>
  <si>
    <t>weight per pallet brutto, kg</t>
  </si>
  <si>
    <t>Order box</t>
  </si>
  <si>
    <t>Order pallets</t>
  </si>
  <si>
    <t>individual box dimenition,
H x W x L, mm</t>
  </si>
  <si>
    <t>Box barcode</t>
  </si>
  <si>
    <t>Вес индивидуальной упаковки, гр.</t>
  </si>
  <si>
    <t>КОД ТНВЄД</t>
  </si>
  <si>
    <t>штрихкод упаковки</t>
  </si>
  <si>
    <t>штрихкод ящика</t>
  </si>
  <si>
    <t>размер ящика с упаковками мм</t>
  </si>
  <si>
    <t>количество упаковок в ящике</t>
  </si>
  <si>
    <t>количество ящиков на паллете</t>
  </si>
  <si>
    <t>вес ящика нетто, кг</t>
  </si>
  <si>
    <t>вес паллеты нетто, кг</t>
  </si>
  <si>
    <t>вес ящика брутто, кг</t>
  </si>
  <si>
    <t>вес паллеты брутто, кг</t>
  </si>
  <si>
    <t>общий вес нетто, кг</t>
  </si>
  <si>
    <t>Total order netto weight, kg</t>
  </si>
  <si>
    <t>Total order brutto weight, kg</t>
  </si>
  <si>
    <t>общий вес брутто, кг</t>
  </si>
  <si>
    <t>заказ ящики</t>
  </si>
  <si>
    <t>наименование</t>
  </si>
  <si>
    <t>Logistic data order calculation/логистический рассчет заказа</t>
  </si>
  <si>
    <t>Order HERE</t>
  </si>
  <si>
    <t>↓</t>
  </si>
  <si>
    <t>BOX/ящик</t>
  </si>
  <si>
    <t>Dear Partner please note following information:</t>
  </si>
  <si>
    <t>* maximum order for the one 40ft container is 24 pallet</t>
  </si>
  <si>
    <t>* maximum order for the one 20ft container is 11 pallet</t>
  </si>
  <si>
    <t>* maximum order for the one 20 MT truck is 33 pallet</t>
  </si>
  <si>
    <t>* order without pallets with quantity of box is calculated separetly for each order individualy</t>
  </si>
  <si>
    <t>388x248x208</t>
  </si>
  <si>
    <t>388x238x233</t>
  </si>
  <si>
    <t>Конфеты "Konti Стефания" 1/282 (КФ)</t>
  </si>
  <si>
    <t>Конфеты "Приятные моменты КОНТИ" 1/300</t>
  </si>
  <si>
    <t>"Golden Lily" candies  pack. 1000g</t>
  </si>
  <si>
    <t>"Golden Lily" candies  pack. 200g</t>
  </si>
  <si>
    <t>"Dscheck" candies 6kg</t>
  </si>
  <si>
    <t>"Konti-Romashka" Candies pack.1000gr</t>
  </si>
  <si>
    <t>"Konti Stefania" Candies pack.1000gr</t>
  </si>
  <si>
    <t>"Belissimo" strawberry &amp; cream flavor candies pack.1000gr</t>
  </si>
  <si>
    <t>"Belissimo "Сlassico" cream-brulle flavor candies pack.1000gr</t>
  </si>
  <si>
    <t>"Konti Stefania" Candies pack.190gr</t>
  </si>
  <si>
    <t>"MONE" milk truffle flavor candies pack.1000gr</t>
  </si>
  <si>
    <t>"MONE" black truffle flavor candies pack.1000gr</t>
  </si>
  <si>
    <t>388х293х150</t>
  </si>
  <si>
    <t>388х293х198</t>
  </si>
  <si>
    <t xml:space="preserve">"Bonjour Konti Assortment" Dessert  pack. 348g </t>
  </si>
  <si>
    <t xml:space="preserve">"Golden Lily" orange flavor candies  pack. 1000 g </t>
  </si>
  <si>
    <t xml:space="preserve">"Super Kontik" milk  flavor sandwich cookies pack. 90g </t>
  </si>
  <si>
    <t xml:space="preserve">"Super Kontik" vanilla flavor sandwich cookies pack.45g </t>
  </si>
  <si>
    <t xml:space="preserve">"Super Kontik" coconut flavor sandwich cookies pack.45g </t>
  </si>
  <si>
    <t xml:space="preserve">Super Kontik milk Flavor Filling sandwich cookies pack.76g </t>
  </si>
  <si>
    <t xml:space="preserve">Super Kontik choco Flavor Filling sandwich cookies pack.76g </t>
  </si>
  <si>
    <t>"Dscheck" with milk and cream candies 6 kg</t>
  </si>
  <si>
    <t>"Dscheck" candies pac. 290gr</t>
  </si>
  <si>
    <t>"Konti Stefania" Candies pack.500gr</t>
  </si>
  <si>
    <t>"MONE" milk truffle flavor candies pack.500gr</t>
  </si>
  <si>
    <t>"MONE" black truffle flavor candies pack.500gr</t>
  </si>
  <si>
    <t>Biscuits sugar "Artemon" pack.270g</t>
  </si>
  <si>
    <t xml:space="preserve"> "АrtKonti" raspberry flavor sugar cookies</t>
  </si>
  <si>
    <t>Тег КОНТИ</t>
  </si>
  <si>
    <t xml:space="preserve">"Bonjour Konti"  with cherry flavor  pack.232g </t>
  </si>
  <si>
    <t xml:space="preserve">"Bonjour Konti"  with strawberry flavor pack.232g </t>
  </si>
  <si>
    <t xml:space="preserve">"Bonjour Konti"  with Panna cotta and raspberry flavor pack.232g </t>
  </si>
  <si>
    <t xml:space="preserve">"Bonjour Konti" Classic pack. 232g </t>
  </si>
  <si>
    <t xml:space="preserve">"Bonjour Konti" with mango flavor pack.232g </t>
  </si>
  <si>
    <t xml:space="preserve">"Bonjour Konti" Blueberry and Mascarpone Flavor pack.232g </t>
  </si>
  <si>
    <t xml:space="preserve">"Bonjour Konti"  with cherry flavor pack. 29g </t>
  </si>
  <si>
    <t>"Bonjour Konti" with strawberry-cream flavor  pack.29g</t>
  </si>
  <si>
    <t>"Bonjour Konti" Classik  pack.29g</t>
  </si>
  <si>
    <t xml:space="preserve">"Bonjour Konti"  Blueberry and Mascarpone Flavor pack. 29g </t>
  </si>
  <si>
    <t>Конфеты "Золотая лилия" ассорти 1/155 (КФ)</t>
  </si>
  <si>
    <t>Конфеты "Моне" 1/155 (КФ)</t>
  </si>
  <si>
    <t>376х166х168</t>
  </si>
  <si>
    <t>«Golden Lily» chocolate flavor candies pack. 1000 g (7pcs)</t>
  </si>
  <si>
    <t>«Golden Lily» Тrûfié candies  pack.1000g (7pcs)</t>
  </si>
  <si>
    <t>«Golden Lily» Тrûfié candies  pack.190g (12pcs)</t>
  </si>
  <si>
    <t>MONE milk truffle flavor candies pack. 200gr</t>
  </si>
  <si>
    <t>«Cream-yoghurt» cherry flavor candies  pack.1000g(7pcs)</t>
  </si>
  <si>
    <t>«Konti-mousse» milk flavor candies pack.1000g(7pcs)</t>
  </si>
  <si>
    <t>«Cream-yoghurt» berries flavor candies pack.1000g(7pcs)</t>
  </si>
  <si>
    <t>«Konti-mousse» cappuccino flavor candies pack.1000g (7pcs)</t>
  </si>
  <si>
    <t>"Bear with nut" Candies pack.1000 g (8pcs)</t>
  </si>
  <si>
    <t>«Super Kontik» chocolate flavor sandwich cookies pack.45g (72 pcs)</t>
  </si>
  <si>
    <t>«Super Kontik» milky vanilla flavor sandwich cookies pack.90g (36 pcs)</t>
  </si>
  <si>
    <t>«Super Kontik» chocolate flavor sandwich cookies pack. 90g (36pcs)</t>
  </si>
  <si>
    <t>«Super Kontik» condensed milk flavor sandwich cookies pack. 90g (36pcs)</t>
  </si>
  <si>
    <t>«Super Kontik» nut flavor sandwich cookies pack. 90g (36pcs)</t>
  </si>
  <si>
    <t>«Super Kontik» milky hazelnut flavor sandwich cookies pack. 90g (36pcs)</t>
  </si>
  <si>
    <t>«Super Kontik» milk coconut flavor sandwich cookies pack. 90g (36pcs)</t>
  </si>
  <si>
    <t>«Konti-mousse» milk flavor candies pack.500g(12pcs)</t>
  </si>
  <si>
    <t>«Cream-yoghurt» cherry flavor candies  pack.500g(12pcs)</t>
  </si>
  <si>
    <t>«Cream-yoghurt» berries flavor candies pack.500g(12pcs)</t>
  </si>
  <si>
    <t>«Belissimo» strawberry &amp; cream flavor candies pack.500g(12pcs)</t>
  </si>
  <si>
    <t>«Belissimo «Сlassico» cream-brulle flavor candies pack. 500g(12pcs)</t>
  </si>
  <si>
    <t>«Konti-mousse» cappuccino flavor candies pack.500g (12pcs)</t>
  </si>
  <si>
    <t>«Belissimo» strawberry &amp; cream flavor candies pack.200g(24pcs)</t>
  </si>
  <si>
    <t>"Bear with nut" Candies pack.200g(24pcs)</t>
  </si>
  <si>
    <t>«Belissimo «Сlassico» cream-brulle flavor candies pack. 200g (24pcs)</t>
  </si>
  <si>
    <t>«Konti-mousse» cappuccino flavor candies pack.200g (24pcs)</t>
  </si>
  <si>
    <t>«Konti-mousse» milk flavor candies pack.200g(24pcs)</t>
  </si>
  <si>
    <t>«Cream-yoghurt» cherry flavor candies  pack.200g(24pcs)</t>
  </si>
  <si>
    <t>«Cream-yoghurt» berries flavor candies pack.200g (24pcs)</t>
  </si>
  <si>
    <t>Bar «Super Kontik» cereal milk pack.29g (24 pcs)</t>
  </si>
  <si>
    <t>Bar «Super Kontik» cereal with strawberry pack.29g (24 pcs)</t>
  </si>
  <si>
    <t>Bar «Super Kontik» cereal choco pack.29g (24 pcs)</t>
  </si>
  <si>
    <t>Wafers «Triksi» toffee flavor pack.32g (96pcs)</t>
  </si>
  <si>
    <t>Sweets “Jack” pac. 33 (24)</t>
  </si>
  <si>
    <t>218х107х105</t>
  </si>
  <si>
    <t xml:space="preserve">Golden Lily orange flavor candies  pack. 180 g </t>
  </si>
  <si>
    <t>Dolci with sesame candies pack. 150g</t>
  </si>
  <si>
    <t>Dolci with nut candies pack.. 150g</t>
  </si>
  <si>
    <t>Total/ всего</t>
  </si>
  <si>
    <t>TEG KONTI</t>
  </si>
  <si>
    <t>«Golden Lily» pistachio flavor сandies pack. 1000g (7 pcs)</t>
  </si>
  <si>
    <t>438х298х123</t>
  </si>
  <si>
    <t>478х378х148</t>
  </si>
  <si>
    <t xml:space="preserve">388х293х236 </t>
  </si>
  <si>
    <t>288х198х172</t>
  </si>
  <si>
    <t>236х146х90</t>
  </si>
  <si>
    <t>390х156х200</t>
  </si>
  <si>
    <t>new</t>
  </si>
  <si>
    <t>386х246х168</t>
  </si>
  <si>
    <t>388х293х134</t>
  </si>
  <si>
    <t>348х248х228</t>
  </si>
  <si>
    <t>388х293х236</t>
  </si>
  <si>
    <t>348х248х168</t>
  </si>
  <si>
    <t>Dolci with sesame candies pack. 1000g (6 pcs)</t>
  </si>
  <si>
    <t>Dolci with nut candies pack. 1000g (6 pcs)</t>
  </si>
  <si>
    <t>New</t>
  </si>
  <si>
    <t>"Konti-Romashka" Candies pack.200gr (24pcs)</t>
  </si>
  <si>
    <t>"Konti-Romashka" Candies pack.500gr (12pcs)</t>
  </si>
  <si>
    <t>Quantity box per layer</t>
  </si>
  <si>
    <t>наименование (obj_name)</t>
  </si>
  <si>
    <t>количество ящиков в слое</t>
  </si>
  <si>
    <t>Сложный десерт "Bonjour Konti Ассорти" 1/348</t>
  </si>
  <si>
    <t>ТД Сложный десерт "Бонжур" вишня 1/232</t>
  </si>
  <si>
    <t>ТД Сложный десерт "Бонжур" вкус клубники со сливками 1/232</t>
  </si>
  <si>
    <t>ТД Сложный десерт "Бонжур" вкус панна-котты и малины 1/232</t>
  </si>
  <si>
    <t>ТД Сложный десерт "Бонжур" классика 1/232</t>
  </si>
  <si>
    <t>ТД Сложный десерт "Бонжур" со вкусом манго 1/232</t>
  </si>
  <si>
    <t>ТД Сложный десерт "Бонжур" черника-маскарпоне 1/232</t>
  </si>
  <si>
    <t>ТД Сложный десерт "Бонжур" вишня 1/29</t>
  </si>
  <si>
    <t>ТД Сложный десерт "Бонжур" вкус клубники со сливками 1/29</t>
  </si>
  <si>
    <t>ТД Сложный десерт "Бонжур" классика 1/29</t>
  </si>
  <si>
    <t>ТД Сложный десерт "Бонжур" черника-маскарпоне 1/29</t>
  </si>
  <si>
    <t>Конфеты "Золотая лилия" ассорти 1/155</t>
  </si>
  <si>
    <t>Конфеты "Моне" 1/155</t>
  </si>
  <si>
    <t>Конфеты "Konti Стефания" 1/282</t>
  </si>
  <si>
    <t>Конфеты "Golden Lily" 1/1000</t>
  </si>
  <si>
    <t>Конфеты "Golden Lily" 1/200</t>
  </si>
  <si>
    <t>Конфеты "Golden Lily" pistachio flavor 7 кг 1/1000</t>
  </si>
  <si>
    <t>Конфеты «Золотая Лилия» шоколад 7 кг 1/1000 (КФ)</t>
  </si>
  <si>
    <t>Конфеты "Golden Lily" со вкусом апельсина 1/180</t>
  </si>
  <si>
    <t>Конфеты "Золотая Лилия" со вкусом апельсина 7 кг 1/1000</t>
  </si>
  <si>
    <t>Конфеты «Золотая Лилия» Труфье 7 кг 1/1000 (КФ)</t>
  </si>
  <si>
    <t>Конфеты "Золотая лилия" Труфье 1/190</t>
  </si>
  <si>
    <t>Батончик "Super Kontik" злаковый с клубникой 1/29</t>
  </si>
  <si>
    <t>Батончик "Super Kontik" злаковый с молоком 1/29</t>
  </si>
  <si>
    <t>Батончик "Super Kontik" злаковый с шоколадом 1/29</t>
  </si>
  <si>
    <t>Печенье-сендвич "Супер Контик" (ванильный молочный) SRP 1/90</t>
  </si>
  <si>
    <t>Печенье-сендвич "Супер Контик" (молоко) SRP 1/90</t>
  </si>
  <si>
    <t>Печенье-сендвич "Супер Контик" (с кокосом молочный) SRP 1/90</t>
  </si>
  <si>
    <t>Печенье-сендвич "Супер Контик" (с орехом) SRP 1/90</t>
  </si>
  <si>
    <t>Печенье-сендвич "Супер Контик" (с фундуком молочный) SRP 1/90</t>
  </si>
  <si>
    <t>Печенье-сендвич "Супер Контик" (сгущенное молоко) SRP 1/90</t>
  </si>
  <si>
    <t>Печенье-сендвич "Супер Контик" шоколадный вкус SRP 1/90</t>
  </si>
  <si>
    <t>Печенье-сендвич "Супер Контик" (ванильный молочный) SRP 1/45</t>
  </si>
  <si>
    <t>Печенье-сендвич "Супер Контик" (с кокосом молочный) SRP 1/45</t>
  </si>
  <si>
    <t>Печенье-сендвич "Супер Контик" шоколадный вкус SRP 1/45</t>
  </si>
  <si>
    <t>Печенье-сендвич "Super Kontik" с нач. со вкусом молока SRP 1/76</t>
  </si>
  <si>
    <t>Печенье-сендвич "Super Kontik" с нач. со вкусом шоколада SRP 1/76</t>
  </si>
  <si>
    <t>Конфеты "Джек" 6кг (Т16)</t>
  </si>
  <si>
    <t>ТД Конфеты "Джек" с молоком и сливками 6кг</t>
  </si>
  <si>
    <t>Конфеты "Джек" SRP 1/290</t>
  </si>
  <si>
    <t>Конфеты "Джек" SRP 1/33</t>
  </si>
  <si>
    <t>Вафли "Triksi" (вкус тоффи) 1/32</t>
  </si>
  <si>
    <t>ТД Конфеты "Konti-Ромашка" 7 кг 1/1000</t>
  </si>
  <si>
    <t>Конфеты "Konti Стефания" 1/1000</t>
  </si>
  <si>
    <t>Конфеты "Белиссимо Классик" вкус клубники со сливками 7 кг 1/1000</t>
  </si>
  <si>
    <t>Конфеты "Белиссимо Классик" вкус крем-брюле 7 кг 1/1000</t>
  </si>
  <si>
    <t>Конфеты "КОНТИ-Мусс" капучино 7 кг 1/1000</t>
  </si>
  <si>
    <t>Конфеты "КОНТИ-Мусс" молоко 7 кг 1/1000</t>
  </si>
  <si>
    <t>Конфеты "Крем-Йогурт" вишня-черешня 7 кг 1/1000</t>
  </si>
  <si>
    <t>Конфеты "Крем-Йогурт" лесные ягоды 7 кг 1/1000</t>
  </si>
  <si>
    <t>ТД Конфеты "Мишутка с орехом" 1/1000 (КФ)</t>
  </si>
  <si>
    <t>Конфеты "Белиссимо Классик" вкус клубники со сливками 1/500</t>
  </si>
  <si>
    <t>Конфеты "Белиссимо Классик" вкус крем-брюле 1/500</t>
  </si>
  <si>
    <t>Конфеты "КОНТИ-Мусс" капучино 1/500</t>
  </si>
  <si>
    <t>Конфеты "КОНТИ-Мусс" молоко 1/500</t>
  </si>
  <si>
    <t>Конфеты "Крем-Йогурт" вишня-черешня 1/500</t>
  </si>
  <si>
    <t>Конфеты "Крем-Йогурт" лесные ягоды 1/500</t>
  </si>
  <si>
    <t>Конфеты "Konti Стефания" 1/190</t>
  </si>
  <si>
    <t>Конфеты "Белиссимо Классик" вкус клубники со сливками 1/200</t>
  </si>
  <si>
    <t>Конфеты "Белиссимо Классик" вкус крем-брюле 1/200</t>
  </si>
  <si>
    <t>Конфеты "КОНТИ-Мусс" капучино 1/200</t>
  </si>
  <si>
    <t>Конфеты "КОНТИ-Мусс" молоко 1/200</t>
  </si>
  <si>
    <t>Конфеты "Крем-Йогурт" вишня-черешня 1/200</t>
  </si>
  <si>
    <t>Конфеты "Крем-Йогурт" лесные ягоды 1/200</t>
  </si>
  <si>
    <t>Конфеты "Мишутка с орехом" 1/200</t>
  </si>
  <si>
    <t>Конфеты "Моне" молочный трюфель 7 кг 1/1000</t>
  </si>
  <si>
    <t>Конфеты "Моне" черный трюфель 7 кг 1/1000</t>
  </si>
  <si>
    <t>Конфеты "Дольчи" с кунжутом 1/150</t>
  </si>
  <si>
    <t>Конфеты "Дольчи" с орехом 1/150</t>
  </si>
  <si>
    <t>Конфеты "Моне" молочный трюфель 1/200</t>
  </si>
  <si>
    <t>Конфеты "Моне" молочный трюфель 1/500</t>
  </si>
  <si>
    <t>Конфеты "Моне" черный трюфель 1/500</t>
  </si>
  <si>
    <t>Печенье сахарное "Артемон" 1/270</t>
  </si>
  <si>
    <t>Печенье "АrtKonti" со вкусом малины 1/158</t>
  </si>
  <si>
    <t>Срок годности</t>
  </si>
  <si>
    <t>Expiration date</t>
  </si>
  <si>
    <r>
      <t xml:space="preserve">Конфеты "Дольчи" с орехом </t>
    </r>
    <r>
      <rPr>
        <sz val="10"/>
        <color rgb="FFFF0000"/>
        <rFont val="Calibri"/>
        <family val="2"/>
        <charset val="204"/>
      </rPr>
      <t>6</t>
    </r>
    <r>
      <rPr>
        <sz val="10"/>
        <rFont val="Calibri"/>
        <family val="2"/>
        <charset val="204"/>
      </rPr>
      <t xml:space="preserve"> кг 1/1000</t>
    </r>
  </si>
  <si>
    <r>
      <t xml:space="preserve">Конфеты "Дольчи" с кунжутом </t>
    </r>
    <r>
      <rPr>
        <sz val="10"/>
        <color rgb="FFFF0000"/>
        <rFont val="Calibri"/>
        <family val="2"/>
        <charset val="204"/>
      </rPr>
      <t>6</t>
    </r>
    <r>
      <rPr>
        <sz val="10"/>
        <rFont val="Calibri"/>
        <family val="2"/>
        <charset val="204"/>
      </rPr>
      <t xml:space="preserve"> кг 1/1000</t>
    </r>
  </si>
  <si>
    <r>
      <t xml:space="preserve">Конфеты "Konti-Ромашка" 1/200 </t>
    </r>
    <r>
      <rPr>
        <sz val="10"/>
        <color rgb="FFFF0000"/>
        <rFont val="Calibri"/>
        <family val="2"/>
        <charset val="204"/>
      </rPr>
      <t>24</t>
    </r>
    <r>
      <rPr>
        <sz val="10"/>
        <rFont val="Calibri"/>
        <family val="2"/>
        <charset val="204"/>
      </rPr>
      <t xml:space="preserve"> шт.</t>
    </r>
  </si>
  <si>
    <r>
      <t>Конфеты "Konti-Ромашка" 1/</t>
    </r>
    <r>
      <rPr>
        <sz val="10"/>
        <color rgb="FFFF0000"/>
        <rFont val="Calibri"/>
        <family val="2"/>
        <charset val="204"/>
      </rPr>
      <t>500</t>
    </r>
  </si>
  <si>
    <t>Конфеты "Konti Стефания" 1/500</t>
  </si>
  <si>
    <t>заказ паллеты (евро поддон)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</si>
</sst>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\ _₴_-;\-* #,##0\ _₴_-;_-* &quot;-&quot;??\ _₴_-;_-@_-"/>
  </numFmts>
  <fonts count="14" x14ac:knownFonts="1">
    <font>
      <sz val="10"/>
      <color rgb="FF000000"/>
      <name val="Times New Roman"/>
      <charset val="204"/>
    </font>
    <font>
      <b/>
      <sz val="18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</font>
    <font>
      <b/>
      <sz val="18"/>
      <color rgb="FFFF0000"/>
      <name val="Calibri"/>
      <family val="2"/>
    </font>
    <font>
      <b/>
      <sz val="14"/>
      <color rgb="FFFF0000"/>
      <name val="Times New Roman"/>
      <family val="1"/>
    </font>
    <font>
      <b/>
      <sz val="10"/>
      <color rgb="FFFF0000"/>
      <name val="Times New Roman"/>
      <family val="1"/>
    </font>
    <font>
      <sz val="8"/>
      <color rgb="FF989898"/>
      <name val="Tahoma"/>
      <family val="2"/>
      <charset val="204"/>
    </font>
    <font>
      <b/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Calibri"/>
      <family val="2"/>
      <charset val="204"/>
    </font>
    <font>
      <sz val="10"/>
      <color rgb="FFFF0000"/>
      <name val="Calibri"/>
      <family val="2"/>
      <charset val="204"/>
    </font>
    <font>
      <sz val="10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8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8" fillId="4" borderId="0" applyNumberFormat="0" applyFont="0" applyFill="0" applyBorder="0" applyAlignment="0" applyProtection="0">
      <alignment horizontal="left" vertical="top" wrapText="1"/>
    </xf>
  </cellStyleXfs>
  <cellXfs count="39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3" borderId="1" xfId="0" applyFont="1" applyFill="1" applyBorder="1" applyAlignment="1">
      <alignment horizontal="center" vertical="center" wrapText="1"/>
    </xf>
    <xf numFmtId="164" fontId="0" fillId="0" borderId="1" xfId="1" applyFont="1" applyBorder="1" applyAlignment="1">
      <alignment horizontal="center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2" fontId="0" fillId="2" borderId="1" xfId="1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vertical="top"/>
    </xf>
    <xf numFmtId="0" fontId="9" fillId="5" borderId="4" xfId="0" applyFont="1" applyFill="1" applyBorder="1" applyAlignment="1">
      <alignment vertical="top"/>
    </xf>
    <xf numFmtId="0" fontId="9" fillId="5" borderId="5" xfId="0" applyFont="1" applyFill="1" applyBorder="1" applyAlignment="1">
      <alignment vertical="top"/>
    </xf>
    <xf numFmtId="164" fontId="9" fillId="5" borderId="1" xfId="0" applyNumberFormat="1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164" fontId="9" fillId="0" borderId="0" xfId="0" applyNumberFormat="1" applyFont="1" applyAlignment="1">
      <alignment horizontal="left" vertical="top"/>
    </xf>
    <xf numFmtId="0" fontId="10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65" fontId="10" fillId="0" borderId="1" xfId="1" applyNumberFormat="1" applyFont="1" applyFill="1" applyBorder="1" applyAlignment="1">
      <alignment horizontal="left" vertical="top"/>
    </xf>
    <xf numFmtId="2" fontId="10" fillId="0" borderId="1" xfId="1" applyNumberFormat="1" applyFont="1" applyFill="1" applyBorder="1" applyAlignment="1">
      <alignment horizontal="center" vertical="top"/>
    </xf>
    <xf numFmtId="164" fontId="10" fillId="0" borderId="1" xfId="1" applyFont="1" applyFill="1" applyBorder="1" applyAlignment="1">
      <alignment horizontal="center" vertical="top"/>
    </xf>
    <xf numFmtId="164" fontId="10" fillId="0" borderId="1" xfId="1" applyFont="1" applyFill="1" applyBorder="1" applyAlignment="1">
      <alignment horizontal="left" vertical="top"/>
    </xf>
    <xf numFmtId="0" fontId="13" fillId="0" borderId="1" xfId="0" applyFont="1" applyBorder="1" applyAlignment="1">
      <alignment horizontal="center" vertical="top"/>
    </xf>
    <xf numFmtId="2" fontId="13" fillId="0" borderId="1" xfId="1" applyNumberFormat="1" applyFont="1" applyFill="1" applyBorder="1" applyAlignment="1">
      <alignment horizontal="center" vertical="top"/>
    </xf>
    <xf numFmtId="2" fontId="13" fillId="2" borderId="1" xfId="1" applyNumberFormat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0" fillId="0" borderId="1" xfId="0" applyFont="1" applyBorder="1"/>
    <xf numFmtId="0" fontId="0" fillId="2" borderId="0" xfId="0" applyFill="1"/>
    <xf numFmtId="165" fontId="10" fillId="2" borderId="1" xfId="1" applyNumberFormat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left" vertical="top"/>
    </xf>
    <xf numFmtId="164" fontId="10" fillId="2" borderId="1" xfId="1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</cellXfs>
  <cellStyles count="3">
    <cellStyle name="Обычный" xfId="0" builtinId="0"/>
    <cellStyle name="Обычный 2" xfId="2" xr:uid="{00000000-0005-0000-0000-000001000000}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tabSelected="1" topLeftCell="H1" zoomScaleNormal="100" workbookViewId="0">
      <selection activeCell="V1" sqref="V1:AD1048576"/>
    </sheetView>
  </sheetViews>
  <sheetFormatPr baseColWidth="10" defaultColWidth="8.796875" defaultRowHeight="13" outlineLevelRow="1" x14ac:dyDescent="0.15"/>
  <cols>
    <col min="1" max="1" width="4.3984375" style="1" customWidth="1"/>
    <col min="2" max="2" width="14.796875" style="1" customWidth="1"/>
    <col min="3" max="3" width="57.19921875" style="3" customWidth="1"/>
    <col min="4" max="4" width="59" style="3" customWidth="1"/>
    <col min="5" max="5" width="12.796875" style="1" customWidth="1"/>
    <col min="6" max="7" width="16.19921875" style="1" customWidth="1"/>
    <col min="8" max="9" width="20.796875" style="3" customWidth="1"/>
    <col min="10" max="10" width="17.796875" style="1" customWidth="1"/>
    <col min="11" max="11" width="14.3984375" style="1" customWidth="1"/>
    <col min="12" max="13" width="12.3984375" style="1" customWidth="1"/>
    <col min="14" max="14" width="12.3984375" style="3" customWidth="1"/>
    <col min="15" max="15" width="12.3984375" style="1" customWidth="1"/>
    <col min="16" max="16" width="14.3984375" style="3" customWidth="1"/>
    <col min="17" max="18" width="13.59765625" style="3" customWidth="1"/>
    <col min="19" max="19" width="15.19921875" style="3" customWidth="1"/>
    <col min="20" max="21" width="13.19921875" style="3" customWidth="1"/>
    <col min="22" max="16384" width="8.796875" style="3"/>
  </cols>
  <sheetData>
    <row r="1" spans="1:21" ht="25" x14ac:dyDescent="0.15">
      <c r="D1" s="2" t="s">
        <v>32</v>
      </c>
      <c r="T1" s="8" t="s">
        <v>34</v>
      </c>
    </row>
    <row r="2" spans="1:21" x14ac:dyDescent="0.15">
      <c r="H2" s="4"/>
      <c r="I2" s="4"/>
      <c r="R2" s="38" t="s">
        <v>35</v>
      </c>
      <c r="S2" s="38"/>
      <c r="T2" s="7" t="s">
        <v>33</v>
      </c>
    </row>
    <row r="3" spans="1:21" ht="52" customHeight="1" x14ac:dyDescent="0.15">
      <c r="A3" s="5" t="s">
        <v>0</v>
      </c>
      <c r="B3" s="5" t="s">
        <v>124</v>
      </c>
      <c r="C3" s="5" t="s">
        <v>1</v>
      </c>
      <c r="D3" s="5" t="s">
        <v>1</v>
      </c>
      <c r="E3" s="5" t="s">
        <v>2</v>
      </c>
      <c r="F3" s="5" t="s">
        <v>3</v>
      </c>
      <c r="G3" s="5" t="s">
        <v>221</v>
      </c>
      <c r="H3" s="5" t="s">
        <v>4</v>
      </c>
      <c r="I3" s="5" t="s">
        <v>14</v>
      </c>
      <c r="J3" s="5" t="s">
        <v>13</v>
      </c>
      <c r="K3" s="5" t="s">
        <v>5</v>
      </c>
      <c r="L3" s="5" t="s">
        <v>6</v>
      </c>
      <c r="M3" s="5" t="s">
        <v>143</v>
      </c>
      <c r="N3" s="5" t="s">
        <v>7</v>
      </c>
      <c r="O3" s="5" t="s">
        <v>8</v>
      </c>
      <c r="P3" s="5" t="s">
        <v>9</v>
      </c>
      <c r="Q3" s="5" t="s">
        <v>10</v>
      </c>
      <c r="R3" s="5" t="s">
        <v>27</v>
      </c>
      <c r="S3" s="5" t="s">
        <v>28</v>
      </c>
      <c r="T3" s="5" t="s">
        <v>11</v>
      </c>
      <c r="U3" s="5" t="s">
        <v>12</v>
      </c>
    </row>
    <row r="4" spans="1:21" ht="52" customHeight="1" outlineLevel="1" x14ac:dyDescent="0.15">
      <c r="A4" s="5" t="s">
        <v>0</v>
      </c>
      <c r="B4" s="5" t="s">
        <v>71</v>
      </c>
      <c r="C4" s="5" t="s">
        <v>144</v>
      </c>
      <c r="D4" s="12" t="s">
        <v>31</v>
      </c>
      <c r="E4" s="5" t="s">
        <v>15</v>
      </c>
      <c r="F4" s="12" t="s">
        <v>16</v>
      </c>
      <c r="G4" s="5" t="s">
        <v>220</v>
      </c>
      <c r="H4" s="5" t="s">
        <v>17</v>
      </c>
      <c r="I4" s="5" t="s">
        <v>18</v>
      </c>
      <c r="J4" s="12" t="s">
        <v>19</v>
      </c>
      <c r="K4" s="5" t="s">
        <v>20</v>
      </c>
      <c r="L4" s="5" t="s">
        <v>21</v>
      </c>
      <c r="M4" s="12" t="s">
        <v>145</v>
      </c>
      <c r="N4" s="5" t="s">
        <v>22</v>
      </c>
      <c r="O4" s="12" t="s">
        <v>23</v>
      </c>
      <c r="P4" s="5" t="s">
        <v>24</v>
      </c>
      <c r="Q4" s="12" t="s">
        <v>25</v>
      </c>
      <c r="R4" s="5" t="s">
        <v>26</v>
      </c>
      <c r="S4" s="12" t="s">
        <v>29</v>
      </c>
      <c r="T4" s="5" t="s">
        <v>30</v>
      </c>
      <c r="U4" s="5" t="s">
        <v>227</v>
      </c>
    </row>
    <row r="5" spans="1:21" ht="21" customHeight="1" x14ac:dyDescent="0.15">
      <c r="A5" s="20">
        <v>1</v>
      </c>
      <c r="B5" s="21">
        <v>417404703</v>
      </c>
      <c r="C5" s="22" t="s">
        <v>146</v>
      </c>
      <c r="D5" s="22" t="s">
        <v>57</v>
      </c>
      <c r="E5" s="20">
        <v>348</v>
      </c>
      <c r="F5" s="20">
        <v>1905907000</v>
      </c>
      <c r="G5" s="20">
        <v>240</v>
      </c>
      <c r="H5" s="23">
        <v>4823088611427</v>
      </c>
      <c r="I5" s="23">
        <v>4823088611434</v>
      </c>
      <c r="J5" s="20" t="s">
        <v>126</v>
      </c>
      <c r="K5" s="24">
        <v>6.0000000000000009</v>
      </c>
      <c r="L5" s="25">
        <v>78</v>
      </c>
      <c r="M5" s="25">
        <v>6</v>
      </c>
      <c r="N5" s="24">
        <v>2.0880000000000001</v>
      </c>
      <c r="O5" s="25">
        <v>162.864</v>
      </c>
      <c r="P5" s="26">
        <v>2.9119999999999999</v>
      </c>
      <c r="Q5" s="26">
        <v>227.136</v>
      </c>
      <c r="R5" s="26">
        <f t="shared" ref="R5:R68" si="0">N5*T5</f>
        <v>0</v>
      </c>
      <c r="S5" s="26">
        <f t="shared" ref="S5:S42" si="1">P5*T5</f>
        <v>0</v>
      </c>
      <c r="T5" s="11"/>
      <c r="U5" s="6">
        <f>T5/L5</f>
        <v>0</v>
      </c>
    </row>
    <row r="6" spans="1:21" ht="21" customHeight="1" x14ac:dyDescent="0.15">
      <c r="A6" s="20">
        <v>2</v>
      </c>
      <c r="B6" s="21">
        <v>417404219</v>
      </c>
      <c r="C6" s="22" t="s">
        <v>147</v>
      </c>
      <c r="D6" s="22" t="s">
        <v>72</v>
      </c>
      <c r="E6" s="20">
        <v>232</v>
      </c>
      <c r="F6" s="20">
        <v>1905907000</v>
      </c>
      <c r="G6" s="20">
        <v>240</v>
      </c>
      <c r="H6" s="23">
        <v>4823088608243</v>
      </c>
      <c r="I6" s="23">
        <v>4823088608236</v>
      </c>
      <c r="J6" s="20" t="s">
        <v>126</v>
      </c>
      <c r="K6" s="24">
        <v>9</v>
      </c>
      <c r="L6" s="25">
        <v>78</v>
      </c>
      <c r="M6" s="25">
        <v>6</v>
      </c>
      <c r="N6" s="24">
        <f t="shared" ref="N6:N21" si="2">E6*K6/1000</f>
        <v>2.0880000000000001</v>
      </c>
      <c r="O6" s="25">
        <f t="shared" ref="O6:O21" si="3">L6*N6</f>
        <v>162.864</v>
      </c>
      <c r="P6" s="26">
        <v>2.79</v>
      </c>
      <c r="Q6" s="26">
        <f t="shared" ref="Q6:Q21" si="4">L6*P6</f>
        <v>217.62</v>
      </c>
      <c r="R6" s="26">
        <f t="shared" si="0"/>
        <v>0</v>
      </c>
      <c r="S6" s="26">
        <f t="shared" si="1"/>
        <v>0</v>
      </c>
      <c r="T6" s="11"/>
      <c r="U6" s="6">
        <f>T6/L6</f>
        <v>0</v>
      </c>
    </row>
    <row r="7" spans="1:21" ht="21" customHeight="1" x14ac:dyDescent="0.15">
      <c r="A7" s="20">
        <v>3</v>
      </c>
      <c r="B7" s="21">
        <v>417404217</v>
      </c>
      <c r="C7" s="22" t="s">
        <v>148</v>
      </c>
      <c r="D7" s="22" t="s">
        <v>73</v>
      </c>
      <c r="E7" s="20">
        <v>232</v>
      </c>
      <c r="F7" s="20">
        <v>1905907000</v>
      </c>
      <c r="G7" s="20">
        <v>240</v>
      </c>
      <c r="H7" s="23">
        <v>4823088608267</v>
      </c>
      <c r="I7" s="23">
        <v>4823088608250</v>
      </c>
      <c r="J7" s="20" t="s">
        <v>126</v>
      </c>
      <c r="K7" s="24">
        <v>9</v>
      </c>
      <c r="L7" s="25">
        <v>78</v>
      </c>
      <c r="M7" s="25">
        <v>6</v>
      </c>
      <c r="N7" s="24">
        <f t="shared" si="2"/>
        <v>2.0880000000000001</v>
      </c>
      <c r="O7" s="25">
        <f t="shared" si="3"/>
        <v>162.864</v>
      </c>
      <c r="P7" s="26">
        <v>2.79</v>
      </c>
      <c r="Q7" s="26">
        <f t="shared" si="4"/>
        <v>217.62</v>
      </c>
      <c r="R7" s="26">
        <f t="shared" si="0"/>
        <v>0</v>
      </c>
      <c r="S7" s="26">
        <f t="shared" si="1"/>
        <v>0</v>
      </c>
      <c r="T7" s="11"/>
      <c r="U7" s="6">
        <f t="shared" ref="U7:U71" si="5">T7/L7</f>
        <v>0</v>
      </c>
    </row>
    <row r="8" spans="1:21" ht="21" customHeight="1" x14ac:dyDescent="0.15">
      <c r="A8" s="20">
        <v>4</v>
      </c>
      <c r="B8" s="21">
        <v>417404222</v>
      </c>
      <c r="C8" s="22" t="s">
        <v>149</v>
      </c>
      <c r="D8" s="22" t="s">
        <v>74</v>
      </c>
      <c r="E8" s="20">
        <v>232</v>
      </c>
      <c r="F8" s="20">
        <v>1905907000</v>
      </c>
      <c r="G8" s="20">
        <v>240</v>
      </c>
      <c r="H8" s="23">
        <v>4823088608304</v>
      </c>
      <c r="I8" s="23">
        <v>4823088608298</v>
      </c>
      <c r="J8" s="20" t="s">
        <v>126</v>
      </c>
      <c r="K8" s="24">
        <v>9</v>
      </c>
      <c r="L8" s="25">
        <v>78</v>
      </c>
      <c r="M8" s="25">
        <v>6</v>
      </c>
      <c r="N8" s="24">
        <f t="shared" si="2"/>
        <v>2.0880000000000001</v>
      </c>
      <c r="O8" s="25">
        <f t="shared" si="3"/>
        <v>162.864</v>
      </c>
      <c r="P8" s="26">
        <v>2.79</v>
      </c>
      <c r="Q8" s="26">
        <f t="shared" si="4"/>
        <v>217.62</v>
      </c>
      <c r="R8" s="26">
        <f t="shared" si="0"/>
        <v>0</v>
      </c>
      <c r="S8" s="26">
        <f t="shared" si="1"/>
        <v>0</v>
      </c>
      <c r="T8" s="11"/>
      <c r="U8" s="6">
        <f t="shared" si="5"/>
        <v>0</v>
      </c>
    </row>
    <row r="9" spans="1:21" ht="21" customHeight="1" x14ac:dyDescent="0.15">
      <c r="A9" s="20">
        <v>5</v>
      </c>
      <c r="B9" s="21">
        <v>417404218</v>
      </c>
      <c r="C9" s="22" t="s">
        <v>150</v>
      </c>
      <c r="D9" s="22" t="s">
        <v>75</v>
      </c>
      <c r="E9" s="20">
        <v>232</v>
      </c>
      <c r="F9" s="20">
        <v>1905907000</v>
      </c>
      <c r="G9" s="20">
        <v>240</v>
      </c>
      <c r="H9" s="23">
        <v>4823088608212</v>
      </c>
      <c r="I9" s="23">
        <v>4823088608311</v>
      </c>
      <c r="J9" s="20" t="s">
        <v>126</v>
      </c>
      <c r="K9" s="24">
        <v>9</v>
      </c>
      <c r="L9" s="25">
        <v>78</v>
      </c>
      <c r="M9" s="25">
        <v>6</v>
      </c>
      <c r="N9" s="24">
        <f t="shared" si="2"/>
        <v>2.0880000000000001</v>
      </c>
      <c r="O9" s="25">
        <f t="shared" si="3"/>
        <v>162.864</v>
      </c>
      <c r="P9" s="26">
        <v>2.79</v>
      </c>
      <c r="Q9" s="26">
        <f t="shared" si="4"/>
        <v>217.62</v>
      </c>
      <c r="R9" s="26">
        <f t="shared" si="0"/>
        <v>0</v>
      </c>
      <c r="S9" s="26">
        <f t="shared" si="1"/>
        <v>0</v>
      </c>
      <c r="T9" s="11"/>
      <c r="U9" s="6">
        <f t="shared" si="5"/>
        <v>0</v>
      </c>
    </row>
    <row r="10" spans="1:21" ht="21" customHeight="1" x14ac:dyDescent="0.15">
      <c r="A10" s="20">
        <v>6</v>
      </c>
      <c r="B10" s="21">
        <v>417404220</v>
      </c>
      <c r="C10" s="22" t="s">
        <v>151</v>
      </c>
      <c r="D10" s="22" t="s">
        <v>76</v>
      </c>
      <c r="E10" s="20">
        <v>232</v>
      </c>
      <c r="F10" s="20">
        <v>1905907000</v>
      </c>
      <c r="G10" s="20">
        <v>240</v>
      </c>
      <c r="H10" s="23">
        <v>4823088608205</v>
      </c>
      <c r="I10" s="23">
        <v>4823088608229</v>
      </c>
      <c r="J10" s="20" t="s">
        <v>126</v>
      </c>
      <c r="K10" s="24">
        <v>9</v>
      </c>
      <c r="L10" s="25">
        <v>78</v>
      </c>
      <c r="M10" s="25">
        <v>6</v>
      </c>
      <c r="N10" s="24">
        <f t="shared" si="2"/>
        <v>2.0880000000000001</v>
      </c>
      <c r="O10" s="25">
        <f t="shared" si="3"/>
        <v>162.864</v>
      </c>
      <c r="P10" s="26">
        <v>2.79</v>
      </c>
      <c r="Q10" s="26">
        <f t="shared" si="4"/>
        <v>217.62</v>
      </c>
      <c r="R10" s="26">
        <f t="shared" si="0"/>
        <v>0</v>
      </c>
      <c r="S10" s="26">
        <f t="shared" si="1"/>
        <v>0</v>
      </c>
      <c r="T10" s="11"/>
      <c r="U10" s="6">
        <f t="shared" si="5"/>
        <v>0</v>
      </c>
    </row>
    <row r="11" spans="1:21" ht="21" customHeight="1" x14ac:dyDescent="0.15">
      <c r="A11" s="20">
        <v>7</v>
      </c>
      <c r="B11" s="21">
        <v>417404221</v>
      </c>
      <c r="C11" s="22" t="s">
        <v>152</v>
      </c>
      <c r="D11" s="22" t="s">
        <v>77</v>
      </c>
      <c r="E11" s="20">
        <v>232</v>
      </c>
      <c r="F11" s="20">
        <v>1905907000</v>
      </c>
      <c r="G11" s="20">
        <v>240</v>
      </c>
      <c r="H11" s="23">
        <v>4823088608281</v>
      </c>
      <c r="I11" s="23">
        <v>4823088608274</v>
      </c>
      <c r="J11" s="20" t="s">
        <v>126</v>
      </c>
      <c r="K11" s="24">
        <v>9</v>
      </c>
      <c r="L11" s="25">
        <v>78</v>
      </c>
      <c r="M11" s="25">
        <v>6</v>
      </c>
      <c r="N11" s="24">
        <f t="shared" si="2"/>
        <v>2.0880000000000001</v>
      </c>
      <c r="O11" s="25">
        <f t="shared" si="3"/>
        <v>162.864</v>
      </c>
      <c r="P11" s="26">
        <v>2.79</v>
      </c>
      <c r="Q11" s="26">
        <f t="shared" si="4"/>
        <v>217.62</v>
      </c>
      <c r="R11" s="26">
        <f t="shared" si="0"/>
        <v>0</v>
      </c>
      <c r="S11" s="26">
        <f t="shared" si="1"/>
        <v>0</v>
      </c>
      <c r="T11" s="11"/>
      <c r="U11" s="6">
        <f t="shared" si="5"/>
        <v>0</v>
      </c>
    </row>
    <row r="12" spans="1:21" ht="21" customHeight="1" x14ac:dyDescent="0.15">
      <c r="A12" s="20">
        <v>8</v>
      </c>
      <c r="B12" s="21">
        <v>417404316</v>
      </c>
      <c r="C12" s="22" t="s">
        <v>153</v>
      </c>
      <c r="D12" s="22" t="s">
        <v>78</v>
      </c>
      <c r="E12" s="20">
        <v>29</v>
      </c>
      <c r="F12" s="20">
        <v>1905907000</v>
      </c>
      <c r="G12" s="20">
        <v>240</v>
      </c>
      <c r="H12" s="23">
        <v>4823088608731</v>
      </c>
      <c r="I12" s="23">
        <v>4823088608755</v>
      </c>
      <c r="J12" s="20" t="s">
        <v>127</v>
      </c>
      <c r="K12" s="24">
        <v>144</v>
      </c>
      <c r="L12" s="25">
        <v>44</v>
      </c>
      <c r="M12" s="25">
        <v>4</v>
      </c>
      <c r="N12" s="24">
        <f t="shared" si="2"/>
        <v>4.1760000000000002</v>
      </c>
      <c r="O12" s="25">
        <f t="shared" si="3"/>
        <v>183.744</v>
      </c>
      <c r="P12" s="26">
        <v>5.0999999999999996</v>
      </c>
      <c r="Q12" s="26">
        <f t="shared" si="4"/>
        <v>224.39999999999998</v>
      </c>
      <c r="R12" s="26">
        <f t="shared" si="0"/>
        <v>0</v>
      </c>
      <c r="S12" s="26">
        <f t="shared" si="1"/>
        <v>0</v>
      </c>
      <c r="T12" s="11"/>
      <c r="U12" s="6">
        <f t="shared" si="5"/>
        <v>0</v>
      </c>
    </row>
    <row r="13" spans="1:21" ht="21" customHeight="1" x14ac:dyDescent="0.15">
      <c r="A13" s="20">
        <v>9</v>
      </c>
      <c r="B13" s="21">
        <v>417404315</v>
      </c>
      <c r="C13" s="22" t="s">
        <v>154</v>
      </c>
      <c r="D13" s="22" t="s">
        <v>79</v>
      </c>
      <c r="E13" s="20">
        <v>29</v>
      </c>
      <c r="F13" s="20">
        <v>1905907000</v>
      </c>
      <c r="G13" s="20">
        <v>240</v>
      </c>
      <c r="H13" s="23">
        <v>4823088608700</v>
      </c>
      <c r="I13" s="23">
        <v>4823088608724</v>
      </c>
      <c r="J13" s="20" t="s">
        <v>127</v>
      </c>
      <c r="K13" s="24">
        <v>144</v>
      </c>
      <c r="L13" s="25">
        <v>44</v>
      </c>
      <c r="M13" s="25">
        <v>4</v>
      </c>
      <c r="N13" s="24">
        <f t="shared" si="2"/>
        <v>4.1760000000000002</v>
      </c>
      <c r="O13" s="25">
        <f t="shared" si="3"/>
        <v>183.744</v>
      </c>
      <c r="P13" s="26">
        <v>5.0999999999999996</v>
      </c>
      <c r="Q13" s="26">
        <f t="shared" si="4"/>
        <v>224.39999999999998</v>
      </c>
      <c r="R13" s="26">
        <f t="shared" si="0"/>
        <v>0</v>
      </c>
      <c r="S13" s="26">
        <f t="shared" si="1"/>
        <v>0</v>
      </c>
      <c r="T13" s="11"/>
      <c r="U13" s="6">
        <f t="shared" si="5"/>
        <v>0</v>
      </c>
    </row>
    <row r="14" spans="1:21" ht="21" customHeight="1" x14ac:dyDescent="0.15">
      <c r="A14" s="20">
        <v>10</v>
      </c>
      <c r="B14" s="21">
        <v>417404314</v>
      </c>
      <c r="C14" s="22" t="s">
        <v>155</v>
      </c>
      <c r="D14" s="22" t="s">
        <v>80</v>
      </c>
      <c r="E14" s="20">
        <v>29</v>
      </c>
      <c r="F14" s="20">
        <v>1905907000</v>
      </c>
      <c r="G14" s="20">
        <v>240</v>
      </c>
      <c r="H14" s="23">
        <v>4823088608649</v>
      </c>
      <c r="I14" s="23">
        <v>4823088608663</v>
      </c>
      <c r="J14" s="20" t="s">
        <v>127</v>
      </c>
      <c r="K14" s="24">
        <v>144</v>
      </c>
      <c r="L14" s="25">
        <v>44</v>
      </c>
      <c r="M14" s="25">
        <v>4</v>
      </c>
      <c r="N14" s="24">
        <f t="shared" si="2"/>
        <v>4.1760000000000002</v>
      </c>
      <c r="O14" s="25">
        <f t="shared" si="3"/>
        <v>183.744</v>
      </c>
      <c r="P14" s="26">
        <v>5.0999999999999996</v>
      </c>
      <c r="Q14" s="26">
        <f t="shared" si="4"/>
        <v>224.39999999999998</v>
      </c>
      <c r="R14" s="26">
        <f t="shared" si="0"/>
        <v>0</v>
      </c>
      <c r="S14" s="26">
        <f t="shared" si="1"/>
        <v>0</v>
      </c>
      <c r="T14" s="11"/>
      <c r="U14" s="6">
        <f t="shared" si="5"/>
        <v>0</v>
      </c>
    </row>
    <row r="15" spans="1:21" ht="21" customHeight="1" x14ac:dyDescent="0.15">
      <c r="A15" s="20">
        <v>11</v>
      </c>
      <c r="B15" s="21">
        <v>417404317</v>
      </c>
      <c r="C15" s="22" t="s">
        <v>156</v>
      </c>
      <c r="D15" s="22" t="s">
        <v>81</v>
      </c>
      <c r="E15" s="20">
        <v>29</v>
      </c>
      <c r="F15" s="20">
        <v>1905907000</v>
      </c>
      <c r="G15" s="20">
        <v>240</v>
      </c>
      <c r="H15" s="23">
        <v>4823088608670</v>
      </c>
      <c r="I15" s="23">
        <v>4823088608694</v>
      </c>
      <c r="J15" s="20" t="s">
        <v>127</v>
      </c>
      <c r="K15" s="24">
        <v>144</v>
      </c>
      <c r="L15" s="25">
        <v>44</v>
      </c>
      <c r="M15" s="25">
        <v>4</v>
      </c>
      <c r="N15" s="24">
        <f t="shared" si="2"/>
        <v>4.1760000000000002</v>
      </c>
      <c r="O15" s="25">
        <f t="shared" si="3"/>
        <v>183.744</v>
      </c>
      <c r="P15" s="26">
        <v>5.0999999999999996</v>
      </c>
      <c r="Q15" s="26">
        <f t="shared" si="4"/>
        <v>224.39999999999998</v>
      </c>
      <c r="R15" s="26">
        <f t="shared" si="0"/>
        <v>0</v>
      </c>
      <c r="S15" s="26">
        <f t="shared" si="1"/>
        <v>0</v>
      </c>
      <c r="T15" s="11"/>
      <c r="U15" s="6">
        <f t="shared" si="5"/>
        <v>0</v>
      </c>
    </row>
    <row r="16" spans="1:21" ht="21" customHeight="1" x14ac:dyDescent="0.15">
      <c r="A16" s="20">
        <v>12</v>
      </c>
      <c r="B16" s="21">
        <v>417403543</v>
      </c>
      <c r="C16" s="22" t="s">
        <v>157</v>
      </c>
      <c r="D16" s="22" t="s">
        <v>82</v>
      </c>
      <c r="E16" s="20">
        <v>155</v>
      </c>
      <c r="F16" s="20">
        <v>1806901900</v>
      </c>
      <c r="G16" s="20">
        <v>360</v>
      </c>
      <c r="H16" s="23">
        <v>4823088605082</v>
      </c>
      <c r="I16" s="23">
        <v>4823088605372</v>
      </c>
      <c r="J16" s="20" t="s">
        <v>41</v>
      </c>
      <c r="K16" s="24">
        <v>12</v>
      </c>
      <c r="L16" s="25">
        <v>72</v>
      </c>
      <c r="M16" s="25">
        <v>9</v>
      </c>
      <c r="N16" s="24">
        <f t="shared" si="2"/>
        <v>1.86</v>
      </c>
      <c r="O16" s="25">
        <f t="shared" si="3"/>
        <v>133.92000000000002</v>
      </c>
      <c r="P16" s="26">
        <v>3.5329999999999999</v>
      </c>
      <c r="Q16" s="26">
        <f t="shared" si="4"/>
        <v>254.376</v>
      </c>
      <c r="R16" s="26">
        <f t="shared" si="0"/>
        <v>0</v>
      </c>
      <c r="S16" s="26">
        <f t="shared" si="1"/>
        <v>0</v>
      </c>
      <c r="T16" s="11"/>
      <c r="U16" s="6">
        <f t="shared" si="5"/>
        <v>0</v>
      </c>
    </row>
    <row r="17" spans="1:21" ht="21" customHeight="1" x14ac:dyDescent="0.15">
      <c r="A17" s="20">
        <v>13</v>
      </c>
      <c r="B17" s="21">
        <v>417403604</v>
      </c>
      <c r="C17" s="22" t="s">
        <v>158</v>
      </c>
      <c r="D17" s="22" t="s">
        <v>83</v>
      </c>
      <c r="E17" s="20">
        <v>155</v>
      </c>
      <c r="F17" s="20">
        <v>1806901900</v>
      </c>
      <c r="G17" s="20">
        <v>360</v>
      </c>
      <c r="H17" s="23">
        <v>4823088605280</v>
      </c>
      <c r="I17" s="23">
        <v>4823088605433</v>
      </c>
      <c r="J17" s="20" t="s">
        <v>42</v>
      </c>
      <c r="K17" s="24">
        <v>12</v>
      </c>
      <c r="L17" s="25">
        <v>70</v>
      </c>
      <c r="M17" s="25">
        <v>10</v>
      </c>
      <c r="N17" s="24">
        <f t="shared" si="2"/>
        <v>1.86</v>
      </c>
      <c r="O17" s="25">
        <f t="shared" si="3"/>
        <v>130.20000000000002</v>
      </c>
      <c r="P17" s="26">
        <v>2.831</v>
      </c>
      <c r="Q17" s="26">
        <f t="shared" si="4"/>
        <v>198.17</v>
      </c>
      <c r="R17" s="26">
        <f t="shared" si="0"/>
        <v>0</v>
      </c>
      <c r="S17" s="26">
        <f t="shared" si="1"/>
        <v>0</v>
      </c>
      <c r="T17" s="11"/>
      <c r="U17" s="6">
        <f t="shared" si="5"/>
        <v>0</v>
      </c>
    </row>
    <row r="18" spans="1:21" ht="21" customHeight="1" x14ac:dyDescent="0.15">
      <c r="A18" s="20">
        <v>14</v>
      </c>
      <c r="B18" s="21">
        <v>417404382</v>
      </c>
      <c r="C18" s="22" t="s">
        <v>159</v>
      </c>
      <c r="D18" s="22" t="s">
        <v>43</v>
      </c>
      <c r="E18" s="20">
        <v>282</v>
      </c>
      <c r="F18" s="20">
        <v>1806901100</v>
      </c>
      <c r="G18" s="20">
        <v>270</v>
      </c>
      <c r="H18" s="23">
        <v>4823088609608</v>
      </c>
      <c r="I18" s="23">
        <v>4823088609615</v>
      </c>
      <c r="J18" s="20" t="s">
        <v>128</v>
      </c>
      <c r="K18" s="24">
        <v>10</v>
      </c>
      <c r="L18" s="25">
        <v>56</v>
      </c>
      <c r="M18" s="25">
        <v>8</v>
      </c>
      <c r="N18" s="24">
        <f t="shared" si="2"/>
        <v>2.82</v>
      </c>
      <c r="O18" s="25">
        <f t="shared" si="3"/>
        <v>157.91999999999999</v>
      </c>
      <c r="P18" s="26">
        <v>3.98</v>
      </c>
      <c r="Q18" s="26">
        <f t="shared" si="4"/>
        <v>222.88</v>
      </c>
      <c r="R18" s="26">
        <f t="shared" si="0"/>
        <v>0</v>
      </c>
      <c r="S18" s="26">
        <f t="shared" si="1"/>
        <v>0</v>
      </c>
      <c r="T18" s="11"/>
      <c r="U18" s="6">
        <f t="shared" si="5"/>
        <v>0</v>
      </c>
    </row>
    <row r="19" spans="1:21" ht="21" customHeight="1" x14ac:dyDescent="0.15">
      <c r="A19" s="20">
        <v>15</v>
      </c>
      <c r="B19" s="21">
        <v>417404047</v>
      </c>
      <c r="C19" s="22" t="s">
        <v>44</v>
      </c>
      <c r="D19" s="22" t="s">
        <v>44</v>
      </c>
      <c r="E19" s="20">
        <v>300</v>
      </c>
      <c r="F19" s="20">
        <v>1806901900</v>
      </c>
      <c r="G19" s="20">
        <v>270</v>
      </c>
      <c r="H19" s="23">
        <v>4823088607154</v>
      </c>
      <c r="I19" s="23">
        <v>4823088607161</v>
      </c>
      <c r="J19" s="20" t="s">
        <v>128</v>
      </c>
      <c r="K19" s="24">
        <v>10</v>
      </c>
      <c r="L19" s="25">
        <v>56</v>
      </c>
      <c r="M19" s="25">
        <v>8</v>
      </c>
      <c r="N19" s="24">
        <f t="shared" si="2"/>
        <v>3</v>
      </c>
      <c r="O19" s="25">
        <f t="shared" si="3"/>
        <v>168</v>
      </c>
      <c r="P19" s="26">
        <v>4.181</v>
      </c>
      <c r="Q19" s="26">
        <f t="shared" si="4"/>
        <v>234.136</v>
      </c>
      <c r="R19" s="26">
        <f t="shared" si="0"/>
        <v>0</v>
      </c>
      <c r="S19" s="26">
        <f t="shared" si="1"/>
        <v>0</v>
      </c>
      <c r="T19" s="11"/>
      <c r="U19" s="6">
        <f t="shared" si="5"/>
        <v>0</v>
      </c>
    </row>
    <row r="20" spans="1:21" ht="21" customHeight="1" x14ac:dyDescent="0.15">
      <c r="A20" s="20">
        <v>16</v>
      </c>
      <c r="B20" s="21">
        <v>417403614</v>
      </c>
      <c r="C20" s="22" t="s">
        <v>160</v>
      </c>
      <c r="D20" s="22" t="s">
        <v>45</v>
      </c>
      <c r="E20" s="20">
        <v>1000</v>
      </c>
      <c r="F20" s="20">
        <v>1806901900</v>
      </c>
      <c r="G20" s="20">
        <v>360</v>
      </c>
      <c r="H20" s="23">
        <v>4823088604993</v>
      </c>
      <c r="I20" s="23">
        <v>4823088607291</v>
      </c>
      <c r="J20" s="20" t="s">
        <v>55</v>
      </c>
      <c r="K20" s="24">
        <v>7</v>
      </c>
      <c r="L20" s="25">
        <v>72</v>
      </c>
      <c r="M20" s="25">
        <v>8</v>
      </c>
      <c r="N20" s="24">
        <f t="shared" si="2"/>
        <v>7</v>
      </c>
      <c r="O20" s="25">
        <f t="shared" si="3"/>
        <v>504</v>
      </c>
      <c r="P20" s="26">
        <v>7.5579999999999998</v>
      </c>
      <c r="Q20" s="26">
        <f t="shared" si="4"/>
        <v>544.17599999999993</v>
      </c>
      <c r="R20" s="26">
        <f t="shared" si="0"/>
        <v>0</v>
      </c>
      <c r="S20" s="26">
        <f t="shared" si="1"/>
        <v>0</v>
      </c>
      <c r="T20" s="11"/>
      <c r="U20" s="6">
        <f t="shared" si="5"/>
        <v>0</v>
      </c>
    </row>
    <row r="21" spans="1:21" ht="21" customHeight="1" x14ac:dyDescent="0.15">
      <c r="A21" s="20">
        <v>17</v>
      </c>
      <c r="B21" s="21">
        <v>417403613</v>
      </c>
      <c r="C21" s="22" t="s">
        <v>161</v>
      </c>
      <c r="D21" s="22" t="s">
        <v>46</v>
      </c>
      <c r="E21" s="20">
        <v>200</v>
      </c>
      <c r="F21" s="20">
        <v>1806901900</v>
      </c>
      <c r="G21" s="20">
        <v>360</v>
      </c>
      <c r="H21" s="23">
        <v>4823088604818</v>
      </c>
      <c r="I21" s="23">
        <v>4823088604887</v>
      </c>
      <c r="J21" s="20" t="s">
        <v>55</v>
      </c>
      <c r="K21" s="24">
        <v>12</v>
      </c>
      <c r="L21" s="25">
        <v>88</v>
      </c>
      <c r="M21" s="25">
        <v>8</v>
      </c>
      <c r="N21" s="24">
        <f t="shared" si="2"/>
        <v>2.4</v>
      </c>
      <c r="O21" s="25">
        <f t="shared" si="3"/>
        <v>211.2</v>
      </c>
      <c r="P21" s="26">
        <v>2.7639999999999998</v>
      </c>
      <c r="Q21" s="26">
        <f t="shared" si="4"/>
        <v>243.23199999999997</v>
      </c>
      <c r="R21" s="26">
        <f t="shared" si="0"/>
        <v>0</v>
      </c>
      <c r="S21" s="26">
        <f t="shared" si="1"/>
        <v>0</v>
      </c>
      <c r="T21" s="11"/>
      <c r="U21" s="6">
        <f t="shared" si="5"/>
        <v>0</v>
      </c>
    </row>
    <row r="22" spans="1:21" ht="21" customHeight="1" x14ac:dyDescent="0.15">
      <c r="A22" s="20">
        <v>18</v>
      </c>
      <c r="B22" s="21">
        <v>417404116</v>
      </c>
      <c r="C22" s="31" t="s">
        <v>162</v>
      </c>
      <c r="D22" s="32" t="s">
        <v>125</v>
      </c>
      <c r="E22" s="20">
        <v>1000</v>
      </c>
      <c r="F22" s="20">
        <v>1806901900</v>
      </c>
      <c r="G22" s="20">
        <v>360</v>
      </c>
      <c r="H22" s="23">
        <v>4823088605563</v>
      </c>
      <c r="I22" s="23">
        <v>4823088607543</v>
      </c>
      <c r="J22" s="20" t="s">
        <v>55</v>
      </c>
      <c r="K22" s="24">
        <v>7</v>
      </c>
      <c r="L22" s="25">
        <v>72</v>
      </c>
      <c r="M22" s="25">
        <v>8</v>
      </c>
      <c r="N22" s="24">
        <v>7</v>
      </c>
      <c r="O22" s="25">
        <v>504</v>
      </c>
      <c r="P22" s="26">
        <v>7.5579999999999998</v>
      </c>
      <c r="Q22" s="26">
        <f>P22*L22</f>
        <v>544.17599999999993</v>
      </c>
      <c r="R22" s="26">
        <f t="shared" si="0"/>
        <v>0</v>
      </c>
      <c r="S22" s="26">
        <f t="shared" si="1"/>
        <v>0</v>
      </c>
      <c r="T22" s="11"/>
      <c r="U22" s="6">
        <f t="shared" si="5"/>
        <v>0</v>
      </c>
    </row>
    <row r="23" spans="1:21" ht="21" customHeight="1" x14ac:dyDescent="0.15">
      <c r="A23" s="20">
        <v>19</v>
      </c>
      <c r="B23" s="21">
        <v>417404073</v>
      </c>
      <c r="C23" s="22" t="s">
        <v>163</v>
      </c>
      <c r="D23" s="22" t="s">
        <v>85</v>
      </c>
      <c r="E23" s="20">
        <v>1000</v>
      </c>
      <c r="F23" s="20">
        <v>1806901900</v>
      </c>
      <c r="G23" s="20">
        <v>360</v>
      </c>
      <c r="H23" s="23">
        <v>4823088604962</v>
      </c>
      <c r="I23" s="23">
        <v>4823088607321</v>
      </c>
      <c r="J23" s="20" t="s">
        <v>55</v>
      </c>
      <c r="K23" s="24">
        <v>7</v>
      </c>
      <c r="L23" s="25">
        <v>72</v>
      </c>
      <c r="M23" s="25">
        <v>8</v>
      </c>
      <c r="N23" s="24">
        <v>7</v>
      </c>
      <c r="O23" s="25">
        <v>504</v>
      </c>
      <c r="P23" s="26">
        <v>7.5579999999999998</v>
      </c>
      <c r="Q23" s="26">
        <f>P23*L23</f>
        <v>544.17599999999993</v>
      </c>
      <c r="R23" s="26">
        <f t="shared" si="0"/>
        <v>0</v>
      </c>
      <c r="S23" s="26">
        <f t="shared" si="1"/>
        <v>0</v>
      </c>
      <c r="T23" s="11"/>
      <c r="U23" s="6">
        <f t="shared" si="5"/>
        <v>0</v>
      </c>
    </row>
    <row r="24" spans="1:21" ht="21" customHeight="1" x14ac:dyDescent="0.15">
      <c r="A24" s="20">
        <v>20</v>
      </c>
      <c r="B24" s="21">
        <v>417404881</v>
      </c>
      <c r="C24" s="22" t="s">
        <v>164</v>
      </c>
      <c r="D24" s="22" t="s">
        <v>120</v>
      </c>
      <c r="E24" s="20">
        <v>180</v>
      </c>
      <c r="F24" s="20">
        <v>1806901900</v>
      </c>
      <c r="G24" s="20">
        <v>360</v>
      </c>
      <c r="H24" s="23">
        <v>4823088612295</v>
      </c>
      <c r="I24" s="23">
        <v>4823088612301</v>
      </c>
      <c r="J24" s="20" t="s">
        <v>129</v>
      </c>
      <c r="K24" s="24">
        <v>12.000000000000002</v>
      </c>
      <c r="L24" s="25">
        <v>144</v>
      </c>
      <c r="M24" s="25">
        <v>16</v>
      </c>
      <c r="N24" s="24">
        <v>2.16</v>
      </c>
      <c r="O24" s="25">
        <v>311.04000000000002</v>
      </c>
      <c r="P24" s="26">
        <v>2.4220000000000002</v>
      </c>
      <c r="Q24" s="26">
        <v>348.76800000000003</v>
      </c>
      <c r="R24" s="26">
        <f t="shared" si="0"/>
        <v>0</v>
      </c>
      <c r="S24" s="26">
        <f t="shared" si="1"/>
        <v>0</v>
      </c>
      <c r="T24" s="11"/>
      <c r="U24" s="6">
        <f t="shared" si="5"/>
        <v>0</v>
      </c>
    </row>
    <row r="25" spans="1:21" ht="21" customHeight="1" x14ac:dyDescent="0.15">
      <c r="A25" s="20">
        <v>21</v>
      </c>
      <c r="B25" s="21">
        <v>417404470</v>
      </c>
      <c r="C25" s="22" t="s">
        <v>165</v>
      </c>
      <c r="D25" s="22" t="s">
        <v>58</v>
      </c>
      <c r="E25" s="20">
        <v>1000</v>
      </c>
      <c r="F25" s="20">
        <v>1806901900</v>
      </c>
      <c r="G25" s="20">
        <v>360</v>
      </c>
      <c r="H25" s="23">
        <v>4823088609943</v>
      </c>
      <c r="I25" s="23">
        <v>4823088609950</v>
      </c>
      <c r="J25" s="20" t="s">
        <v>55</v>
      </c>
      <c r="K25" s="24">
        <v>7</v>
      </c>
      <c r="L25" s="25">
        <v>72</v>
      </c>
      <c r="M25" s="25">
        <v>8</v>
      </c>
      <c r="N25" s="24">
        <v>7</v>
      </c>
      <c r="O25" s="25">
        <v>504</v>
      </c>
      <c r="P25" s="26">
        <v>7.5579999999999998</v>
      </c>
      <c r="Q25" s="26">
        <v>544.17599999999993</v>
      </c>
      <c r="R25" s="26">
        <f t="shared" si="0"/>
        <v>0</v>
      </c>
      <c r="S25" s="26">
        <f t="shared" si="1"/>
        <v>0</v>
      </c>
      <c r="T25" s="11"/>
      <c r="U25" s="6">
        <f t="shared" si="5"/>
        <v>0</v>
      </c>
    </row>
    <row r="26" spans="1:21" ht="21" customHeight="1" x14ac:dyDescent="0.15">
      <c r="A26" s="20">
        <v>22</v>
      </c>
      <c r="B26" s="21">
        <v>417404080</v>
      </c>
      <c r="C26" s="22" t="s">
        <v>166</v>
      </c>
      <c r="D26" s="22" t="s">
        <v>86</v>
      </c>
      <c r="E26" s="20">
        <v>1000</v>
      </c>
      <c r="F26" s="20">
        <v>1806901900</v>
      </c>
      <c r="G26" s="20">
        <v>360</v>
      </c>
      <c r="H26" s="23">
        <v>4823088605921</v>
      </c>
      <c r="I26" s="23">
        <v>4823088607253</v>
      </c>
      <c r="J26" s="20" t="s">
        <v>55</v>
      </c>
      <c r="K26" s="24">
        <v>7</v>
      </c>
      <c r="L26" s="25">
        <v>72</v>
      </c>
      <c r="M26" s="25">
        <v>8</v>
      </c>
      <c r="N26" s="24">
        <v>7</v>
      </c>
      <c r="O26" s="25">
        <v>504</v>
      </c>
      <c r="P26" s="26">
        <v>7.5579999999999998</v>
      </c>
      <c r="Q26" s="26">
        <f>P26*L26</f>
        <v>544.17599999999993</v>
      </c>
      <c r="R26" s="26">
        <f t="shared" si="0"/>
        <v>0</v>
      </c>
      <c r="S26" s="26">
        <f t="shared" si="1"/>
        <v>0</v>
      </c>
      <c r="T26" s="29"/>
      <c r="U26" s="6">
        <f t="shared" si="5"/>
        <v>0</v>
      </c>
    </row>
    <row r="27" spans="1:21" ht="21" customHeight="1" x14ac:dyDescent="0.15">
      <c r="A27" s="20">
        <v>23</v>
      </c>
      <c r="B27" s="21">
        <v>417403981</v>
      </c>
      <c r="C27" s="22" t="s">
        <v>167</v>
      </c>
      <c r="D27" s="22" t="s">
        <v>87</v>
      </c>
      <c r="E27" s="20">
        <v>190</v>
      </c>
      <c r="F27" s="20">
        <v>1806901900</v>
      </c>
      <c r="G27" s="20">
        <v>360</v>
      </c>
      <c r="H27" s="23">
        <v>4823088606911</v>
      </c>
      <c r="I27" s="23">
        <v>4823088606928</v>
      </c>
      <c r="J27" s="20" t="s">
        <v>55</v>
      </c>
      <c r="K27" s="24">
        <v>11.999999999999998</v>
      </c>
      <c r="L27" s="25">
        <v>88</v>
      </c>
      <c r="M27" s="25">
        <v>8</v>
      </c>
      <c r="N27" s="24">
        <v>2.2799999999999998</v>
      </c>
      <c r="O27" s="25">
        <v>200.64</v>
      </c>
      <c r="P27" s="26">
        <v>2.6709999999999998</v>
      </c>
      <c r="Q27" s="26">
        <v>235.04799999999997</v>
      </c>
      <c r="R27" s="26">
        <f t="shared" si="0"/>
        <v>0</v>
      </c>
      <c r="S27" s="26">
        <f t="shared" si="1"/>
        <v>0</v>
      </c>
      <c r="T27" s="29"/>
      <c r="U27" s="6">
        <f t="shared" si="5"/>
        <v>0</v>
      </c>
    </row>
    <row r="28" spans="1:21" ht="21" customHeight="1" x14ac:dyDescent="0.15">
      <c r="A28" s="20">
        <v>24</v>
      </c>
      <c r="B28" s="21">
        <v>417404566</v>
      </c>
      <c r="C28" s="22" t="s">
        <v>168</v>
      </c>
      <c r="D28" s="22" t="s">
        <v>115</v>
      </c>
      <c r="E28" s="20">
        <v>29</v>
      </c>
      <c r="F28" s="20">
        <v>1806321000</v>
      </c>
      <c r="G28" s="20">
        <v>270</v>
      </c>
      <c r="H28" s="23">
        <v>4823088610086</v>
      </c>
      <c r="I28" s="23">
        <v>4823088610093</v>
      </c>
      <c r="J28" s="20" t="s">
        <v>130</v>
      </c>
      <c r="K28" s="24">
        <v>23.999999999999996</v>
      </c>
      <c r="L28" s="25">
        <v>468</v>
      </c>
      <c r="M28" s="25">
        <v>26</v>
      </c>
      <c r="N28" s="24">
        <v>0.69599999999999995</v>
      </c>
      <c r="O28" s="25">
        <v>325.72799999999995</v>
      </c>
      <c r="P28" s="26">
        <v>0.79500000000000004</v>
      </c>
      <c r="Q28" s="26">
        <v>372.06</v>
      </c>
      <c r="R28" s="26">
        <f t="shared" si="0"/>
        <v>0</v>
      </c>
      <c r="S28" s="26">
        <f t="shared" si="1"/>
        <v>0</v>
      </c>
      <c r="T28" s="11"/>
      <c r="U28" s="6">
        <f t="shared" si="5"/>
        <v>0</v>
      </c>
    </row>
    <row r="29" spans="1:21" ht="21" customHeight="1" x14ac:dyDescent="0.15">
      <c r="A29" s="20">
        <v>25</v>
      </c>
      <c r="B29" s="21">
        <v>417404565</v>
      </c>
      <c r="C29" s="22" t="s">
        <v>169</v>
      </c>
      <c r="D29" s="22" t="s">
        <v>114</v>
      </c>
      <c r="E29" s="20">
        <v>29</v>
      </c>
      <c r="F29" s="20">
        <v>1806321000</v>
      </c>
      <c r="G29" s="20">
        <v>270</v>
      </c>
      <c r="H29" s="23">
        <v>4823088610062</v>
      </c>
      <c r="I29" s="23">
        <v>4823088610079</v>
      </c>
      <c r="J29" s="20" t="s">
        <v>130</v>
      </c>
      <c r="K29" s="24">
        <v>23.999999999999996</v>
      </c>
      <c r="L29" s="25">
        <v>468</v>
      </c>
      <c r="M29" s="25">
        <v>26</v>
      </c>
      <c r="N29" s="24">
        <v>0.69599999999999995</v>
      </c>
      <c r="O29" s="25">
        <v>325.72799999999995</v>
      </c>
      <c r="P29" s="26">
        <v>0.79500000000000004</v>
      </c>
      <c r="Q29" s="26">
        <v>372.06</v>
      </c>
      <c r="R29" s="26">
        <f t="shared" si="0"/>
        <v>0</v>
      </c>
      <c r="S29" s="26">
        <f t="shared" si="1"/>
        <v>0</v>
      </c>
      <c r="T29" s="11"/>
      <c r="U29" s="6">
        <f t="shared" si="5"/>
        <v>0</v>
      </c>
    </row>
    <row r="30" spans="1:21" ht="21" customHeight="1" x14ac:dyDescent="0.15">
      <c r="A30" s="20">
        <v>26</v>
      </c>
      <c r="B30" s="21">
        <v>417404567</v>
      </c>
      <c r="C30" s="22" t="s">
        <v>170</v>
      </c>
      <c r="D30" s="22" t="s">
        <v>116</v>
      </c>
      <c r="E30" s="20">
        <v>29</v>
      </c>
      <c r="F30" s="20">
        <v>1806321000</v>
      </c>
      <c r="G30" s="20">
        <v>270</v>
      </c>
      <c r="H30" s="23">
        <v>4823088610048</v>
      </c>
      <c r="I30" s="23">
        <v>4823088610055</v>
      </c>
      <c r="J30" s="20" t="s">
        <v>130</v>
      </c>
      <c r="K30" s="24">
        <v>23.999999999999996</v>
      </c>
      <c r="L30" s="25">
        <v>468</v>
      </c>
      <c r="M30" s="25">
        <v>26</v>
      </c>
      <c r="N30" s="24">
        <v>0.69599999999999995</v>
      </c>
      <c r="O30" s="25">
        <v>325.72799999999995</v>
      </c>
      <c r="P30" s="26">
        <v>0.79500000000000004</v>
      </c>
      <c r="Q30" s="26">
        <v>372.06</v>
      </c>
      <c r="R30" s="26">
        <f t="shared" si="0"/>
        <v>0</v>
      </c>
      <c r="S30" s="26">
        <f t="shared" si="1"/>
        <v>0</v>
      </c>
      <c r="T30" s="11"/>
      <c r="U30" s="6">
        <f t="shared" si="5"/>
        <v>0</v>
      </c>
    </row>
    <row r="31" spans="1:21" ht="21" customHeight="1" x14ac:dyDescent="0.15">
      <c r="A31" s="20">
        <v>27</v>
      </c>
      <c r="B31" s="21">
        <v>417404271</v>
      </c>
      <c r="C31" s="22" t="s">
        <v>171</v>
      </c>
      <c r="D31" s="22" t="s">
        <v>95</v>
      </c>
      <c r="E31" s="20">
        <v>90</v>
      </c>
      <c r="F31" s="20">
        <v>1905311900</v>
      </c>
      <c r="G31" s="20">
        <v>360</v>
      </c>
      <c r="H31" s="23">
        <v>4823088608403</v>
      </c>
      <c r="I31" s="23">
        <v>4823088608397</v>
      </c>
      <c r="J31" s="20" t="s">
        <v>131</v>
      </c>
      <c r="K31" s="24">
        <v>36.000000000000007</v>
      </c>
      <c r="L31" s="25">
        <v>120</v>
      </c>
      <c r="M31" s="25">
        <v>15</v>
      </c>
      <c r="N31" s="24">
        <v>3.24</v>
      </c>
      <c r="O31" s="25">
        <v>388.8</v>
      </c>
      <c r="P31" s="26">
        <v>3.59</v>
      </c>
      <c r="Q31" s="26">
        <f>P31*L31</f>
        <v>430.79999999999995</v>
      </c>
      <c r="R31" s="26">
        <f t="shared" si="0"/>
        <v>0</v>
      </c>
      <c r="S31" s="26">
        <f t="shared" si="1"/>
        <v>0</v>
      </c>
      <c r="T31" s="11"/>
      <c r="U31" s="6">
        <f t="shared" si="5"/>
        <v>0</v>
      </c>
    </row>
    <row r="32" spans="1:21" ht="21" customHeight="1" x14ac:dyDescent="0.15">
      <c r="A32" s="20">
        <v>28</v>
      </c>
      <c r="B32" s="21">
        <v>417404371</v>
      </c>
      <c r="C32" s="22" t="s">
        <v>172</v>
      </c>
      <c r="D32" s="22" t="s">
        <v>59</v>
      </c>
      <c r="E32" s="20">
        <v>90</v>
      </c>
      <c r="F32" s="20">
        <v>1905311900</v>
      </c>
      <c r="G32" s="20">
        <v>360</v>
      </c>
      <c r="H32" s="23">
        <v>4823088609783</v>
      </c>
      <c r="I32" s="23">
        <v>4823088609790</v>
      </c>
      <c r="J32" s="20" t="s">
        <v>131</v>
      </c>
      <c r="K32" s="24">
        <v>36.000000000000007</v>
      </c>
      <c r="L32" s="25">
        <v>120</v>
      </c>
      <c r="M32" s="25">
        <v>15</v>
      </c>
      <c r="N32" s="24">
        <v>3.24</v>
      </c>
      <c r="O32" s="25">
        <v>388.8</v>
      </c>
      <c r="P32" s="26">
        <v>3.59</v>
      </c>
      <c r="Q32" s="26">
        <v>430.79999999999995</v>
      </c>
      <c r="R32" s="26">
        <f t="shared" si="0"/>
        <v>0</v>
      </c>
      <c r="S32" s="26">
        <f t="shared" si="1"/>
        <v>0</v>
      </c>
      <c r="T32" s="11"/>
      <c r="U32" s="6">
        <f t="shared" si="5"/>
        <v>0</v>
      </c>
    </row>
    <row r="33" spans="1:21" ht="21" customHeight="1" x14ac:dyDescent="0.15">
      <c r="A33" s="20">
        <v>29</v>
      </c>
      <c r="B33" s="21">
        <v>417404276</v>
      </c>
      <c r="C33" s="22" t="s">
        <v>173</v>
      </c>
      <c r="D33" s="22" t="s">
        <v>100</v>
      </c>
      <c r="E33" s="20">
        <v>90</v>
      </c>
      <c r="F33" s="20">
        <v>1905311900</v>
      </c>
      <c r="G33" s="20">
        <v>360</v>
      </c>
      <c r="H33" s="23">
        <v>4823088608465</v>
      </c>
      <c r="I33" s="23">
        <v>4823088608458</v>
      </c>
      <c r="J33" s="20" t="s">
        <v>131</v>
      </c>
      <c r="K33" s="24">
        <v>36.000000000000007</v>
      </c>
      <c r="L33" s="25">
        <v>120</v>
      </c>
      <c r="M33" s="25">
        <v>15</v>
      </c>
      <c r="N33" s="24">
        <v>3.24</v>
      </c>
      <c r="O33" s="25">
        <v>388.8</v>
      </c>
      <c r="P33" s="26">
        <v>3.59</v>
      </c>
      <c r="Q33" s="26">
        <f>P33*L33</f>
        <v>430.79999999999995</v>
      </c>
      <c r="R33" s="26">
        <f t="shared" si="0"/>
        <v>0</v>
      </c>
      <c r="S33" s="26">
        <f t="shared" si="1"/>
        <v>0</v>
      </c>
      <c r="T33" s="11"/>
      <c r="U33" s="6">
        <f t="shared" si="5"/>
        <v>0</v>
      </c>
    </row>
    <row r="34" spans="1:21" ht="21" customHeight="1" x14ac:dyDescent="0.15">
      <c r="A34" s="20">
        <v>30</v>
      </c>
      <c r="B34" s="21">
        <v>417404274</v>
      </c>
      <c r="C34" s="22" t="s">
        <v>174</v>
      </c>
      <c r="D34" s="22" t="s">
        <v>98</v>
      </c>
      <c r="E34" s="20">
        <v>90</v>
      </c>
      <c r="F34" s="20">
        <v>1905311900</v>
      </c>
      <c r="G34" s="20">
        <v>360</v>
      </c>
      <c r="H34" s="23">
        <v>4823088608540</v>
      </c>
      <c r="I34" s="23">
        <v>4823088608533</v>
      </c>
      <c r="J34" s="20" t="s">
        <v>131</v>
      </c>
      <c r="K34" s="24">
        <v>36.000000000000007</v>
      </c>
      <c r="L34" s="25">
        <v>120</v>
      </c>
      <c r="M34" s="25">
        <v>15</v>
      </c>
      <c r="N34" s="24">
        <v>3.24</v>
      </c>
      <c r="O34" s="25">
        <v>388.8</v>
      </c>
      <c r="P34" s="26">
        <v>3.59</v>
      </c>
      <c r="Q34" s="26">
        <f>P34*L34</f>
        <v>430.79999999999995</v>
      </c>
      <c r="R34" s="26">
        <f t="shared" si="0"/>
        <v>0</v>
      </c>
      <c r="S34" s="26">
        <f t="shared" si="1"/>
        <v>0</v>
      </c>
      <c r="T34" s="11"/>
      <c r="U34" s="6">
        <f t="shared" si="5"/>
        <v>0</v>
      </c>
    </row>
    <row r="35" spans="1:21" ht="21" customHeight="1" x14ac:dyDescent="0.15">
      <c r="A35" s="20">
        <v>31</v>
      </c>
      <c r="B35" s="21">
        <v>417404275</v>
      </c>
      <c r="C35" s="22" t="s">
        <v>175</v>
      </c>
      <c r="D35" s="22" t="s">
        <v>99</v>
      </c>
      <c r="E35" s="20">
        <v>90</v>
      </c>
      <c r="F35" s="20">
        <v>1905311900</v>
      </c>
      <c r="G35" s="20">
        <v>360</v>
      </c>
      <c r="H35" s="23">
        <v>4823088608380</v>
      </c>
      <c r="I35" s="23">
        <v>4823088608373</v>
      </c>
      <c r="J35" s="20" t="s">
        <v>131</v>
      </c>
      <c r="K35" s="24">
        <v>36.000000000000007</v>
      </c>
      <c r="L35" s="25">
        <v>120</v>
      </c>
      <c r="M35" s="25">
        <v>15</v>
      </c>
      <c r="N35" s="24">
        <v>3.24</v>
      </c>
      <c r="O35" s="25">
        <v>388.8</v>
      </c>
      <c r="P35" s="26">
        <v>3.59</v>
      </c>
      <c r="Q35" s="26">
        <f>P35*L35</f>
        <v>430.79999999999995</v>
      </c>
      <c r="R35" s="26">
        <f t="shared" si="0"/>
        <v>0</v>
      </c>
      <c r="S35" s="26">
        <f t="shared" si="1"/>
        <v>0</v>
      </c>
      <c r="T35" s="11"/>
      <c r="U35" s="6">
        <f t="shared" si="5"/>
        <v>0</v>
      </c>
    </row>
    <row r="36" spans="1:21" ht="21" customHeight="1" x14ac:dyDescent="0.15">
      <c r="A36" s="20">
        <v>32</v>
      </c>
      <c r="B36" s="21">
        <v>417404273</v>
      </c>
      <c r="C36" s="22" t="s">
        <v>176</v>
      </c>
      <c r="D36" s="22" t="s">
        <v>97</v>
      </c>
      <c r="E36" s="20">
        <v>90</v>
      </c>
      <c r="F36" s="20">
        <v>1905311900</v>
      </c>
      <c r="G36" s="20">
        <v>360</v>
      </c>
      <c r="H36" s="23">
        <v>4823088608564</v>
      </c>
      <c r="I36" s="23">
        <v>4823088608557</v>
      </c>
      <c r="J36" s="20" t="s">
        <v>131</v>
      </c>
      <c r="K36" s="24">
        <v>36.000000000000007</v>
      </c>
      <c r="L36" s="25">
        <v>120</v>
      </c>
      <c r="M36" s="25">
        <v>15</v>
      </c>
      <c r="N36" s="24">
        <v>3.24</v>
      </c>
      <c r="O36" s="25">
        <v>388.8</v>
      </c>
      <c r="P36" s="26">
        <v>3.59</v>
      </c>
      <c r="Q36" s="26">
        <f>P36*L36</f>
        <v>430.79999999999995</v>
      </c>
      <c r="R36" s="26">
        <f t="shared" si="0"/>
        <v>0</v>
      </c>
      <c r="S36" s="26">
        <f t="shared" si="1"/>
        <v>0</v>
      </c>
      <c r="T36" s="11"/>
      <c r="U36" s="6">
        <f t="shared" si="5"/>
        <v>0</v>
      </c>
    </row>
    <row r="37" spans="1:21" ht="21" customHeight="1" x14ac:dyDescent="0.15">
      <c r="A37" s="20">
        <v>33</v>
      </c>
      <c r="B37" s="21">
        <v>417404272</v>
      </c>
      <c r="C37" s="22" t="s">
        <v>177</v>
      </c>
      <c r="D37" s="22" t="s">
        <v>96</v>
      </c>
      <c r="E37" s="20">
        <v>90</v>
      </c>
      <c r="F37" s="20">
        <v>1905311900</v>
      </c>
      <c r="G37" s="20">
        <v>360</v>
      </c>
      <c r="H37" s="23">
        <v>4823088608489</v>
      </c>
      <c r="I37" s="23">
        <v>4823088608472</v>
      </c>
      <c r="J37" s="20" t="s">
        <v>131</v>
      </c>
      <c r="K37" s="24">
        <v>36.000000000000007</v>
      </c>
      <c r="L37" s="25">
        <v>120</v>
      </c>
      <c r="M37" s="25">
        <v>15</v>
      </c>
      <c r="N37" s="24">
        <v>3.24</v>
      </c>
      <c r="O37" s="25">
        <v>388.8</v>
      </c>
      <c r="P37" s="26">
        <v>3.59</v>
      </c>
      <c r="Q37" s="26">
        <f>P37*L37</f>
        <v>430.79999999999995</v>
      </c>
      <c r="R37" s="26">
        <f t="shared" si="0"/>
        <v>0</v>
      </c>
      <c r="S37" s="26">
        <f t="shared" si="1"/>
        <v>0</v>
      </c>
      <c r="T37" s="11"/>
      <c r="U37" s="6">
        <f t="shared" si="5"/>
        <v>0</v>
      </c>
    </row>
    <row r="38" spans="1:21" ht="21" customHeight="1" x14ac:dyDescent="0.15">
      <c r="A38" s="20">
        <v>34</v>
      </c>
      <c r="B38" s="21">
        <v>417404270</v>
      </c>
      <c r="C38" s="22" t="s">
        <v>178</v>
      </c>
      <c r="D38" s="22" t="s">
        <v>60</v>
      </c>
      <c r="E38" s="20">
        <v>45</v>
      </c>
      <c r="F38" s="20">
        <v>1905311100</v>
      </c>
      <c r="G38" s="20">
        <v>360</v>
      </c>
      <c r="H38" s="23">
        <v>4823088608427</v>
      </c>
      <c r="I38" s="23">
        <v>4823088608410</v>
      </c>
      <c r="J38" s="20" t="s">
        <v>131</v>
      </c>
      <c r="K38" s="24">
        <v>72.000000000000014</v>
      </c>
      <c r="L38" s="25">
        <v>120</v>
      </c>
      <c r="M38" s="25">
        <v>15</v>
      </c>
      <c r="N38" s="24">
        <v>3.24</v>
      </c>
      <c r="O38" s="25">
        <v>388.8</v>
      </c>
      <c r="P38" s="26">
        <v>3.59</v>
      </c>
      <c r="Q38" s="26">
        <v>430.79999999999995</v>
      </c>
      <c r="R38" s="26">
        <f t="shared" si="0"/>
        <v>0</v>
      </c>
      <c r="S38" s="26">
        <f t="shared" si="1"/>
        <v>0</v>
      </c>
      <c r="T38" s="11"/>
      <c r="U38" s="6">
        <f t="shared" si="5"/>
        <v>0</v>
      </c>
    </row>
    <row r="39" spans="1:21" ht="21" customHeight="1" x14ac:dyDescent="0.15">
      <c r="A39" s="20">
        <v>35</v>
      </c>
      <c r="B39" s="21">
        <v>417404286</v>
      </c>
      <c r="C39" s="22" t="s">
        <v>179</v>
      </c>
      <c r="D39" s="22" t="s">
        <v>61</v>
      </c>
      <c r="E39" s="20">
        <v>45</v>
      </c>
      <c r="F39" s="20">
        <v>1905311100</v>
      </c>
      <c r="G39" s="20">
        <v>360</v>
      </c>
      <c r="H39" s="23">
        <v>4823088608441</v>
      </c>
      <c r="I39" s="23">
        <v>4823088608434</v>
      </c>
      <c r="J39" s="20" t="s">
        <v>131</v>
      </c>
      <c r="K39" s="24">
        <v>72.000000000000014</v>
      </c>
      <c r="L39" s="25">
        <v>120</v>
      </c>
      <c r="M39" s="25">
        <v>15</v>
      </c>
      <c r="N39" s="24">
        <v>3.24</v>
      </c>
      <c r="O39" s="25">
        <v>388.8</v>
      </c>
      <c r="P39" s="26">
        <v>3.59</v>
      </c>
      <c r="Q39" s="26">
        <v>430.79999999999995</v>
      </c>
      <c r="R39" s="26">
        <f t="shared" si="0"/>
        <v>0</v>
      </c>
      <c r="S39" s="26">
        <f t="shared" si="1"/>
        <v>0</v>
      </c>
      <c r="T39" s="11"/>
      <c r="U39" s="6">
        <f t="shared" si="5"/>
        <v>0</v>
      </c>
    </row>
    <row r="40" spans="1:21" ht="21" customHeight="1" x14ac:dyDescent="0.15">
      <c r="A40" s="20">
        <v>36</v>
      </c>
      <c r="B40" s="21">
        <v>417404269</v>
      </c>
      <c r="C40" s="22" t="s">
        <v>180</v>
      </c>
      <c r="D40" s="22" t="s">
        <v>94</v>
      </c>
      <c r="E40" s="20">
        <v>45</v>
      </c>
      <c r="F40" s="20">
        <v>1905311100</v>
      </c>
      <c r="G40" s="20">
        <v>360</v>
      </c>
      <c r="H40" s="23">
        <v>4823088608502</v>
      </c>
      <c r="I40" s="23">
        <v>4823088608496</v>
      </c>
      <c r="J40" s="20" t="s">
        <v>131</v>
      </c>
      <c r="K40" s="24">
        <v>72.000000000000014</v>
      </c>
      <c r="L40" s="25">
        <v>120</v>
      </c>
      <c r="M40" s="25">
        <v>15</v>
      </c>
      <c r="N40" s="24">
        <v>3.24</v>
      </c>
      <c r="O40" s="25">
        <v>388.8</v>
      </c>
      <c r="P40" s="26">
        <v>3.59</v>
      </c>
      <c r="Q40" s="26">
        <f>P40*L40</f>
        <v>430.79999999999995</v>
      </c>
      <c r="R40" s="26">
        <f t="shared" si="0"/>
        <v>0</v>
      </c>
      <c r="S40" s="26">
        <f t="shared" si="1"/>
        <v>0</v>
      </c>
      <c r="T40" s="11"/>
      <c r="U40" s="6">
        <f t="shared" si="5"/>
        <v>0</v>
      </c>
    </row>
    <row r="41" spans="1:21" ht="21" customHeight="1" x14ac:dyDescent="0.15">
      <c r="A41" s="20">
        <v>37</v>
      </c>
      <c r="B41" s="21">
        <v>417403313</v>
      </c>
      <c r="C41" s="22" t="s">
        <v>181</v>
      </c>
      <c r="D41" s="22" t="s">
        <v>62</v>
      </c>
      <c r="E41" s="20">
        <v>76</v>
      </c>
      <c r="F41" s="20">
        <v>1905319100</v>
      </c>
      <c r="G41" s="20">
        <v>360</v>
      </c>
      <c r="H41" s="23">
        <v>4823012259855</v>
      </c>
      <c r="I41" s="23">
        <v>4823012265382</v>
      </c>
      <c r="J41" s="20" t="s">
        <v>84</v>
      </c>
      <c r="K41" s="24">
        <v>36.000000000000007</v>
      </c>
      <c r="L41" s="25">
        <v>126</v>
      </c>
      <c r="M41" s="25">
        <v>14</v>
      </c>
      <c r="N41" s="24">
        <v>2.7360000000000002</v>
      </c>
      <c r="O41" s="25">
        <v>344.73600000000005</v>
      </c>
      <c r="P41" s="26">
        <v>3.1</v>
      </c>
      <c r="Q41" s="26">
        <f>P41*L41</f>
        <v>390.6</v>
      </c>
      <c r="R41" s="26">
        <f t="shared" si="0"/>
        <v>0</v>
      </c>
      <c r="S41" s="26">
        <f t="shared" si="1"/>
        <v>0</v>
      </c>
      <c r="T41" s="11"/>
      <c r="U41" s="6">
        <f t="shared" si="5"/>
        <v>0</v>
      </c>
    </row>
    <row r="42" spans="1:21" ht="21" customHeight="1" x14ac:dyDescent="0.15">
      <c r="A42" s="20">
        <v>38</v>
      </c>
      <c r="B42" s="21">
        <v>417403382</v>
      </c>
      <c r="C42" s="22" t="s">
        <v>182</v>
      </c>
      <c r="D42" s="22" t="s">
        <v>63</v>
      </c>
      <c r="E42" s="20">
        <v>76</v>
      </c>
      <c r="F42" s="20">
        <v>1905319100</v>
      </c>
      <c r="G42" s="20">
        <v>360</v>
      </c>
      <c r="H42" s="23">
        <v>4823012259886</v>
      </c>
      <c r="I42" s="23">
        <v>4823012265948</v>
      </c>
      <c r="J42" s="20" t="s">
        <v>84</v>
      </c>
      <c r="K42" s="24">
        <v>36.000000000000007</v>
      </c>
      <c r="L42" s="25">
        <v>126</v>
      </c>
      <c r="M42" s="25">
        <v>14</v>
      </c>
      <c r="N42" s="24">
        <v>2.7360000000000002</v>
      </c>
      <c r="O42" s="25">
        <v>344.73600000000005</v>
      </c>
      <c r="P42" s="26">
        <v>3.1</v>
      </c>
      <c r="Q42" s="26">
        <v>390.6</v>
      </c>
      <c r="R42" s="26">
        <f t="shared" si="0"/>
        <v>0</v>
      </c>
      <c r="S42" s="26">
        <f t="shared" si="1"/>
        <v>0</v>
      </c>
      <c r="T42" s="11"/>
      <c r="U42" s="6">
        <f t="shared" si="5"/>
        <v>0</v>
      </c>
    </row>
    <row r="43" spans="1:21" ht="21" customHeight="1" x14ac:dyDescent="0.15">
      <c r="A43" s="20">
        <v>39</v>
      </c>
      <c r="B43" s="21">
        <v>417404871</v>
      </c>
      <c r="C43" s="22" t="s">
        <v>183</v>
      </c>
      <c r="D43" s="22" t="s">
        <v>47</v>
      </c>
      <c r="E43" s="20">
        <v>1000</v>
      </c>
      <c r="F43" s="20">
        <v>1905321100</v>
      </c>
      <c r="G43" s="20">
        <v>360</v>
      </c>
      <c r="H43" s="23">
        <v>4823088609622</v>
      </c>
      <c r="I43" s="23">
        <v>4823088609622</v>
      </c>
      <c r="J43" s="20" t="s">
        <v>56</v>
      </c>
      <c r="K43" s="28">
        <v>6</v>
      </c>
      <c r="L43" s="25">
        <v>64</v>
      </c>
      <c r="M43" s="25">
        <v>8</v>
      </c>
      <c r="N43" s="24">
        <f>E43*K43/1000</f>
        <v>6</v>
      </c>
      <c r="O43" s="25">
        <f>L43*N43</f>
        <v>384</v>
      </c>
      <c r="P43" s="26">
        <v>6.32</v>
      </c>
      <c r="Q43" s="26">
        <f>L43*P43</f>
        <v>404.48</v>
      </c>
      <c r="R43" s="26">
        <f t="shared" si="0"/>
        <v>0</v>
      </c>
      <c r="S43" s="26">
        <f>P43*T43</f>
        <v>0</v>
      </c>
      <c r="T43" s="11"/>
      <c r="U43" s="6">
        <f t="shared" si="5"/>
        <v>0</v>
      </c>
    </row>
    <row r="44" spans="1:21" ht="21" customHeight="1" x14ac:dyDescent="0.15">
      <c r="A44" s="20">
        <v>40</v>
      </c>
      <c r="B44" s="21" t="s">
        <v>132</v>
      </c>
      <c r="C44" s="33" t="s">
        <v>184</v>
      </c>
      <c r="D44" s="22" t="s">
        <v>64</v>
      </c>
      <c r="E44" s="27">
        <v>1000</v>
      </c>
      <c r="F44" s="20">
        <v>1905321100</v>
      </c>
      <c r="G44" s="20">
        <v>360</v>
      </c>
      <c r="H44" s="34">
        <v>4823088609677</v>
      </c>
      <c r="I44" s="34">
        <v>4823088609677</v>
      </c>
      <c r="J44" s="20" t="s">
        <v>56</v>
      </c>
      <c r="K44" s="28">
        <v>6</v>
      </c>
      <c r="L44" s="25">
        <v>64</v>
      </c>
      <c r="M44" s="25">
        <v>8</v>
      </c>
      <c r="N44" s="24">
        <f>E44*K44/1000</f>
        <v>6</v>
      </c>
      <c r="O44" s="25">
        <f>L44*N44</f>
        <v>384</v>
      </c>
      <c r="P44" s="26">
        <v>6.32</v>
      </c>
      <c r="Q44" s="26">
        <f>L44*P44</f>
        <v>404.48</v>
      </c>
      <c r="R44" s="26">
        <f t="shared" si="0"/>
        <v>0</v>
      </c>
      <c r="S44" s="26">
        <f t="shared" ref="S44:S84" si="6">P44*T44</f>
        <v>0</v>
      </c>
      <c r="T44" s="11"/>
      <c r="U44" s="6">
        <f t="shared" si="5"/>
        <v>0</v>
      </c>
    </row>
    <row r="45" spans="1:21" ht="21" customHeight="1" x14ac:dyDescent="0.15">
      <c r="A45" s="20">
        <v>41</v>
      </c>
      <c r="B45" s="21">
        <v>417403413</v>
      </c>
      <c r="C45" s="22" t="s">
        <v>185</v>
      </c>
      <c r="D45" s="22" t="s">
        <v>65</v>
      </c>
      <c r="E45" s="20">
        <v>290</v>
      </c>
      <c r="F45" s="20">
        <v>1905321100</v>
      </c>
      <c r="G45" s="20">
        <v>360</v>
      </c>
      <c r="H45" s="23">
        <v>4823088609646</v>
      </c>
      <c r="I45" s="23">
        <v>4823088609653</v>
      </c>
      <c r="J45" s="20" t="s">
        <v>133</v>
      </c>
      <c r="K45" s="24">
        <v>16</v>
      </c>
      <c r="L45" s="25">
        <v>81</v>
      </c>
      <c r="M45" s="25">
        <v>9</v>
      </c>
      <c r="N45" s="24">
        <v>4.6399999999999997</v>
      </c>
      <c r="O45" s="25">
        <v>375.84</v>
      </c>
      <c r="P45" s="26">
        <v>5.0860000000000003</v>
      </c>
      <c r="Q45" s="26">
        <v>411.96600000000001</v>
      </c>
      <c r="R45" s="26">
        <f t="shared" si="0"/>
        <v>0</v>
      </c>
      <c r="S45" s="26">
        <f t="shared" si="6"/>
        <v>0</v>
      </c>
      <c r="T45" s="11"/>
      <c r="U45" s="6">
        <f t="shared" si="5"/>
        <v>0</v>
      </c>
    </row>
    <row r="46" spans="1:21" ht="21" customHeight="1" x14ac:dyDescent="0.15">
      <c r="A46" s="20">
        <v>42</v>
      </c>
      <c r="B46" s="21">
        <v>417404754</v>
      </c>
      <c r="C46" s="22" t="s">
        <v>186</v>
      </c>
      <c r="D46" s="22" t="s">
        <v>118</v>
      </c>
      <c r="E46" s="20">
        <v>33</v>
      </c>
      <c r="F46" s="20">
        <v>1905321100</v>
      </c>
      <c r="G46" s="20">
        <v>360</v>
      </c>
      <c r="H46" s="23">
        <v>4823088611656</v>
      </c>
      <c r="I46" s="23">
        <v>4823088611663</v>
      </c>
      <c r="J46" s="20" t="s">
        <v>119</v>
      </c>
      <c r="K46" s="24">
        <v>24</v>
      </c>
      <c r="L46" s="25">
        <v>570</v>
      </c>
      <c r="M46" s="25">
        <v>38</v>
      </c>
      <c r="N46" s="24">
        <v>0.79200000000000004</v>
      </c>
      <c r="O46" s="25">
        <v>451.44</v>
      </c>
      <c r="P46" s="26">
        <v>0.88500000000000001</v>
      </c>
      <c r="Q46" s="26">
        <v>504.45</v>
      </c>
      <c r="R46" s="26">
        <f t="shared" si="0"/>
        <v>0</v>
      </c>
      <c r="S46" s="26">
        <f t="shared" si="6"/>
        <v>0</v>
      </c>
      <c r="T46" s="11"/>
      <c r="U46" s="6">
        <f t="shared" si="5"/>
        <v>0</v>
      </c>
    </row>
    <row r="47" spans="1:21" ht="21" customHeight="1" x14ac:dyDescent="0.15">
      <c r="A47" s="20">
        <v>43</v>
      </c>
      <c r="B47" s="21">
        <v>417404675</v>
      </c>
      <c r="C47" s="22" t="s">
        <v>187</v>
      </c>
      <c r="D47" s="22" t="s">
        <v>117</v>
      </c>
      <c r="E47" s="20">
        <v>32</v>
      </c>
      <c r="F47" s="20">
        <v>1905329900</v>
      </c>
      <c r="G47" s="20">
        <v>270</v>
      </c>
      <c r="H47" s="23">
        <v>4823088611472</v>
      </c>
      <c r="I47" s="23">
        <v>4823088611540</v>
      </c>
      <c r="J47" s="20" t="s">
        <v>134</v>
      </c>
      <c r="K47" s="24">
        <v>96</v>
      </c>
      <c r="L47" s="25">
        <v>96</v>
      </c>
      <c r="M47" s="25">
        <v>8</v>
      </c>
      <c r="N47" s="24">
        <v>3.0720000000000001</v>
      </c>
      <c r="O47" s="25">
        <v>294.91200000000003</v>
      </c>
      <c r="P47" s="26">
        <v>3.6619999999999999</v>
      </c>
      <c r="Q47" s="26">
        <v>351.55200000000002</v>
      </c>
      <c r="R47" s="26">
        <f t="shared" si="0"/>
        <v>0</v>
      </c>
      <c r="S47" s="26">
        <f t="shared" si="6"/>
        <v>0</v>
      </c>
      <c r="T47" s="11"/>
      <c r="U47" s="6">
        <f t="shared" si="5"/>
        <v>0</v>
      </c>
    </row>
    <row r="48" spans="1:21" ht="21" customHeight="1" x14ac:dyDescent="0.15">
      <c r="A48" s="20">
        <v>44</v>
      </c>
      <c r="B48" s="21">
        <v>417404208</v>
      </c>
      <c r="C48" s="22" t="s">
        <v>188</v>
      </c>
      <c r="D48" s="22" t="s">
        <v>48</v>
      </c>
      <c r="E48" s="20">
        <v>1000</v>
      </c>
      <c r="F48" s="20">
        <v>1806901100</v>
      </c>
      <c r="G48" s="20">
        <v>270</v>
      </c>
      <c r="H48" s="23">
        <v>4823088608182</v>
      </c>
      <c r="I48" s="23">
        <v>4823088608199</v>
      </c>
      <c r="J48" s="20" t="s">
        <v>55</v>
      </c>
      <c r="K48" s="24">
        <v>7</v>
      </c>
      <c r="L48" s="25">
        <v>72</v>
      </c>
      <c r="M48" s="25">
        <v>8</v>
      </c>
      <c r="N48" s="24">
        <f>E48*K48/1000</f>
        <v>7</v>
      </c>
      <c r="O48" s="25">
        <f>L48*N48</f>
        <v>504</v>
      </c>
      <c r="P48" s="26">
        <v>7.5579999999999998</v>
      </c>
      <c r="Q48" s="26">
        <f>L48*P48</f>
        <v>544.17599999999993</v>
      </c>
      <c r="R48" s="26">
        <f t="shared" si="0"/>
        <v>0</v>
      </c>
      <c r="S48" s="26">
        <f t="shared" si="6"/>
        <v>0</v>
      </c>
      <c r="T48" s="11"/>
      <c r="U48" s="6">
        <f t="shared" si="5"/>
        <v>0</v>
      </c>
    </row>
    <row r="49" spans="1:21" ht="21" customHeight="1" x14ac:dyDescent="0.15">
      <c r="A49" s="20">
        <v>45</v>
      </c>
      <c r="B49" s="21">
        <v>417404107</v>
      </c>
      <c r="C49" s="22" t="s">
        <v>189</v>
      </c>
      <c r="D49" s="22" t="s">
        <v>49</v>
      </c>
      <c r="E49" s="20">
        <v>1000</v>
      </c>
      <c r="F49" s="20">
        <v>1806901100</v>
      </c>
      <c r="G49" s="20">
        <v>270</v>
      </c>
      <c r="H49" s="23">
        <v>4823088607567</v>
      </c>
      <c r="I49" s="23">
        <v>4823088607574</v>
      </c>
      <c r="J49" s="20" t="s">
        <v>55</v>
      </c>
      <c r="K49" s="24">
        <v>7</v>
      </c>
      <c r="L49" s="25">
        <v>72</v>
      </c>
      <c r="M49" s="25">
        <v>8</v>
      </c>
      <c r="N49" s="24">
        <f>E49*K49/1000</f>
        <v>7</v>
      </c>
      <c r="O49" s="25">
        <f>L49*N49</f>
        <v>504</v>
      </c>
      <c r="P49" s="26">
        <v>7.5579999999999998</v>
      </c>
      <c r="Q49" s="26">
        <f>L49*P49</f>
        <v>544.17599999999993</v>
      </c>
      <c r="R49" s="26">
        <f t="shared" si="0"/>
        <v>0</v>
      </c>
      <c r="S49" s="26">
        <f t="shared" si="6"/>
        <v>0</v>
      </c>
      <c r="T49" s="11"/>
      <c r="U49" s="6">
        <f t="shared" si="5"/>
        <v>0</v>
      </c>
    </row>
    <row r="50" spans="1:21" ht="21" customHeight="1" x14ac:dyDescent="0.15">
      <c r="A50" s="20">
        <v>46</v>
      </c>
      <c r="B50" s="21">
        <v>417404087</v>
      </c>
      <c r="C50" s="22" t="s">
        <v>190</v>
      </c>
      <c r="D50" s="22" t="s">
        <v>50</v>
      </c>
      <c r="E50" s="20">
        <v>1000</v>
      </c>
      <c r="F50" s="20">
        <v>1806901900</v>
      </c>
      <c r="G50" s="20">
        <v>270</v>
      </c>
      <c r="H50" s="23">
        <v>4823088606515</v>
      </c>
      <c r="I50" s="23">
        <v>4823088607239</v>
      </c>
      <c r="J50" s="20" t="s">
        <v>55</v>
      </c>
      <c r="K50" s="24">
        <v>7</v>
      </c>
      <c r="L50" s="25">
        <v>72</v>
      </c>
      <c r="M50" s="25">
        <v>8</v>
      </c>
      <c r="N50" s="24">
        <f>E50*K50/1000</f>
        <v>7</v>
      </c>
      <c r="O50" s="25">
        <f>L50*N50</f>
        <v>504</v>
      </c>
      <c r="P50" s="26">
        <v>7.5579999999999998</v>
      </c>
      <c r="Q50" s="26">
        <f>L50*P50</f>
        <v>544.17599999999993</v>
      </c>
      <c r="R50" s="26">
        <f t="shared" si="0"/>
        <v>0</v>
      </c>
      <c r="S50" s="26">
        <f t="shared" si="6"/>
        <v>0</v>
      </c>
      <c r="T50" s="11"/>
      <c r="U50" s="6">
        <f t="shared" si="5"/>
        <v>0</v>
      </c>
    </row>
    <row r="51" spans="1:21" ht="21" customHeight="1" x14ac:dyDescent="0.15">
      <c r="A51" s="20">
        <v>47</v>
      </c>
      <c r="B51" s="21">
        <v>417404091</v>
      </c>
      <c r="C51" s="22" t="s">
        <v>191</v>
      </c>
      <c r="D51" s="22" t="s">
        <v>51</v>
      </c>
      <c r="E51" s="20">
        <v>1000</v>
      </c>
      <c r="F51" s="20">
        <v>1806901900</v>
      </c>
      <c r="G51" s="20">
        <v>270</v>
      </c>
      <c r="H51" s="23">
        <v>4823088606416</v>
      </c>
      <c r="I51" s="23">
        <v>4823088607383</v>
      </c>
      <c r="J51" s="20" t="s">
        <v>55</v>
      </c>
      <c r="K51" s="24">
        <v>7</v>
      </c>
      <c r="L51" s="25">
        <v>72</v>
      </c>
      <c r="M51" s="25">
        <v>8</v>
      </c>
      <c r="N51" s="24">
        <f>E51*K51/1000</f>
        <v>7</v>
      </c>
      <c r="O51" s="25">
        <f>L51*N51</f>
        <v>504</v>
      </c>
      <c r="P51" s="26">
        <v>7.5579999999999998</v>
      </c>
      <c r="Q51" s="26">
        <f>L51*P51</f>
        <v>544.17599999999993</v>
      </c>
      <c r="R51" s="26">
        <f t="shared" si="0"/>
        <v>0</v>
      </c>
      <c r="S51" s="26">
        <f t="shared" si="6"/>
        <v>0</v>
      </c>
      <c r="T51" s="11"/>
      <c r="U51" s="6">
        <f t="shared" si="5"/>
        <v>0</v>
      </c>
    </row>
    <row r="52" spans="1:21" ht="21" customHeight="1" x14ac:dyDescent="0.15">
      <c r="A52" s="20">
        <v>48</v>
      </c>
      <c r="B52" s="21">
        <v>417404090</v>
      </c>
      <c r="C52" s="22" t="s">
        <v>192</v>
      </c>
      <c r="D52" s="22" t="s">
        <v>92</v>
      </c>
      <c r="E52" s="20">
        <v>1000</v>
      </c>
      <c r="F52" s="20">
        <v>1806901900</v>
      </c>
      <c r="G52" s="20">
        <v>270</v>
      </c>
      <c r="H52" s="23">
        <v>4823088606430</v>
      </c>
      <c r="I52" s="23">
        <v>4823088607376</v>
      </c>
      <c r="J52" s="20" t="s">
        <v>55</v>
      </c>
      <c r="K52" s="24">
        <v>7</v>
      </c>
      <c r="L52" s="25">
        <v>72</v>
      </c>
      <c r="M52" s="25">
        <v>8</v>
      </c>
      <c r="N52" s="24">
        <v>7</v>
      </c>
      <c r="O52" s="25">
        <v>504</v>
      </c>
      <c r="P52" s="26">
        <v>7.5579999999999998</v>
      </c>
      <c r="Q52" s="26">
        <f>P52*L52</f>
        <v>544.17599999999993</v>
      </c>
      <c r="R52" s="26">
        <f t="shared" si="0"/>
        <v>0</v>
      </c>
      <c r="S52" s="26">
        <f t="shared" si="6"/>
        <v>0</v>
      </c>
      <c r="T52" s="11"/>
      <c r="U52" s="6">
        <f t="shared" si="5"/>
        <v>0</v>
      </c>
    </row>
    <row r="53" spans="1:21" ht="21" customHeight="1" x14ac:dyDescent="0.15">
      <c r="A53" s="20">
        <v>49</v>
      </c>
      <c r="B53" s="21">
        <v>417404086</v>
      </c>
      <c r="C53" s="22" t="s">
        <v>193</v>
      </c>
      <c r="D53" s="22" t="s">
        <v>90</v>
      </c>
      <c r="E53" s="20">
        <v>1000</v>
      </c>
      <c r="F53" s="20">
        <v>1806901900</v>
      </c>
      <c r="G53" s="20">
        <v>270</v>
      </c>
      <c r="H53" s="23">
        <v>4823088606454</v>
      </c>
      <c r="I53" s="23">
        <v>4823088607222</v>
      </c>
      <c r="J53" s="20" t="s">
        <v>55</v>
      </c>
      <c r="K53" s="24">
        <v>7</v>
      </c>
      <c r="L53" s="25">
        <v>72</v>
      </c>
      <c r="M53" s="25">
        <v>8</v>
      </c>
      <c r="N53" s="24">
        <v>7</v>
      </c>
      <c r="O53" s="25">
        <v>504</v>
      </c>
      <c r="P53" s="26">
        <v>7.5579999999999998</v>
      </c>
      <c r="Q53" s="26">
        <f>P53*L53</f>
        <v>544.17599999999993</v>
      </c>
      <c r="R53" s="26">
        <f t="shared" si="0"/>
        <v>0</v>
      </c>
      <c r="S53" s="26">
        <f t="shared" si="6"/>
        <v>0</v>
      </c>
      <c r="T53" s="11"/>
      <c r="U53" s="6">
        <f t="shared" si="5"/>
        <v>0</v>
      </c>
    </row>
    <row r="54" spans="1:21" ht="21" customHeight="1" x14ac:dyDescent="0.15">
      <c r="A54" s="20">
        <v>50</v>
      </c>
      <c r="B54" s="21">
        <v>417404085</v>
      </c>
      <c r="C54" s="22" t="s">
        <v>194</v>
      </c>
      <c r="D54" s="22" t="s">
        <v>89</v>
      </c>
      <c r="E54" s="20">
        <v>1000</v>
      </c>
      <c r="F54" s="20">
        <v>1806901900</v>
      </c>
      <c r="G54" s="20">
        <v>270</v>
      </c>
      <c r="H54" s="23">
        <v>4823088606478</v>
      </c>
      <c r="I54" s="23">
        <v>4823088607215</v>
      </c>
      <c r="J54" s="20" t="s">
        <v>55</v>
      </c>
      <c r="K54" s="24">
        <v>7</v>
      </c>
      <c r="L54" s="25">
        <v>72</v>
      </c>
      <c r="M54" s="25">
        <v>8</v>
      </c>
      <c r="N54" s="24">
        <v>7</v>
      </c>
      <c r="O54" s="25">
        <v>504</v>
      </c>
      <c r="P54" s="26">
        <v>7.5579999999999998</v>
      </c>
      <c r="Q54" s="26">
        <f>P54*L54</f>
        <v>544.17599999999993</v>
      </c>
      <c r="R54" s="26">
        <f t="shared" si="0"/>
        <v>0</v>
      </c>
      <c r="S54" s="26">
        <f t="shared" si="6"/>
        <v>0</v>
      </c>
      <c r="T54" s="11"/>
      <c r="U54" s="6">
        <f t="shared" si="5"/>
        <v>0</v>
      </c>
    </row>
    <row r="55" spans="1:21" ht="21" customHeight="1" x14ac:dyDescent="0.15">
      <c r="A55" s="20">
        <v>51</v>
      </c>
      <c r="B55" s="21">
        <v>417404089</v>
      </c>
      <c r="C55" s="22" t="s">
        <v>195</v>
      </c>
      <c r="D55" s="22" t="s">
        <v>91</v>
      </c>
      <c r="E55" s="20">
        <v>1000</v>
      </c>
      <c r="F55" s="20">
        <v>1806901900</v>
      </c>
      <c r="G55" s="20">
        <v>270</v>
      </c>
      <c r="H55" s="23">
        <v>4823088606492</v>
      </c>
      <c r="I55" s="23">
        <v>4823088607369</v>
      </c>
      <c r="J55" s="20" t="s">
        <v>55</v>
      </c>
      <c r="K55" s="24">
        <v>7</v>
      </c>
      <c r="L55" s="25">
        <v>72</v>
      </c>
      <c r="M55" s="25">
        <v>8</v>
      </c>
      <c r="N55" s="24">
        <v>7</v>
      </c>
      <c r="O55" s="25">
        <v>504</v>
      </c>
      <c r="P55" s="26">
        <v>7.5579999999999998</v>
      </c>
      <c r="Q55" s="26">
        <f>P55*L55</f>
        <v>544.17599999999993</v>
      </c>
      <c r="R55" s="26">
        <f t="shared" si="0"/>
        <v>0</v>
      </c>
      <c r="S55" s="26">
        <f t="shared" si="6"/>
        <v>0</v>
      </c>
      <c r="T55" s="11"/>
      <c r="U55" s="6">
        <f t="shared" si="5"/>
        <v>0</v>
      </c>
    </row>
    <row r="56" spans="1:21" ht="21" customHeight="1" x14ac:dyDescent="0.15">
      <c r="A56" s="20">
        <v>52</v>
      </c>
      <c r="B56" s="21">
        <v>417404172</v>
      </c>
      <c r="C56" s="22" t="s">
        <v>196</v>
      </c>
      <c r="D56" s="22" t="s">
        <v>93</v>
      </c>
      <c r="E56" s="20">
        <v>1000</v>
      </c>
      <c r="F56" s="20">
        <v>1806901900</v>
      </c>
      <c r="G56" s="20">
        <v>270</v>
      </c>
      <c r="H56" s="23">
        <v>4823088608069</v>
      </c>
      <c r="I56" s="23">
        <v>4823088608076</v>
      </c>
      <c r="J56" s="20" t="s">
        <v>135</v>
      </c>
      <c r="K56" s="24">
        <v>8</v>
      </c>
      <c r="L56" s="25">
        <v>70</v>
      </c>
      <c r="M56" s="25">
        <v>10</v>
      </c>
      <c r="N56" s="24">
        <v>8</v>
      </c>
      <c r="O56" s="25">
        <v>560</v>
      </c>
      <c r="P56" s="26">
        <v>8.5779999999999994</v>
      </c>
      <c r="Q56" s="26">
        <v>600.45999999999992</v>
      </c>
      <c r="R56" s="26">
        <f t="shared" si="0"/>
        <v>0</v>
      </c>
      <c r="S56" s="26">
        <f t="shared" si="6"/>
        <v>0</v>
      </c>
      <c r="T56" s="11"/>
      <c r="U56" s="6">
        <f t="shared" si="5"/>
        <v>0</v>
      </c>
    </row>
    <row r="57" spans="1:21" ht="21" customHeight="1" x14ac:dyDescent="0.15">
      <c r="A57" s="20">
        <v>53</v>
      </c>
      <c r="B57" s="21" t="s">
        <v>140</v>
      </c>
      <c r="C57" s="35" t="s">
        <v>225</v>
      </c>
      <c r="D57" s="22" t="s">
        <v>142</v>
      </c>
      <c r="E57" s="20">
        <v>500</v>
      </c>
      <c r="F57" s="20">
        <v>1806901900</v>
      </c>
      <c r="G57" s="20">
        <v>270</v>
      </c>
      <c r="H57" s="21" t="s">
        <v>140</v>
      </c>
      <c r="I57" s="21" t="s">
        <v>140</v>
      </c>
      <c r="J57" s="20" t="s">
        <v>55</v>
      </c>
      <c r="K57" s="24">
        <v>12</v>
      </c>
      <c r="L57" s="37">
        <v>80</v>
      </c>
      <c r="M57" s="25">
        <v>8</v>
      </c>
      <c r="N57" s="24">
        <v>6</v>
      </c>
      <c r="O57" s="25">
        <v>528</v>
      </c>
      <c r="P57" s="26">
        <v>6.5229999999999997</v>
      </c>
      <c r="Q57" s="26">
        <v>574.024</v>
      </c>
      <c r="R57" s="26">
        <f t="shared" si="0"/>
        <v>0</v>
      </c>
      <c r="S57" s="26">
        <f t="shared" si="6"/>
        <v>0</v>
      </c>
      <c r="T57" s="11"/>
      <c r="U57" s="6">
        <f t="shared" si="5"/>
        <v>0</v>
      </c>
    </row>
    <row r="58" spans="1:21" ht="21" customHeight="1" x14ac:dyDescent="0.15">
      <c r="A58" s="20">
        <v>54</v>
      </c>
      <c r="B58" s="21">
        <v>417404495</v>
      </c>
      <c r="C58" s="30" t="s">
        <v>226</v>
      </c>
      <c r="D58" s="22" t="s">
        <v>66</v>
      </c>
      <c r="E58" s="20">
        <v>500</v>
      </c>
      <c r="F58" s="20">
        <v>1806901100</v>
      </c>
      <c r="G58" s="20">
        <v>270</v>
      </c>
      <c r="H58" s="23">
        <v>4823088609462</v>
      </c>
      <c r="I58" s="23">
        <v>4823088609479</v>
      </c>
      <c r="J58" s="20" t="s">
        <v>55</v>
      </c>
      <c r="K58" s="24">
        <v>12</v>
      </c>
      <c r="L58" s="37">
        <v>80</v>
      </c>
      <c r="M58" s="25">
        <v>8</v>
      </c>
      <c r="N58" s="24">
        <v>6</v>
      </c>
      <c r="O58" s="25">
        <v>528</v>
      </c>
      <c r="P58" s="26">
        <v>6.5229999999999997</v>
      </c>
      <c r="Q58" s="26">
        <v>574.024</v>
      </c>
      <c r="R58" s="26">
        <f t="shared" si="0"/>
        <v>0</v>
      </c>
      <c r="S58" s="26">
        <f t="shared" si="6"/>
        <v>0</v>
      </c>
      <c r="T58" s="11"/>
      <c r="U58" s="6">
        <f t="shared" si="5"/>
        <v>0</v>
      </c>
    </row>
    <row r="59" spans="1:21" ht="21" customHeight="1" x14ac:dyDescent="0.15">
      <c r="A59" s="20">
        <v>55</v>
      </c>
      <c r="B59" s="21">
        <v>417404498</v>
      </c>
      <c r="C59" s="30" t="s">
        <v>197</v>
      </c>
      <c r="D59" s="22" t="s">
        <v>104</v>
      </c>
      <c r="E59" s="20">
        <v>500</v>
      </c>
      <c r="F59" s="20">
        <v>1806901900</v>
      </c>
      <c r="G59" s="20">
        <v>270</v>
      </c>
      <c r="H59" s="23">
        <v>4823088609028</v>
      </c>
      <c r="I59" s="23">
        <v>4823088609035</v>
      </c>
      <c r="J59" s="20" t="s">
        <v>55</v>
      </c>
      <c r="K59" s="24">
        <v>12</v>
      </c>
      <c r="L59" s="37">
        <v>80</v>
      </c>
      <c r="M59" s="25">
        <v>8</v>
      </c>
      <c r="N59" s="24">
        <v>6</v>
      </c>
      <c r="O59" s="25">
        <v>528</v>
      </c>
      <c r="P59" s="26">
        <v>6.5229999999999997</v>
      </c>
      <c r="Q59" s="26">
        <v>574.024</v>
      </c>
      <c r="R59" s="26">
        <f t="shared" si="0"/>
        <v>0</v>
      </c>
      <c r="S59" s="26">
        <f t="shared" si="6"/>
        <v>0</v>
      </c>
      <c r="T59" s="11"/>
      <c r="U59" s="6">
        <f t="shared" si="5"/>
        <v>0</v>
      </c>
    </row>
    <row r="60" spans="1:21" ht="21" customHeight="1" x14ac:dyDescent="0.15">
      <c r="A60" s="20">
        <v>56</v>
      </c>
      <c r="B60" s="21">
        <v>417404500</v>
      </c>
      <c r="C60" s="30" t="s">
        <v>198</v>
      </c>
      <c r="D60" s="22" t="s">
        <v>105</v>
      </c>
      <c r="E60" s="20">
        <v>500</v>
      </c>
      <c r="F60" s="20">
        <v>1806901900</v>
      </c>
      <c r="G60" s="20">
        <v>270</v>
      </c>
      <c r="H60" s="23">
        <v>4823088609066</v>
      </c>
      <c r="I60" s="23">
        <v>4823088609073</v>
      </c>
      <c r="J60" s="20" t="s">
        <v>55</v>
      </c>
      <c r="K60" s="24">
        <v>12</v>
      </c>
      <c r="L60" s="37">
        <v>80</v>
      </c>
      <c r="M60" s="25">
        <v>8</v>
      </c>
      <c r="N60" s="24">
        <v>6</v>
      </c>
      <c r="O60" s="25">
        <v>528</v>
      </c>
      <c r="P60" s="26">
        <v>6.5229999999999997</v>
      </c>
      <c r="Q60" s="26">
        <v>574.024</v>
      </c>
      <c r="R60" s="26">
        <f t="shared" si="0"/>
        <v>0</v>
      </c>
      <c r="S60" s="26">
        <f t="shared" si="6"/>
        <v>0</v>
      </c>
      <c r="T60" s="11"/>
      <c r="U60" s="6">
        <f t="shared" si="5"/>
        <v>0</v>
      </c>
    </row>
    <row r="61" spans="1:21" ht="21" customHeight="1" x14ac:dyDescent="0.15">
      <c r="A61" s="20">
        <v>57</v>
      </c>
      <c r="B61" s="21">
        <v>417404502</v>
      </c>
      <c r="C61" s="30" t="s">
        <v>199</v>
      </c>
      <c r="D61" s="22" t="s">
        <v>106</v>
      </c>
      <c r="E61" s="20">
        <v>500</v>
      </c>
      <c r="F61" s="20">
        <v>1806901900</v>
      </c>
      <c r="G61" s="20">
        <v>270</v>
      </c>
      <c r="H61" s="23">
        <v>4823088609103</v>
      </c>
      <c r="I61" s="23">
        <v>4823088609110</v>
      </c>
      <c r="J61" s="20" t="s">
        <v>55</v>
      </c>
      <c r="K61" s="24">
        <v>12</v>
      </c>
      <c r="L61" s="37">
        <v>80</v>
      </c>
      <c r="M61" s="25">
        <v>8</v>
      </c>
      <c r="N61" s="24">
        <v>6</v>
      </c>
      <c r="O61" s="25">
        <v>528</v>
      </c>
      <c r="P61" s="26">
        <v>6.5229999999999997</v>
      </c>
      <c r="Q61" s="26">
        <v>574.024</v>
      </c>
      <c r="R61" s="26">
        <f t="shared" si="0"/>
        <v>0</v>
      </c>
      <c r="S61" s="26">
        <f t="shared" si="6"/>
        <v>0</v>
      </c>
      <c r="T61" s="11"/>
      <c r="U61" s="6">
        <f t="shared" si="5"/>
        <v>0</v>
      </c>
    </row>
    <row r="62" spans="1:21" ht="21" customHeight="1" x14ac:dyDescent="0.15">
      <c r="A62" s="20">
        <v>58</v>
      </c>
      <c r="B62" s="21">
        <v>417404504</v>
      </c>
      <c r="C62" s="30" t="s">
        <v>200</v>
      </c>
      <c r="D62" s="22" t="s">
        <v>101</v>
      </c>
      <c r="E62" s="20">
        <v>500</v>
      </c>
      <c r="F62" s="20">
        <v>1806901900</v>
      </c>
      <c r="G62" s="20">
        <v>270</v>
      </c>
      <c r="H62" s="23">
        <v>4823088609141</v>
      </c>
      <c r="I62" s="23">
        <v>4823088609158</v>
      </c>
      <c r="J62" s="20" t="s">
        <v>55</v>
      </c>
      <c r="K62" s="24">
        <v>12</v>
      </c>
      <c r="L62" s="37">
        <v>80</v>
      </c>
      <c r="M62" s="25">
        <v>8</v>
      </c>
      <c r="N62" s="24">
        <v>6</v>
      </c>
      <c r="O62" s="25">
        <v>528</v>
      </c>
      <c r="P62" s="26">
        <v>6.5229999999999997</v>
      </c>
      <c r="Q62" s="26">
        <v>574.024</v>
      </c>
      <c r="R62" s="26">
        <f t="shared" si="0"/>
        <v>0</v>
      </c>
      <c r="S62" s="26">
        <f t="shared" si="6"/>
        <v>0</v>
      </c>
      <c r="T62" s="11"/>
      <c r="U62" s="6">
        <f t="shared" si="5"/>
        <v>0</v>
      </c>
    </row>
    <row r="63" spans="1:21" ht="21" customHeight="1" x14ac:dyDescent="0.15">
      <c r="A63" s="20">
        <v>59</v>
      </c>
      <c r="B63" s="21">
        <v>417404506</v>
      </c>
      <c r="C63" s="30" t="s">
        <v>201</v>
      </c>
      <c r="D63" s="22" t="s">
        <v>102</v>
      </c>
      <c r="E63" s="20">
        <v>500</v>
      </c>
      <c r="F63" s="20">
        <v>1806901900</v>
      </c>
      <c r="G63" s="20">
        <v>270</v>
      </c>
      <c r="H63" s="23">
        <v>4823088609189</v>
      </c>
      <c r="I63" s="23">
        <v>4823088609196</v>
      </c>
      <c r="J63" s="20" t="s">
        <v>55</v>
      </c>
      <c r="K63" s="24">
        <v>12</v>
      </c>
      <c r="L63" s="37">
        <v>80</v>
      </c>
      <c r="M63" s="25">
        <v>8</v>
      </c>
      <c r="N63" s="24">
        <v>6</v>
      </c>
      <c r="O63" s="25">
        <v>528</v>
      </c>
      <c r="P63" s="26">
        <v>6.5229999999999997</v>
      </c>
      <c r="Q63" s="26">
        <v>574.024</v>
      </c>
      <c r="R63" s="26">
        <f t="shared" si="0"/>
        <v>0</v>
      </c>
      <c r="S63" s="26">
        <f t="shared" si="6"/>
        <v>0</v>
      </c>
      <c r="T63" s="11"/>
      <c r="U63" s="6">
        <f t="shared" si="5"/>
        <v>0</v>
      </c>
    </row>
    <row r="64" spans="1:21" ht="21" customHeight="1" x14ac:dyDescent="0.15">
      <c r="A64" s="20">
        <v>60</v>
      </c>
      <c r="B64" s="21">
        <v>417404508</v>
      </c>
      <c r="C64" s="30" t="s">
        <v>202</v>
      </c>
      <c r="D64" s="22" t="s">
        <v>103</v>
      </c>
      <c r="E64" s="20">
        <v>500</v>
      </c>
      <c r="F64" s="20">
        <v>1806901900</v>
      </c>
      <c r="G64" s="20">
        <v>270</v>
      </c>
      <c r="H64" s="23">
        <v>4823088609226</v>
      </c>
      <c r="I64" s="23">
        <v>4823088609233</v>
      </c>
      <c r="J64" s="20" t="s">
        <v>55</v>
      </c>
      <c r="K64" s="24">
        <v>12</v>
      </c>
      <c r="L64" s="37">
        <v>80</v>
      </c>
      <c r="M64" s="25">
        <v>8</v>
      </c>
      <c r="N64" s="24">
        <v>6</v>
      </c>
      <c r="O64" s="25">
        <v>528</v>
      </c>
      <c r="P64" s="26">
        <v>6.5229999999999997</v>
      </c>
      <c r="Q64" s="26">
        <v>574.024</v>
      </c>
      <c r="R64" s="26">
        <f t="shared" si="0"/>
        <v>0</v>
      </c>
      <c r="S64" s="26">
        <f t="shared" si="6"/>
        <v>0</v>
      </c>
      <c r="T64" s="11"/>
      <c r="U64" s="6">
        <f t="shared" si="5"/>
        <v>0</v>
      </c>
    </row>
    <row r="65" spans="1:21" ht="21" customHeight="1" x14ac:dyDescent="0.15">
      <c r="A65" s="20">
        <v>61</v>
      </c>
      <c r="B65" s="21" t="s">
        <v>140</v>
      </c>
      <c r="C65" s="30" t="s">
        <v>224</v>
      </c>
      <c r="D65" s="22" t="s">
        <v>141</v>
      </c>
      <c r="E65" s="20">
        <v>200</v>
      </c>
      <c r="F65" s="20">
        <v>1806901100</v>
      </c>
      <c r="G65" s="20">
        <v>270</v>
      </c>
      <c r="H65" s="23">
        <v>4823088608120</v>
      </c>
      <c r="I65" s="23">
        <v>4823088612776</v>
      </c>
      <c r="J65" s="20" t="s">
        <v>136</v>
      </c>
      <c r="K65" s="24">
        <v>23.999999999999996</v>
      </c>
      <c r="L65" s="25">
        <v>56</v>
      </c>
      <c r="M65" s="25">
        <v>8</v>
      </c>
      <c r="N65" s="24">
        <v>4.8</v>
      </c>
      <c r="O65" s="25">
        <v>268.8</v>
      </c>
      <c r="P65" s="26">
        <v>6</v>
      </c>
      <c r="Q65" s="26">
        <f>L65*P65</f>
        <v>336</v>
      </c>
      <c r="R65" s="26">
        <f t="shared" si="0"/>
        <v>0</v>
      </c>
      <c r="S65" s="26">
        <f t="shared" si="6"/>
        <v>0</v>
      </c>
      <c r="T65" s="11"/>
      <c r="U65" s="6">
        <f t="shared" si="5"/>
        <v>0</v>
      </c>
    </row>
    <row r="66" spans="1:21" ht="21" customHeight="1" x14ac:dyDescent="0.15">
      <c r="A66" s="20">
        <v>62</v>
      </c>
      <c r="B66" s="21">
        <v>417404165</v>
      </c>
      <c r="C66" s="22" t="s">
        <v>203</v>
      </c>
      <c r="D66" s="22" t="s">
        <v>52</v>
      </c>
      <c r="E66" s="20">
        <v>190</v>
      </c>
      <c r="F66" s="20">
        <v>1806901100</v>
      </c>
      <c r="G66" s="20">
        <v>270</v>
      </c>
      <c r="H66" s="23">
        <v>4823088608045</v>
      </c>
      <c r="I66" s="23">
        <v>4823088608052</v>
      </c>
      <c r="J66" s="20" t="s">
        <v>55</v>
      </c>
      <c r="K66" s="24">
        <v>27</v>
      </c>
      <c r="L66" s="25">
        <v>88</v>
      </c>
      <c r="M66" s="25">
        <v>8</v>
      </c>
      <c r="N66" s="24">
        <f>E66*K66/1000</f>
        <v>5.13</v>
      </c>
      <c r="O66" s="25">
        <f>L66*N66</f>
        <v>451.44</v>
      </c>
      <c r="P66" s="26">
        <v>5.734</v>
      </c>
      <c r="Q66" s="26">
        <f>L66*P66</f>
        <v>504.59199999999998</v>
      </c>
      <c r="R66" s="26">
        <f t="shared" si="0"/>
        <v>0</v>
      </c>
      <c r="S66" s="26">
        <f t="shared" si="6"/>
        <v>0</v>
      </c>
      <c r="T66" s="11"/>
      <c r="U66" s="6">
        <f t="shared" si="5"/>
        <v>0</v>
      </c>
    </row>
    <row r="67" spans="1:21" ht="21" customHeight="1" x14ac:dyDescent="0.15">
      <c r="A67" s="20">
        <v>63</v>
      </c>
      <c r="B67" s="21">
        <v>417404518</v>
      </c>
      <c r="C67" s="22" t="s">
        <v>204</v>
      </c>
      <c r="D67" s="22" t="s">
        <v>107</v>
      </c>
      <c r="E67" s="20">
        <v>200</v>
      </c>
      <c r="F67" s="20">
        <v>1806901900</v>
      </c>
      <c r="G67" s="20">
        <v>270</v>
      </c>
      <c r="H67" s="23">
        <v>4823088610581</v>
      </c>
      <c r="I67" s="23">
        <v>4823088610598</v>
      </c>
      <c r="J67" s="20" t="s">
        <v>136</v>
      </c>
      <c r="K67" s="24">
        <v>23.999999999999996</v>
      </c>
      <c r="L67" s="25">
        <v>56</v>
      </c>
      <c r="M67" s="25">
        <v>8</v>
      </c>
      <c r="N67" s="24">
        <v>4.8</v>
      </c>
      <c r="O67" s="25">
        <v>268.8</v>
      </c>
      <c r="P67" s="26">
        <v>5.5170000000000003</v>
      </c>
      <c r="Q67" s="26">
        <v>308.952</v>
      </c>
      <c r="R67" s="26">
        <f t="shared" si="0"/>
        <v>0</v>
      </c>
      <c r="S67" s="26">
        <f t="shared" si="6"/>
        <v>0</v>
      </c>
      <c r="T67" s="11"/>
      <c r="U67" s="6">
        <f t="shared" si="5"/>
        <v>0</v>
      </c>
    </row>
    <row r="68" spans="1:21" ht="21" customHeight="1" x14ac:dyDescent="0.15">
      <c r="A68" s="20">
        <v>64</v>
      </c>
      <c r="B68" s="21">
        <v>417404519</v>
      </c>
      <c r="C68" s="22" t="s">
        <v>205</v>
      </c>
      <c r="D68" s="22" t="s">
        <v>109</v>
      </c>
      <c r="E68" s="20">
        <v>200</v>
      </c>
      <c r="F68" s="20">
        <v>1806901900</v>
      </c>
      <c r="G68" s="20">
        <v>270</v>
      </c>
      <c r="H68" s="23">
        <v>4823088610550</v>
      </c>
      <c r="I68" s="23">
        <v>4823088610567</v>
      </c>
      <c r="J68" s="20" t="s">
        <v>136</v>
      </c>
      <c r="K68" s="24">
        <v>23.999999999999996</v>
      </c>
      <c r="L68" s="25">
        <v>56</v>
      </c>
      <c r="M68" s="25">
        <v>8</v>
      </c>
      <c r="N68" s="24">
        <v>4.8</v>
      </c>
      <c r="O68" s="25">
        <v>268.8</v>
      </c>
      <c r="P68" s="26">
        <v>5.5170000000000003</v>
      </c>
      <c r="Q68" s="26">
        <v>308.952</v>
      </c>
      <c r="R68" s="26">
        <f t="shared" si="0"/>
        <v>0</v>
      </c>
      <c r="S68" s="26">
        <f t="shared" si="6"/>
        <v>0</v>
      </c>
      <c r="T68" s="11"/>
      <c r="U68" s="6">
        <f t="shared" si="5"/>
        <v>0</v>
      </c>
    </row>
    <row r="69" spans="1:21" ht="21" customHeight="1" x14ac:dyDescent="0.15">
      <c r="A69" s="20">
        <v>65</v>
      </c>
      <c r="B69" s="21">
        <v>417404520</v>
      </c>
      <c r="C69" s="22" t="s">
        <v>206</v>
      </c>
      <c r="D69" s="22" t="s">
        <v>110</v>
      </c>
      <c r="E69" s="20">
        <v>200</v>
      </c>
      <c r="F69" s="20">
        <v>1806901900</v>
      </c>
      <c r="G69" s="20">
        <v>270</v>
      </c>
      <c r="H69" s="23">
        <v>4823088610604</v>
      </c>
      <c r="I69" s="23">
        <v>4823088610611</v>
      </c>
      <c r="J69" s="20" t="s">
        <v>136</v>
      </c>
      <c r="K69" s="24">
        <v>23.999999999999996</v>
      </c>
      <c r="L69" s="25">
        <v>56</v>
      </c>
      <c r="M69" s="25">
        <v>8</v>
      </c>
      <c r="N69" s="24">
        <v>4.8</v>
      </c>
      <c r="O69" s="25">
        <v>268.8</v>
      </c>
      <c r="P69" s="26">
        <v>5.5170000000000003</v>
      </c>
      <c r="Q69" s="26">
        <v>308.952</v>
      </c>
      <c r="R69" s="26">
        <f t="shared" ref="R69:R84" si="7">N69*T69</f>
        <v>0</v>
      </c>
      <c r="S69" s="26">
        <f t="shared" si="6"/>
        <v>0</v>
      </c>
      <c r="T69" s="11"/>
      <c r="U69" s="6">
        <f t="shared" si="5"/>
        <v>0</v>
      </c>
    </row>
    <row r="70" spans="1:21" ht="21" customHeight="1" x14ac:dyDescent="0.15">
      <c r="A70" s="20">
        <v>66</v>
      </c>
      <c r="B70" s="21">
        <v>417404521</v>
      </c>
      <c r="C70" s="22" t="s">
        <v>207</v>
      </c>
      <c r="D70" s="22" t="s">
        <v>111</v>
      </c>
      <c r="E70" s="20">
        <v>200</v>
      </c>
      <c r="F70" s="20">
        <v>1806901900</v>
      </c>
      <c r="G70" s="20">
        <v>270</v>
      </c>
      <c r="H70" s="23">
        <v>4823088610628</v>
      </c>
      <c r="I70" s="23">
        <v>4823088610635</v>
      </c>
      <c r="J70" s="20" t="s">
        <v>136</v>
      </c>
      <c r="K70" s="24">
        <v>23.999999999999996</v>
      </c>
      <c r="L70" s="25">
        <v>56</v>
      </c>
      <c r="M70" s="25">
        <v>8</v>
      </c>
      <c r="N70" s="24">
        <v>4.8</v>
      </c>
      <c r="O70" s="25">
        <v>268.8</v>
      </c>
      <c r="P70" s="26">
        <v>5.5170000000000003</v>
      </c>
      <c r="Q70" s="26">
        <v>308.952</v>
      </c>
      <c r="R70" s="26">
        <f t="shared" si="7"/>
        <v>0</v>
      </c>
      <c r="S70" s="26">
        <f t="shared" si="6"/>
        <v>0</v>
      </c>
      <c r="T70" s="11"/>
      <c r="U70" s="6">
        <f t="shared" si="5"/>
        <v>0</v>
      </c>
    </row>
    <row r="71" spans="1:21" ht="21" customHeight="1" x14ac:dyDescent="0.15">
      <c r="A71" s="20">
        <v>67</v>
      </c>
      <c r="B71" s="21">
        <v>417404522</v>
      </c>
      <c r="C71" s="22" t="s">
        <v>208</v>
      </c>
      <c r="D71" s="22" t="s">
        <v>112</v>
      </c>
      <c r="E71" s="20">
        <v>200</v>
      </c>
      <c r="F71" s="20">
        <v>1806901900</v>
      </c>
      <c r="G71" s="20">
        <v>270</v>
      </c>
      <c r="H71" s="23">
        <v>4823088610642</v>
      </c>
      <c r="I71" s="23">
        <v>4823088610659</v>
      </c>
      <c r="J71" s="20" t="s">
        <v>136</v>
      </c>
      <c r="K71" s="24">
        <v>23.999999999999996</v>
      </c>
      <c r="L71" s="25">
        <v>56</v>
      </c>
      <c r="M71" s="25">
        <v>8</v>
      </c>
      <c r="N71" s="24">
        <v>4.8</v>
      </c>
      <c r="O71" s="25">
        <v>268.8</v>
      </c>
      <c r="P71" s="26">
        <v>5.5170000000000003</v>
      </c>
      <c r="Q71" s="26">
        <v>308.952</v>
      </c>
      <c r="R71" s="26">
        <f t="shared" si="7"/>
        <v>0</v>
      </c>
      <c r="S71" s="26">
        <f t="shared" si="6"/>
        <v>0</v>
      </c>
      <c r="T71" s="11"/>
      <c r="U71" s="6">
        <f t="shared" si="5"/>
        <v>0</v>
      </c>
    </row>
    <row r="72" spans="1:21" ht="21" customHeight="1" x14ac:dyDescent="0.15">
      <c r="A72" s="20">
        <v>68</v>
      </c>
      <c r="B72" s="21">
        <v>417404523</v>
      </c>
      <c r="C72" s="22" t="s">
        <v>209</v>
      </c>
      <c r="D72" s="22" t="s">
        <v>113</v>
      </c>
      <c r="E72" s="20">
        <v>200</v>
      </c>
      <c r="F72" s="20">
        <v>1806901900</v>
      </c>
      <c r="G72" s="20">
        <v>270</v>
      </c>
      <c r="H72" s="23">
        <v>4823088610666</v>
      </c>
      <c r="I72" s="23">
        <v>4823088610673</v>
      </c>
      <c r="J72" s="20" t="s">
        <v>136</v>
      </c>
      <c r="K72" s="24">
        <v>23.999999999999996</v>
      </c>
      <c r="L72" s="25">
        <v>56</v>
      </c>
      <c r="M72" s="25">
        <v>8</v>
      </c>
      <c r="N72" s="24">
        <v>4.8</v>
      </c>
      <c r="O72" s="25">
        <v>268.8</v>
      </c>
      <c r="P72" s="26">
        <v>5.5170000000000003</v>
      </c>
      <c r="Q72" s="26">
        <v>308.952</v>
      </c>
      <c r="R72" s="26">
        <f t="shared" si="7"/>
        <v>0</v>
      </c>
      <c r="S72" s="26">
        <f t="shared" si="6"/>
        <v>0</v>
      </c>
      <c r="T72" s="11"/>
      <c r="U72" s="6">
        <f t="shared" ref="U72:U84" si="8">T72/L72</f>
        <v>0</v>
      </c>
    </row>
    <row r="73" spans="1:21" ht="21" customHeight="1" x14ac:dyDescent="0.15">
      <c r="A73" s="20">
        <v>69</v>
      </c>
      <c r="B73" s="21">
        <v>417404517</v>
      </c>
      <c r="C73" s="22" t="s">
        <v>210</v>
      </c>
      <c r="D73" s="22" t="s">
        <v>108</v>
      </c>
      <c r="E73" s="20">
        <v>200</v>
      </c>
      <c r="F73" s="20">
        <v>1806901900</v>
      </c>
      <c r="G73" s="20">
        <v>270</v>
      </c>
      <c r="H73" s="23">
        <v>4823088608106</v>
      </c>
      <c r="I73" s="23">
        <v>4823088610574</v>
      </c>
      <c r="J73" s="20" t="s">
        <v>136</v>
      </c>
      <c r="K73" s="24">
        <v>23.999999999999996</v>
      </c>
      <c r="L73" s="25">
        <v>56</v>
      </c>
      <c r="M73" s="25">
        <v>8</v>
      </c>
      <c r="N73" s="24">
        <v>4.8</v>
      </c>
      <c r="O73" s="25">
        <v>268.8</v>
      </c>
      <c r="P73" s="26">
        <v>5.5170000000000003</v>
      </c>
      <c r="Q73" s="26">
        <v>308.952</v>
      </c>
      <c r="R73" s="26">
        <f t="shared" si="7"/>
        <v>0</v>
      </c>
      <c r="S73" s="26">
        <f t="shared" si="6"/>
        <v>0</v>
      </c>
      <c r="T73" s="11"/>
      <c r="U73" s="6">
        <f t="shared" si="8"/>
        <v>0</v>
      </c>
    </row>
    <row r="74" spans="1:21" ht="21" customHeight="1" x14ac:dyDescent="0.15">
      <c r="A74" s="20">
        <v>70</v>
      </c>
      <c r="B74" s="21">
        <v>417404075</v>
      </c>
      <c r="C74" s="22" t="s">
        <v>211</v>
      </c>
      <c r="D74" s="22" t="s">
        <v>53</v>
      </c>
      <c r="E74" s="20">
        <v>1000</v>
      </c>
      <c r="F74" s="20">
        <v>1806901900</v>
      </c>
      <c r="G74" s="20">
        <v>360</v>
      </c>
      <c r="H74" s="23">
        <v>4823088605020</v>
      </c>
      <c r="I74" s="23">
        <v>4823088607345</v>
      </c>
      <c r="J74" s="20" t="s">
        <v>55</v>
      </c>
      <c r="K74" s="24">
        <v>7</v>
      </c>
      <c r="L74" s="25">
        <v>72</v>
      </c>
      <c r="M74" s="25">
        <v>8</v>
      </c>
      <c r="N74" s="24">
        <f>E74*K74/1000</f>
        <v>7</v>
      </c>
      <c r="O74" s="25">
        <f>L74*N74</f>
        <v>504</v>
      </c>
      <c r="P74" s="26">
        <v>7.5579999999999998</v>
      </c>
      <c r="Q74" s="26">
        <f>L74*P74</f>
        <v>544.17599999999993</v>
      </c>
      <c r="R74" s="26">
        <f t="shared" si="7"/>
        <v>0</v>
      </c>
      <c r="S74" s="26">
        <f t="shared" si="6"/>
        <v>0</v>
      </c>
      <c r="T74" s="11"/>
      <c r="U74" s="6">
        <f t="shared" si="8"/>
        <v>0</v>
      </c>
    </row>
    <row r="75" spans="1:21" ht="21" customHeight="1" x14ac:dyDescent="0.15">
      <c r="A75" s="20">
        <v>71</v>
      </c>
      <c r="B75" s="21">
        <v>417404076</v>
      </c>
      <c r="C75" s="22" t="s">
        <v>212</v>
      </c>
      <c r="D75" s="22" t="s">
        <v>54</v>
      </c>
      <c r="E75" s="20">
        <v>1000</v>
      </c>
      <c r="F75" s="20">
        <v>1806901900</v>
      </c>
      <c r="G75" s="20">
        <v>360</v>
      </c>
      <c r="H75" s="23">
        <v>4823088605051</v>
      </c>
      <c r="I75" s="23">
        <v>4823088607338</v>
      </c>
      <c r="J75" s="20" t="s">
        <v>55</v>
      </c>
      <c r="K75" s="24">
        <v>7</v>
      </c>
      <c r="L75" s="25">
        <v>72</v>
      </c>
      <c r="M75" s="25">
        <v>8</v>
      </c>
      <c r="N75" s="24">
        <f>E75*K75/1000</f>
        <v>7</v>
      </c>
      <c r="O75" s="25">
        <f>L75*N75</f>
        <v>504</v>
      </c>
      <c r="P75" s="26">
        <v>7.5579999999999998</v>
      </c>
      <c r="Q75" s="26">
        <f>L75*P75</f>
        <v>544.17599999999993</v>
      </c>
      <c r="R75" s="26">
        <f t="shared" si="7"/>
        <v>0</v>
      </c>
      <c r="S75" s="26">
        <f t="shared" si="6"/>
        <v>0</v>
      </c>
      <c r="T75" s="11"/>
      <c r="U75" s="6">
        <f t="shared" si="8"/>
        <v>0</v>
      </c>
    </row>
    <row r="76" spans="1:21" ht="21" customHeight="1" x14ac:dyDescent="0.15">
      <c r="A76" s="20">
        <v>72</v>
      </c>
      <c r="B76" s="21" t="s">
        <v>140</v>
      </c>
      <c r="C76" s="30" t="s">
        <v>223</v>
      </c>
      <c r="D76" s="22" t="s">
        <v>138</v>
      </c>
      <c r="E76" s="20">
        <v>1000</v>
      </c>
      <c r="F76" s="20">
        <v>1806901900</v>
      </c>
      <c r="G76" s="20">
        <v>360</v>
      </c>
      <c r="H76" s="23">
        <v>4823088606683</v>
      </c>
      <c r="I76" s="23">
        <v>4823088606690</v>
      </c>
      <c r="J76" s="20" t="s">
        <v>55</v>
      </c>
      <c r="K76" s="24">
        <v>6</v>
      </c>
      <c r="L76" s="25">
        <v>80</v>
      </c>
      <c r="M76" s="25">
        <v>8</v>
      </c>
      <c r="N76" s="24">
        <v>6</v>
      </c>
      <c r="O76" s="25">
        <f>L76*N76</f>
        <v>480</v>
      </c>
      <c r="P76" s="26">
        <v>6.5229999999999997</v>
      </c>
      <c r="Q76" s="26">
        <f>L76*P76</f>
        <v>521.83999999999992</v>
      </c>
      <c r="R76" s="26">
        <f t="shared" si="7"/>
        <v>0</v>
      </c>
      <c r="S76" s="26">
        <f t="shared" si="6"/>
        <v>0</v>
      </c>
      <c r="T76" s="11"/>
      <c r="U76" s="6">
        <f t="shared" si="8"/>
        <v>0</v>
      </c>
    </row>
    <row r="77" spans="1:21" ht="21" customHeight="1" x14ac:dyDescent="0.15">
      <c r="A77" s="20">
        <v>73</v>
      </c>
      <c r="B77" s="21">
        <v>417404879</v>
      </c>
      <c r="C77" s="22" t="s">
        <v>213</v>
      </c>
      <c r="D77" s="22" t="s">
        <v>121</v>
      </c>
      <c r="E77" s="20">
        <v>150</v>
      </c>
      <c r="F77" s="20">
        <v>1806901900</v>
      </c>
      <c r="G77" s="20">
        <v>360</v>
      </c>
      <c r="H77" s="23">
        <v>4823088612226</v>
      </c>
      <c r="I77" s="23">
        <v>4823088612240</v>
      </c>
      <c r="J77" s="20" t="s">
        <v>129</v>
      </c>
      <c r="K77" s="24">
        <v>12</v>
      </c>
      <c r="L77" s="25">
        <v>144</v>
      </c>
      <c r="M77" s="25">
        <v>16</v>
      </c>
      <c r="N77" s="24">
        <v>1.8</v>
      </c>
      <c r="O77" s="25">
        <v>259.2</v>
      </c>
      <c r="P77" s="26">
        <v>2.105</v>
      </c>
      <c r="Q77" s="26">
        <v>303.12</v>
      </c>
      <c r="R77" s="26">
        <f t="shared" si="7"/>
        <v>0</v>
      </c>
      <c r="S77" s="26">
        <f t="shared" si="6"/>
        <v>0</v>
      </c>
      <c r="T77" s="11"/>
      <c r="U77" s="6">
        <f t="shared" si="8"/>
        <v>0</v>
      </c>
    </row>
    <row r="78" spans="1:21" ht="21" customHeight="1" x14ac:dyDescent="0.15">
      <c r="A78" s="20">
        <v>74</v>
      </c>
      <c r="B78" s="21" t="s">
        <v>140</v>
      </c>
      <c r="C78" s="30" t="s">
        <v>222</v>
      </c>
      <c r="D78" s="22" t="s">
        <v>139</v>
      </c>
      <c r="E78" s="20">
        <v>1000</v>
      </c>
      <c r="F78" s="20">
        <v>1806901900</v>
      </c>
      <c r="G78" s="20">
        <v>360</v>
      </c>
      <c r="H78" s="23">
        <v>4823088606706</v>
      </c>
      <c r="I78" s="23">
        <v>4823088606713</v>
      </c>
      <c r="J78" s="20" t="s">
        <v>55</v>
      </c>
      <c r="K78" s="24">
        <v>6</v>
      </c>
      <c r="L78" s="25">
        <v>80</v>
      </c>
      <c r="M78" s="25">
        <v>8</v>
      </c>
      <c r="N78" s="24">
        <v>6</v>
      </c>
      <c r="O78" s="25">
        <f>L78*N78</f>
        <v>480</v>
      </c>
      <c r="P78" s="26">
        <v>6.5229999999999997</v>
      </c>
      <c r="Q78" s="26">
        <f>L78*P78</f>
        <v>521.83999999999992</v>
      </c>
      <c r="R78" s="26">
        <f t="shared" si="7"/>
        <v>0</v>
      </c>
      <c r="S78" s="26">
        <f t="shared" si="6"/>
        <v>0</v>
      </c>
      <c r="T78" s="11"/>
      <c r="U78" s="6">
        <f t="shared" si="8"/>
        <v>0</v>
      </c>
    </row>
    <row r="79" spans="1:21" ht="21" customHeight="1" x14ac:dyDescent="0.15">
      <c r="A79" s="20">
        <v>75</v>
      </c>
      <c r="B79" s="21">
        <v>417404880</v>
      </c>
      <c r="C79" s="22" t="s">
        <v>214</v>
      </c>
      <c r="D79" s="22" t="s">
        <v>122</v>
      </c>
      <c r="E79" s="20">
        <v>150</v>
      </c>
      <c r="F79" s="20">
        <v>1806901900</v>
      </c>
      <c r="G79" s="20">
        <v>360</v>
      </c>
      <c r="H79" s="23">
        <v>4823088612219</v>
      </c>
      <c r="I79" s="23">
        <v>4823088612233</v>
      </c>
      <c r="J79" s="20" t="s">
        <v>129</v>
      </c>
      <c r="K79" s="24">
        <v>12</v>
      </c>
      <c r="L79" s="25">
        <v>144</v>
      </c>
      <c r="M79" s="25">
        <v>16</v>
      </c>
      <c r="N79" s="24">
        <v>1.8</v>
      </c>
      <c r="O79" s="25">
        <v>259.2</v>
      </c>
      <c r="P79" s="26">
        <v>2.105</v>
      </c>
      <c r="Q79" s="26">
        <v>303.12</v>
      </c>
      <c r="R79" s="26">
        <f t="shared" si="7"/>
        <v>0</v>
      </c>
      <c r="S79" s="26">
        <f t="shared" si="6"/>
        <v>0</v>
      </c>
      <c r="T79" s="11"/>
      <c r="U79" s="6">
        <f t="shared" si="8"/>
        <v>0</v>
      </c>
    </row>
    <row r="80" spans="1:21" ht="21" customHeight="1" x14ac:dyDescent="0.15">
      <c r="A80" s="20">
        <v>76</v>
      </c>
      <c r="B80" s="21">
        <v>417403521</v>
      </c>
      <c r="C80" s="30" t="s">
        <v>215</v>
      </c>
      <c r="D80" s="22" t="s">
        <v>88</v>
      </c>
      <c r="E80" s="20">
        <v>200</v>
      </c>
      <c r="F80" s="20">
        <v>1806901900</v>
      </c>
      <c r="G80" s="20">
        <v>360</v>
      </c>
      <c r="H80" s="23">
        <v>4823088604832</v>
      </c>
      <c r="I80" s="23">
        <v>4823088604894</v>
      </c>
      <c r="J80" s="20" t="s">
        <v>55</v>
      </c>
      <c r="K80" s="24">
        <v>11.999999999999998</v>
      </c>
      <c r="L80" s="25">
        <v>88</v>
      </c>
      <c r="M80" s="25">
        <v>8</v>
      </c>
      <c r="N80" s="24">
        <v>2.4</v>
      </c>
      <c r="O80" s="25">
        <v>211.2</v>
      </c>
      <c r="P80" s="26">
        <v>2.8119999999999998</v>
      </c>
      <c r="Q80" s="26">
        <f>P80*L80</f>
        <v>247.45599999999999</v>
      </c>
      <c r="R80" s="26">
        <f t="shared" si="7"/>
        <v>0</v>
      </c>
      <c r="S80" s="26">
        <f t="shared" si="6"/>
        <v>0</v>
      </c>
      <c r="T80" s="11"/>
      <c r="U80" s="6">
        <f t="shared" si="8"/>
        <v>0</v>
      </c>
    </row>
    <row r="81" spans="1:21" ht="21" customHeight="1" x14ac:dyDescent="0.15">
      <c r="A81" s="20">
        <v>77</v>
      </c>
      <c r="B81" s="21">
        <v>417404325</v>
      </c>
      <c r="C81" s="30" t="s">
        <v>216</v>
      </c>
      <c r="D81" s="22" t="s">
        <v>67</v>
      </c>
      <c r="E81" s="20">
        <v>500</v>
      </c>
      <c r="F81" s="20">
        <v>1806901900</v>
      </c>
      <c r="G81" s="20">
        <v>360</v>
      </c>
      <c r="H81" s="23">
        <v>4823088609424</v>
      </c>
      <c r="I81" s="23">
        <v>4823088609431</v>
      </c>
      <c r="J81" s="20" t="s">
        <v>55</v>
      </c>
      <c r="K81" s="24">
        <v>12</v>
      </c>
      <c r="L81" s="37">
        <v>80</v>
      </c>
      <c r="M81" s="25">
        <v>8</v>
      </c>
      <c r="N81" s="24">
        <v>6</v>
      </c>
      <c r="O81" s="25">
        <v>528</v>
      </c>
      <c r="P81" s="26">
        <v>6.5229999999999997</v>
      </c>
      <c r="Q81" s="26">
        <v>574.024</v>
      </c>
      <c r="R81" s="26">
        <f t="shared" si="7"/>
        <v>0</v>
      </c>
      <c r="S81" s="26">
        <f t="shared" si="6"/>
        <v>0</v>
      </c>
      <c r="T81" s="11"/>
      <c r="U81" s="6">
        <f t="shared" si="8"/>
        <v>0</v>
      </c>
    </row>
    <row r="82" spans="1:21" ht="21" customHeight="1" x14ac:dyDescent="0.15">
      <c r="A82" s="20">
        <v>78</v>
      </c>
      <c r="B82" s="21">
        <v>417404496</v>
      </c>
      <c r="C82" s="22" t="s">
        <v>217</v>
      </c>
      <c r="D82" s="22" t="s">
        <v>68</v>
      </c>
      <c r="E82" s="20">
        <v>500</v>
      </c>
      <c r="F82" s="20">
        <v>1806901900</v>
      </c>
      <c r="G82" s="20">
        <v>360</v>
      </c>
      <c r="H82" s="23">
        <v>4823088609387</v>
      </c>
      <c r="I82" s="23">
        <v>4823088609394</v>
      </c>
      <c r="J82" s="20" t="s">
        <v>55</v>
      </c>
      <c r="K82" s="24">
        <v>12</v>
      </c>
      <c r="L82" s="37">
        <v>80</v>
      </c>
      <c r="M82" s="25">
        <v>8</v>
      </c>
      <c r="N82" s="24">
        <v>6</v>
      </c>
      <c r="O82" s="25">
        <v>528</v>
      </c>
      <c r="P82" s="26">
        <v>6.5229999999999997</v>
      </c>
      <c r="Q82" s="26">
        <v>574.024</v>
      </c>
      <c r="R82" s="26">
        <f t="shared" si="7"/>
        <v>0</v>
      </c>
      <c r="S82" s="26">
        <f t="shared" si="6"/>
        <v>0</v>
      </c>
      <c r="T82" s="11"/>
      <c r="U82" s="6">
        <f t="shared" si="8"/>
        <v>0</v>
      </c>
    </row>
    <row r="83" spans="1:21" ht="21" customHeight="1" x14ac:dyDescent="0.15">
      <c r="A83" s="20">
        <v>79</v>
      </c>
      <c r="B83" s="21">
        <v>417404350</v>
      </c>
      <c r="C83" s="22" t="s">
        <v>218</v>
      </c>
      <c r="D83" s="22" t="s">
        <v>69</v>
      </c>
      <c r="E83" s="20">
        <v>270</v>
      </c>
      <c r="F83" s="20">
        <v>1905311900</v>
      </c>
      <c r="G83" s="20">
        <v>360</v>
      </c>
      <c r="H83" s="23">
        <v>4823088608977</v>
      </c>
      <c r="I83" s="23">
        <v>4823088608991</v>
      </c>
      <c r="J83" s="20" t="s">
        <v>136</v>
      </c>
      <c r="K83" s="24">
        <v>20</v>
      </c>
      <c r="L83" s="25">
        <v>56</v>
      </c>
      <c r="M83" s="25">
        <v>8</v>
      </c>
      <c r="N83" s="24">
        <v>5.4</v>
      </c>
      <c r="O83" s="25">
        <v>259.20000000000005</v>
      </c>
      <c r="P83" s="26">
        <v>6.3</v>
      </c>
      <c r="Q83" s="26">
        <f>P83*L83</f>
        <v>352.8</v>
      </c>
      <c r="R83" s="26">
        <f t="shared" si="7"/>
        <v>0</v>
      </c>
      <c r="S83" s="26">
        <f t="shared" si="6"/>
        <v>0</v>
      </c>
      <c r="T83" s="11"/>
      <c r="U83" s="6">
        <f t="shared" si="8"/>
        <v>0</v>
      </c>
    </row>
    <row r="84" spans="1:21" ht="21" customHeight="1" x14ac:dyDescent="0.15">
      <c r="A84" s="20">
        <v>80</v>
      </c>
      <c r="B84" s="21">
        <v>417404472</v>
      </c>
      <c r="C84" s="22" t="s">
        <v>219</v>
      </c>
      <c r="D84" s="22" t="s">
        <v>70</v>
      </c>
      <c r="E84" s="20">
        <v>158</v>
      </c>
      <c r="F84" s="20">
        <v>1905311900</v>
      </c>
      <c r="G84" s="20">
        <v>360</v>
      </c>
      <c r="H84" s="23">
        <v>4823088609967</v>
      </c>
      <c r="I84" s="23">
        <v>4823088609974</v>
      </c>
      <c r="J84" s="20" t="s">
        <v>137</v>
      </c>
      <c r="K84" s="24">
        <v>14.000000000000002</v>
      </c>
      <c r="L84" s="25">
        <v>90</v>
      </c>
      <c r="M84" s="25">
        <v>10</v>
      </c>
      <c r="N84" s="24">
        <v>2.2120000000000002</v>
      </c>
      <c r="O84" s="25">
        <v>199.08</v>
      </c>
      <c r="P84" s="26">
        <v>2.54</v>
      </c>
      <c r="Q84" s="26">
        <v>228.6</v>
      </c>
      <c r="R84" s="26">
        <f t="shared" si="7"/>
        <v>0</v>
      </c>
      <c r="S84" s="26">
        <f t="shared" si="6"/>
        <v>0</v>
      </c>
      <c r="T84" s="11"/>
      <c r="U84" s="6">
        <f t="shared" si="8"/>
        <v>0</v>
      </c>
    </row>
    <row r="85" spans="1:21" s="17" customFormat="1" ht="21" customHeight="1" x14ac:dyDescent="0.15">
      <c r="A85" s="13" t="s">
        <v>123</v>
      </c>
      <c r="B85" s="14"/>
      <c r="C85" s="36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5"/>
      <c r="R85" s="16">
        <f t="shared" ref="R85:S85" si="9">SUM(R5:R84)</f>
        <v>0</v>
      </c>
      <c r="S85" s="16">
        <f t="shared" si="9"/>
        <v>0</v>
      </c>
      <c r="T85" s="16">
        <f>SUM(T5:T84)</f>
        <v>0</v>
      </c>
      <c r="U85" s="16">
        <f>SUM(U5:U84)</f>
        <v>0</v>
      </c>
    </row>
    <row r="86" spans="1:21" s="17" customFormat="1" x14ac:dyDescent="0.15">
      <c r="A86" s="18"/>
      <c r="B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9"/>
      <c r="S86" s="19"/>
      <c r="T86" s="19"/>
      <c r="U86" s="19"/>
    </row>
    <row r="87" spans="1:21" ht="18" x14ac:dyDescent="0.15">
      <c r="D87" s="9" t="s">
        <v>36</v>
      </c>
      <c r="R87" s="10"/>
    </row>
    <row r="88" spans="1:21" x14ac:dyDescent="0.15">
      <c r="D88" s="10" t="s">
        <v>37</v>
      </c>
    </row>
    <row r="89" spans="1:21" x14ac:dyDescent="0.15">
      <c r="D89" s="10" t="s">
        <v>38</v>
      </c>
    </row>
    <row r="90" spans="1:21" x14ac:dyDescent="0.15">
      <c r="D90" s="10" t="s">
        <v>39</v>
      </c>
    </row>
    <row r="91" spans="1:21" x14ac:dyDescent="0.15">
      <c r="D91" s="10" t="s">
        <v>40</v>
      </c>
    </row>
  </sheetData>
  <autoFilter ref="A4:U85" xr:uid="{00000000-0009-0000-0000-000000000000}"/>
  <mergeCells count="1">
    <mergeCell ref="R2:S2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форма 03.03.25</vt:lpstr>
    </vt:vector>
  </TitlesOfParts>
  <Company>Orest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Олександр Леготін</dc:creator>
  <cp:lastModifiedBy>Microsoft Office User</cp:lastModifiedBy>
  <dcterms:created xsi:type="dcterms:W3CDTF">2024-02-28T06:52:01Z</dcterms:created>
  <dcterms:modified xsi:type="dcterms:W3CDTF">2025-04-08T17:52:36Z</dcterms:modified>
</cp:coreProperties>
</file>