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ource\Workspaces\R_meta2017\"/>
    </mc:Choice>
  </mc:AlternateContent>
  <bookViews>
    <workbookView xWindow="0" yWindow="0" windowWidth="21888" windowHeight="18012"/>
  </bookViews>
  <sheets>
    <sheet name="individual outcome" sheetId="1" r:id="rId1"/>
  </sheets>
  <calcPr calcId="0"/>
</workbook>
</file>

<file path=xl/calcChain.xml><?xml version="1.0" encoding="utf-8"?>
<calcChain xmlns="http://schemas.openxmlformats.org/spreadsheetml/2006/main">
  <c r="Y59" i="1" l="1"/>
  <c r="X59" i="1"/>
  <c r="S59" i="1"/>
  <c r="R59" i="1"/>
  <c r="Y56" i="1"/>
  <c r="X56" i="1"/>
  <c r="S56" i="1"/>
  <c r="R56" i="1"/>
  <c r="Y51" i="1"/>
  <c r="X51" i="1"/>
  <c r="V51" i="1"/>
  <c r="S51" i="1"/>
  <c r="R51" i="1"/>
  <c r="R47" i="1"/>
  <c r="S47" i="1"/>
  <c r="R48" i="1"/>
  <c r="S48" i="1"/>
  <c r="R49" i="1"/>
  <c r="S49" i="1"/>
  <c r="R50" i="1"/>
  <c r="S50" i="1"/>
  <c r="S46" i="1"/>
  <c r="R46" i="1"/>
  <c r="U44" i="1"/>
  <c r="T44" i="1"/>
  <c r="S44" i="1"/>
  <c r="R44" i="1"/>
  <c r="W40" i="1"/>
  <c r="U40" i="1"/>
  <c r="T40" i="1"/>
  <c r="V40" i="1"/>
  <c r="S40" i="1"/>
  <c r="R40" i="1"/>
  <c r="X37" i="1"/>
  <c r="U37" i="1"/>
  <c r="T37" i="1"/>
  <c r="S37" i="1"/>
  <c r="R37" i="1"/>
  <c r="Y32" i="1"/>
  <c r="X32" i="1"/>
  <c r="V32" i="1"/>
  <c r="S32" i="1"/>
  <c r="R32" i="1"/>
  <c r="Y27" i="1"/>
  <c r="X27" i="1"/>
  <c r="S27" i="1"/>
  <c r="R27" i="1"/>
  <c r="Y25" i="1"/>
  <c r="X25" i="1"/>
  <c r="S25" i="1"/>
  <c r="R25" i="1"/>
  <c r="Y23" i="1"/>
  <c r="X23" i="1"/>
  <c r="S23" i="1"/>
  <c r="R23" i="1"/>
  <c r="Y21" i="1"/>
  <c r="X21" i="1"/>
  <c r="S21" i="1"/>
  <c r="R21" i="1"/>
  <c r="S19" i="1"/>
  <c r="R19" i="1"/>
  <c r="V29" i="1"/>
  <c r="U29" i="1"/>
  <c r="T29" i="1"/>
  <c r="S29" i="1"/>
  <c r="R29" i="1"/>
  <c r="V14" i="1"/>
  <c r="R14" i="1"/>
  <c r="S14" i="1"/>
  <c r="X14" i="1"/>
  <c r="Y14" i="1"/>
  <c r="V11" i="1"/>
  <c r="U11" i="1"/>
  <c r="T11" i="1"/>
  <c r="S11" i="1"/>
  <c r="R11" i="1"/>
  <c r="V8" i="1"/>
  <c r="S8" i="1"/>
  <c r="R8" i="1"/>
  <c r="U8" i="1"/>
  <c r="T8" i="1"/>
  <c r="U4" i="1"/>
  <c r="T4" i="1"/>
  <c r="S4" i="1"/>
  <c r="R4" i="1"/>
  <c r="U2" i="1"/>
  <c r="T2" i="1"/>
  <c r="S2" i="1"/>
  <c r="R2" i="1"/>
</calcChain>
</file>

<file path=xl/sharedStrings.xml><?xml version="1.0" encoding="utf-8"?>
<sst xmlns="http://schemas.openxmlformats.org/spreadsheetml/2006/main" count="259" uniqueCount="31">
  <si>
    <t>ExperimentID</t>
  </si>
  <si>
    <t>ID</t>
  </si>
  <si>
    <t>CGn</t>
  </si>
  <si>
    <t>EGn</t>
  </si>
  <si>
    <t>CGm</t>
  </si>
  <si>
    <t>CGSD</t>
  </si>
  <si>
    <t>EGm</t>
  </si>
  <si>
    <t>EGSD</t>
  </si>
  <si>
    <t>Type</t>
  </si>
  <si>
    <t>d</t>
  </si>
  <si>
    <t>Vd</t>
  </si>
  <si>
    <t>SEd</t>
  </si>
  <si>
    <t>Jdf</t>
  </si>
  <si>
    <t>g</t>
  </si>
  <si>
    <t>Vg</t>
  </si>
  <si>
    <t>SEg</t>
  </si>
  <si>
    <t>SR</t>
  </si>
  <si>
    <t>ST</t>
  </si>
  <si>
    <t>LR</t>
  </si>
  <si>
    <t>LT</t>
  </si>
  <si>
    <t>CL</t>
  </si>
  <si>
    <t>SR&amp;T</t>
  </si>
  <si>
    <t>NA</t>
  </si>
  <si>
    <t>SRd</t>
  </si>
  <si>
    <t>STd</t>
  </si>
  <si>
    <t>SRv</t>
  </si>
  <si>
    <t>STv</t>
  </si>
  <si>
    <t>SRv1</t>
  </si>
  <si>
    <t>CLd</t>
  </si>
  <si>
    <t>CLdv</t>
  </si>
  <si>
    <t>STv1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</si>
</sst>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0" xfId="0" applyFill="1" applyBorder="1"/>
    <xf numFmtId="0" fontId="0" fillId="35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2"/>
  <sheetViews>
    <sheetView tabSelected="1" workbookViewId="0">
      <selection activeCell="V37" sqref="V37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23</v>
      </c>
      <c r="S1" t="s">
        <v>25</v>
      </c>
      <c r="T1" t="s">
        <v>24</v>
      </c>
      <c r="U1" t="s">
        <v>26</v>
      </c>
      <c r="V1" t="s">
        <v>27</v>
      </c>
      <c r="W1" t="s">
        <v>30</v>
      </c>
      <c r="X1" t="s">
        <v>28</v>
      </c>
      <c r="Y1" t="s">
        <v>29</v>
      </c>
    </row>
    <row r="2" spans="1:25" x14ac:dyDescent="0.3">
      <c r="A2" s="1">
        <v>30</v>
      </c>
      <c r="B2" s="2">
        <v>5</v>
      </c>
      <c r="C2" s="2">
        <v>56</v>
      </c>
      <c r="D2" s="2">
        <v>59</v>
      </c>
      <c r="E2" s="2">
        <v>9.5500000000000007</v>
      </c>
      <c r="F2" s="2">
        <v>3.97</v>
      </c>
      <c r="G2" s="2">
        <v>9.24</v>
      </c>
      <c r="H2" s="2">
        <v>3.19</v>
      </c>
      <c r="I2" s="2" t="s">
        <v>16</v>
      </c>
      <c r="J2" s="2">
        <v>-8.6329992999999994E-2</v>
      </c>
      <c r="K2" s="2">
        <v>3.4838699000000001E-2</v>
      </c>
      <c r="L2" s="2">
        <v>0.186651277</v>
      </c>
      <c r="M2" s="2">
        <v>0.99334811499999998</v>
      </c>
      <c r="N2" s="2">
        <v>-8.5755735999999999E-2</v>
      </c>
      <c r="O2" s="2">
        <v>3.4376755000000002E-2</v>
      </c>
      <c r="P2" s="3">
        <v>0.18540969400000001</v>
      </c>
      <c r="R2">
        <f>J2</f>
        <v>-8.6329992999999994E-2</v>
      </c>
      <c r="S2">
        <f>K2</f>
        <v>3.4838699000000001E-2</v>
      </c>
      <c r="T2">
        <f>J3</f>
        <v>-0.33678319600000001</v>
      </c>
      <c r="U2">
        <f>K3</f>
        <v>3.5299439000000002E-2</v>
      </c>
    </row>
    <row r="3" spans="1:25" x14ac:dyDescent="0.3">
      <c r="A3" s="4">
        <v>30</v>
      </c>
      <c r="B3" s="5">
        <v>6</v>
      </c>
      <c r="C3" s="5">
        <v>56</v>
      </c>
      <c r="D3" s="5">
        <v>59</v>
      </c>
      <c r="E3" s="5">
        <v>10.5</v>
      </c>
      <c r="F3" s="5">
        <v>4.08</v>
      </c>
      <c r="G3" s="5">
        <v>9.2899999999999991</v>
      </c>
      <c r="H3" s="5">
        <v>3.06</v>
      </c>
      <c r="I3" s="5" t="s">
        <v>17</v>
      </c>
      <c r="J3" s="5">
        <v>-0.33678319600000001</v>
      </c>
      <c r="K3" s="5">
        <v>3.5299439000000002E-2</v>
      </c>
      <c r="L3" s="5">
        <v>0.18788144800000001</v>
      </c>
      <c r="M3" s="5">
        <v>0.99334811499999998</v>
      </c>
      <c r="N3" s="5">
        <v>-0.33454295299999998</v>
      </c>
      <c r="O3" s="5">
        <v>3.4831384999999999E-2</v>
      </c>
      <c r="P3" s="6">
        <v>0.18663168199999999</v>
      </c>
    </row>
    <row r="4" spans="1:25" x14ac:dyDescent="0.3">
      <c r="A4" s="1">
        <v>31</v>
      </c>
      <c r="B4" s="2">
        <v>7</v>
      </c>
      <c r="C4" s="2">
        <v>41</v>
      </c>
      <c r="D4" s="2">
        <v>43</v>
      </c>
      <c r="E4" s="2">
        <v>0.54</v>
      </c>
      <c r="F4" s="2">
        <v>0.16</v>
      </c>
      <c r="G4" s="2">
        <v>0.52</v>
      </c>
      <c r="H4" s="2">
        <v>0.18</v>
      </c>
      <c r="I4" s="2" t="s">
        <v>16</v>
      </c>
      <c r="J4" s="2">
        <v>-0.117276485</v>
      </c>
      <c r="K4" s="2">
        <v>4.7727925999999997E-2</v>
      </c>
      <c r="L4" s="2">
        <v>0.21846721799999999</v>
      </c>
      <c r="M4" s="2">
        <v>0.99082568800000004</v>
      </c>
      <c r="N4" s="2">
        <v>-0.116200554</v>
      </c>
      <c r="O4" s="2">
        <v>4.6856201E-2</v>
      </c>
      <c r="P4" s="3">
        <v>0.216462932</v>
      </c>
      <c r="R4">
        <f>J4</f>
        <v>-0.117276485</v>
      </c>
      <c r="S4">
        <f>K4</f>
        <v>4.7727925999999997E-2</v>
      </c>
      <c r="T4">
        <f>J5</f>
        <v>0.28408151500000001</v>
      </c>
      <c r="U4">
        <f>K5</f>
        <v>4.8126428999999998E-2</v>
      </c>
    </row>
    <row r="5" spans="1:25" x14ac:dyDescent="0.3">
      <c r="A5" s="7">
        <v>31</v>
      </c>
      <c r="B5" s="8">
        <v>8</v>
      </c>
      <c r="C5" s="8">
        <v>41</v>
      </c>
      <c r="D5" s="8">
        <v>43</v>
      </c>
      <c r="E5" s="8">
        <v>0.47</v>
      </c>
      <c r="F5" s="8">
        <v>0.16</v>
      </c>
      <c r="G5" s="8">
        <v>0.52</v>
      </c>
      <c r="H5" s="8">
        <v>0.19</v>
      </c>
      <c r="I5" s="8" t="s">
        <v>17</v>
      </c>
      <c r="J5" s="8">
        <v>0.28408151500000001</v>
      </c>
      <c r="K5" s="8">
        <v>4.8126428999999998E-2</v>
      </c>
      <c r="L5" s="8">
        <v>0.21937736599999999</v>
      </c>
      <c r="M5" s="8">
        <v>0.99082568800000004</v>
      </c>
      <c r="N5" s="8">
        <v>0.281475262</v>
      </c>
      <c r="O5" s="8">
        <v>4.7247426000000002E-2</v>
      </c>
      <c r="P5" s="9">
        <v>0.21736473000000001</v>
      </c>
    </row>
    <row r="6" spans="1:25" x14ac:dyDescent="0.3">
      <c r="A6" s="10">
        <v>31</v>
      </c>
      <c r="B6" s="11">
        <v>9</v>
      </c>
      <c r="C6" s="11">
        <v>41</v>
      </c>
      <c r="D6" s="11">
        <v>43</v>
      </c>
      <c r="E6" s="11">
        <v>0.55000000000000004</v>
      </c>
      <c r="F6" s="11">
        <v>0.18</v>
      </c>
      <c r="G6" s="11">
        <v>0.45</v>
      </c>
      <c r="H6" s="11">
        <v>0.19</v>
      </c>
      <c r="I6" s="11" t="s">
        <v>18</v>
      </c>
      <c r="J6" s="11">
        <v>-0.53998764600000004</v>
      </c>
      <c r="K6" s="11">
        <v>4.9381692999999997E-2</v>
      </c>
      <c r="L6" s="11">
        <v>0.22221991999999999</v>
      </c>
      <c r="M6" s="11">
        <v>0.99082568800000004</v>
      </c>
      <c r="N6" s="11">
        <v>-0.53503363100000001</v>
      </c>
      <c r="O6" s="11">
        <v>4.8479763000000002E-2</v>
      </c>
      <c r="P6" s="12">
        <v>0.22018120499999999</v>
      </c>
    </row>
    <row r="7" spans="1:25" x14ac:dyDescent="0.3">
      <c r="A7" s="13">
        <v>31</v>
      </c>
      <c r="B7" s="14">
        <v>10</v>
      </c>
      <c r="C7" s="14">
        <v>41</v>
      </c>
      <c r="D7" s="14">
        <v>43</v>
      </c>
      <c r="E7" s="14">
        <v>0.51</v>
      </c>
      <c r="F7" s="14">
        <v>0.17</v>
      </c>
      <c r="G7" s="14">
        <v>0.44</v>
      </c>
      <c r="H7" s="14">
        <v>0.17</v>
      </c>
      <c r="I7" s="14" t="s">
        <v>19</v>
      </c>
      <c r="J7" s="14">
        <v>-0.41176470599999998</v>
      </c>
      <c r="K7" s="14">
        <v>4.8655285E-2</v>
      </c>
      <c r="L7" s="14">
        <v>0.22057942999999999</v>
      </c>
      <c r="M7" s="14">
        <v>0.99082568800000004</v>
      </c>
      <c r="N7" s="14">
        <v>-0.40798704800000002</v>
      </c>
      <c r="O7" s="14">
        <v>4.7766623000000001E-2</v>
      </c>
      <c r="P7" s="15">
        <v>0.21855576600000001</v>
      </c>
    </row>
    <row r="8" spans="1:25" x14ac:dyDescent="0.3">
      <c r="A8" s="1">
        <v>32</v>
      </c>
      <c r="B8" s="2">
        <v>11</v>
      </c>
      <c r="C8" s="2">
        <v>25</v>
      </c>
      <c r="D8" s="2">
        <v>25</v>
      </c>
      <c r="E8" s="2">
        <v>7.08</v>
      </c>
      <c r="F8" s="2">
        <v>3.01</v>
      </c>
      <c r="G8" s="2">
        <v>8.0399999999999991</v>
      </c>
      <c r="H8" s="2">
        <v>2.2599999999999998</v>
      </c>
      <c r="I8" s="2" t="s">
        <v>16</v>
      </c>
      <c r="J8" s="2">
        <v>0.36069203700000002</v>
      </c>
      <c r="K8" s="2">
        <v>8.1300987000000005E-2</v>
      </c>
      <c r="L8" s="2">
        <v>0.28513327999999999</v>
      </c>
      <c r="M8" s="2">
        <v>0.98429319400000004</v>
      </c>
      <c r="N8" s="2">
        <v>0.35502671699999999</v>
      </c>
      <c r="O8" s="2">
        <v>7.8767087E-2</v>
      </c>
      <c r="P8" s="3">
        <v>0.28065474699999998</v>
      </c>
      <c r="R8">
        <f>SUM(J8:J9)/COUNT(J8:J9)</f>
        <v>0.333297542</v>
      </c>
      <c r="S8">
        <f>SUM(K8:K9)/POWER(COUNT(K8:K9),2)</f>
        <v>4.0559188500000003E-2</v>
      </c>
      <c r="T8">
        <f>J10</f>
        <v>0.179803885</v>
      </c>
      <c r="U8">
        <f>K10</f>
        <v>8.0323294000000003E-2</v>
      </c>
      <c r="V8">
        <f>(SUM(K8:K9)+2*SQRT(K8)*SQRT(K9))/POWER(COUNT(K8:K9),2)</f>
        <v>8.1118274229038667E-2</v>
      </c>
    </row>
    <row r="9" spans="1:25" x14ac:dyDescent="0.3">
      <c r="A9" s="16">
        <v>32</v>
      </c>
      <c r="B9" s="17">
        <v>12</v>
      </c>
      <c r="C9" s="17">
        <v>25</v>
      </c>
      <c r="D9" s="17">
        <v>25</v>
      </c>
      <c r="E9" s="17">
        <v>5.12</v>
      </c>
      <c r="F9" s="17">
        <v>3.3</v>
      </c>
      <c r="G9" s="17">
        <v>6.24</v>
      </c>
      <c r="H9" s="17">
        <v>3.99</v>
      </c>
      <c r="I9" s="17" t="s">
        <v>16</v>
      </c>
      <c r="J9" s="17">
        <v>0.30590304699999998</v>
      </c>
      <c r="K9" s="17">
        <v>8.0935767000000006E-2</v>
      </c>
      <c r="L9" s="17">
        <v>0.28449212099999999</v>
      </c>
      <c r="M9" s="17">
        <v>0.98429319400000004</v>
      </c>
      <c r="N9" s="17">
        <v>0.30109828799999999</v>
      </c>
      <c r="O9" s="17">
        <v>7.8413249000000004E-2</v>
      </c>
      <c r="P9" s="18">
        <v>0.28002365800000001</v>
      </c>
    </row>
    <row r="10" spans="1:25" x14ac:dyDescent="0.3">
      <c r="A10" s="13">
        <v>32</v>
      </c>
      <c r="B10" s="14">
        <v>13</v>
      </c>
      <c r="C10" s="14">
        <v>25</v>
      </c>
      <c r="D10" s="14">
        <v>25</v>
      </c>
      <c r="E10" s="14">
        <v>4.76</v>
      </c>
      <c r="F10" s="14">
        <v>2.5</v>
      </c>
      <c r="G10" s="14">
        <v>5.16</v>
      </c>
      <c r="H10" s="14">
        <v>1.91</v>
      </c>
      <c r="I10" s="14" t="s">
        <v>17</v>
      </c>
      <c r="J10" s="14">
        <v>0.179803885</v>
      </c>
      <c r="K10" s="14">
        <v>8.0323294000000003E-2</v>
      </c>
      <c r="L10" s="14">
        <v>0.28341364499999999</v>
      </c>
      <c r="M10" s="14">
        <v>0.98429319400000004</v>
      </c>
      <c r="N10" s="14">
        <v>0.17697974</v>
      </c>
      <c r="O10" s="14">
        <v>7.7819866000000001E-2</v>
      </c>
      <c r="P10" s="15">
        <v>0.27896212199999998</v>
      </c>
    </row>
    <row r="11" spans="1:25" x14ac:dyDescent="0.3">
      <c r="A11" s="1">
        <v>33</v>
      </c>
      <c r="B11" s="2">
        <v>14</v>
      </c>
      <c r="C11" s="2">
        <v>22</v>
      </c>
      <c r="D11" s="2">
        <v>24</v>
      </c>
      <c r="E11" s="2">
        <v>5.09</v>
      </c>
      <c r="F11" s="2">
        <v>1.8</v>
      </c>
      <c r="G11" s="2">
        <v>5.29</v>
      </c>
      <c r="H11" s="2">
        <v>2.63</v>
      </c>
      <c r="I11" s="2" t="s">
        <v>16</v>
      </c>
      <c r="J11" s="2">
        <v>8.8027896999999994E-2</v>
      </c>
      <c r="K11" s="2">
        <v>8.7205438999999996E-2</v>
      </c>
      <c r="L11" s="2">
        <v>0.29530567099999999</v>
      </c>
      <c r="M11" s="2">
        <v>0.98285714300000004</v>
      </c>
      <c r="N11" s="2">
        <v>8.6518846999999996E-2</v>
      </c>
      <c r="O11" s="2">
        <v>8.4241166000000006E-2</v>
      </c>
      <c r="P11" s="3">
        <v>0.29024328799999999</v>
      </c>
      <c r="R11">
        <f>SUM(J11:J12)/COUNT(J11:J12)</f>
        <v>0.23375984300000002</v>
      </c>
      <c r="S11">
        <f>SUM(K11:K12)/POWER(COUNT(K11:K12),2)</f>
        <v>4.3973005250000002E-2</v>
      </c>
      <c r="T11">
        <f>J13</f>
        <v>-3.5019196000000002E-2</v>
      </c>
      <c r="U11">
        <f>K13</f>
        <v>8.7134541999999995E-2</v>
      </c>
      <c r="V11">
        <f>(SUM(K11:K12)+2*SQRT(K11)*SQRT(K12))/POWER(COUNT(K11:K12),2)</f>
        <v>8.7944451430218756E-2</v>
      </c>
    </row>
    <row r="12" spans="1:25" x14ac:dyDescent="0.3">
      <c r="A12" s="16">
        <v>33</v>
      </c>
      <c r="B12" s="17">
        <v>15</v>
      </c>
      <c r="C12" s="17">
        <v>22</v>
      </c>
      <c r="D12" s="17">
        <v>24</v>
      </c>
      <c r="E12" s="17">
        <v>3.36</v>
      </c>
      <c r="F12" s="17">
        <v>2.44</v>
      </c>
      <c r="G12" s="17">
        <v>4.21</v>
      </c>
      <c r="H12" s="17">
        <v>2.04</v>
      </c>
      <c r="I12" s="17" t="s">
        <v>16</v>
      </c>
      <c r="J12" s="17">
        <v>0.37949178900000002</v>
      </c>
      <c r="K12" s="17">
        <v>8.8686582E-2</v>
      </c>
      <c r="L12" s="17">
        <v>0.297802925</v>
      </c>
      <c r="M12" s="17">
        <v>0.98285714300000004</v>
      </c>
      <c r="N12" s="17">
        <v>0.37298621599999998</v>
      </c>
      <c r="O12" s="17">
        <v>8.5671962000000004E-2</v>
      </c>
      <c r="P12" s="18">
        <v>0.29269773199999999</v>
      </c>
    </row>
    <row r="13" spans="1:25" x14ac:dyDescent="0.3">
      <c r="A13" s="13">
        <v>33</v>
      </c>
      <c r="B13" s="14">
        <v>16</v>
      </c>
      <c r="C13" s="14">
        <v>22</v>
      </c>
      <c r="D13" s="14">
        <v>24</v>
      </c>
      <c r="E13" s="14">
        <v>3</v>
      </c>
      <c r="F13" s="14">
        <v>2.56</v>
      </c>
      <c r="G13" s="14">
        <v>2.92</v>
      </c>
      <c r="H13" s="14">
        <v>2</v>
      </c>
      <c r="I13" s="14" t="s">
        <v>17</v>
      </c>
      <c r="J13" s="14">
        <v>-3.5019196000000002E-2</v>
      </c>
      <c r="K13" s="14">
        <v>8.7134541999999995E-2</v>
      </c>
      <c r="L13" s="14">
        <v>0.29518560599999999</v>
      </c>
      <c r="M13" s="14">
        <v>0.98285714300000004</v>
      </c>
      <c r="N13" s="14">
        <v>-3.4418866999999999E-2</v>
      </c>
      <c r="O13" s="14">
        <v>8.4172679E-2</v>
      </c>
      <c r="P13" s="15">
        <v>0.29012528100000001</v>
      </c>
    </row>
    <row r="14" spans="1:25" x14ac:dyDescent="0.3">
      <c r="A14" s="1">
        <v>34</v>
      </c>
      <c r="B14" s="2">
        <v>17</v>
      </c>
      <c r="C14" s="2">
        <v>60</v>
      </c>
      <c r="D14" s="2">
        <v>52</v>
      </c>
      <c r="E14" s="2">
        <v>-66.23</v>
      </c>
      <c r="F14" s="2">
        <v>52.81</v>
      </c>
      <c r="G14" s="2">
        <v>-91.38</v>
      </c>
      <c r="H14" s="2">
        <v>54.15</v>
      </c>
      <c r="I14" s="2" t="s">
        <v>16</v>
      </c>
      <c r="J14" s="2">
        <v>-0.47066132100000002</v>
      </c>
      <c r="K14" s="2">
        <v>3.6886374E-2</v>
      </c>
      <c r="L14" s="2">
        <v>0.19205825600000001</v>
      </c>
      <c r="M14" s="2">
        <v>0.99316628699999998</v>
      </c>
      <c r="N14" s="2">
        <v>-0.46744495699999999</v>
      </c>
      <c r="O14" s="2">
        <v>3.6383955000000003E-2</v>
      </c>
      <c r="P14" s="3">
        <v>0.190745785</v>
      </c>
      <c r="R14">
        <f>SUM(J14:J17)/COUNT(J14:J17)</f>
        <v>-0.35549616474999995</v>
      </c>
      <c r="S14">
        <f>SUM(K14:K17)/POWER(COUNT(K14:K17),2)</f>
        <v>9.1524268749999995E-3</v>
      </c>
      <c r="V14">
        <f>(SUM(K14:K17)+2*(SQRT(K14)*SQRT(K15)+SQRT(K14)*SQRT(K16)+SQRT(K14)*SQRT(K17)+SQRT(K15)*SQRT(K16)+SQRT(K15)*SQRT(K17)+SQRT(K16)*SQRT(K17)))/POWER(COUNT(K14:K17),2)</f>
        <v>3.6608490447736147E-2</v>
      </c>
      <c r="X14">
        <f>J18</f>
        <v>-0.35615169699999999</v>
      </c>
      <c r="Y14">
        <f>K18</f>
        <v>3.6463704E-2</v>
      </c>
    </row>
    <row r="15" spans="1:25" x14ac:dyDescent="0.3">
      <c r="A15" s="16">
        <v>34</v>
      </c>
      <c r="B15" s="17">
        <v>18</v>
      </c>
      <c r="C15" s="17">
        <v>60</v>
      </c>
      <c r="D15" s="17">
        <v>52</v>
      </c>
      <c r="E15" s="17">
        <v>8.8699999999999992</v>
      </c>
      <c r="F15" s="17">
        <v>3.06</v>
      </c>
      <c r="G15" s="17">
        <v>7.52</v>
      </c>
      <c r="H15" s="17">
        <v>3.44</v>
      </c>
      <c r="I15" s="17" t="s">
        <v>16</v>
      </c>
      <c r="J15" s="17">
        <v>-0.41644493199999999</v>
      </c>
      <c r="K15" s="17">
        <v>3.6671661000000001E-2</v>
      </c>
      <c r="L15" s="17">
        <v>0.19149846200000001</v>
      </c>
      <c r="M15" s="17">
        <v>0.99316628699999998</v>
      </c>
      <c r="N15" s="17">
        <v>-0.41359906600000002</v>
      </c>
      <c r="O15" s="17">
        <v>3.6172165999999999E-2</v>
      </c>
      <c r="P15" s="18">
        <v>0.19018981600000001</v>
      </c>
    </row>
    <row r="16" spans="1:25" x14ac:dyDescent="0.3">
      <c r="A16" s="16">
        <v>34</v>
      </c>
      <c r="B16" s="17">
        <v>19</v>
      </c>
      <c r="C16" s="17">
        <v>60</v>
      </c>
      <c r="D16" s="17">
        <v>52</v>
      </c>
      <c r="E16" s="17">
        <v>3.6</v>
      </c>
      <c r="F16" s="17">
        <v>2.58</v>
      </c>
      <c r="G16" s="17">
        <v>2.54</v>
      </c>
      <c r="H16" s="17">
        <v>1.53</v>
      </c>
      <c r="I16" s="17" t="s">
        <v>16</v>
      </c>
      <c r="J16" s="17">
        <v>-0.49126870099999997</v>
      </c>
      <c r="K16" s="17">
        <v>3.6974869E-2</v>
      </c>
      <c r="L16" s="17">
        <v>0.192288504</v>
      </c>
      <c r="M16" s="17">
        <v>0.99316628699999998</v>
      </c>
      <c r="N16" s="17">
        <v>-0.48791151100000002</v>
      </c>
      <c r="O16" s="17">
        <v>3.6471244E-2</v>
      </c>
      <c r="P16" s="18">
        <v>0.19097445900000001</v>
      </c>
    </row>
    <row r="17" spans="1:25" x14ac:dyDescent="0.3">
      <c r="A17" s="16">
        <v>34</v>
      </c>
      <c r="B17" s="17">
        <v>20</v>
      </c>
      <c r="C17" s="17">
        <v>60</v>
      </c>
      <c r="D17" s="17">
        <v>52</v>
      </c>
      <c r="E17" s="17">
        <v>10.47</v>
      </c>
      <c r="F17" s="17">
        <v>4.21</v>
      </c>
      <c r="G17" s="17">
        <v>10.29</v>
      </c>
      <c r="H17" s="17">
        <v>4.03</v>
      </c>
      <c r="I17" s="17" t="s">
        <v>16</v>
      </c>
      <c r="J17" s="17">
        <v>-4.3609704999999999E-2</v>
      </c>
      <c r="K17" s="17">
        <v>3.5905925999999998E-2</v>
      </c>
      <c r="L17" s="17">
        <v>0.18948859100000001</v>
      </c>
      <c r="M17" s="17">
        <v>0.99316628699999998</v>
      </c>
      <c r="N17" s="17">
        <v>-4.3311689E-2</v>
      </c>
      <c r="O17" s="17">
        <v>3.5416861000000001E-2</v>
      </c>
      <c r="P17" s="18">
        <v>0.18819368</v>
      </c>
    </row>
    <row r="18" spans="1:25" x14ac:dyDescent="0.3">
      <c r="A18" s="19">
        <v>34</v>
      </c>
      <c r="B18" s="20">
        <v>21</v>
      </c>
      <c r="C18" s="20">
        <v>60</v>
      </c>
      <c r="D18" s="20">
        <v>52</v>
      </c>
      <c r="E18" s="20">
        <v>6.28</v>
      </c>
      <c r="F18" s="20">
        <v>1.9</v>
      </c>
      <c r="G18" s="20">
        <v>5.6</v>
      </c>
      <c r="H18" s="20">
        <v>1.92</v>
      </c>
      <c r="I18" s="20" t="s">
        <v>20</v>
      </c>
      <c r="J18" s="20">
        <v>-0.35615169699999999</v>
      </c>
      <c r="K18" s="20">
        <v>3.6463704E-2</v>
      </c>
      <c r="L18" s="20">
        <v>0.190954717</v>
      </c>
      <c r="M18" s="20">
        <v>0.99316628699999998</v>
      </c>
      <c r="N18" s="20">
        <v>-0.35371785900000002</v>
      </c>
      <c r="O18" s="20">
        <v>3.5967041999999998E-2</v>
      </c>
      <c r="P18" s="21">
        <v>0.18964978699999999</v>
      </c>
    </row>
    <row r="19" spans="1:25" x14ac:dyDescent="0.3">
      <c r="A19" s="1">
        <v>35</v>
      </c>
      <c r="B19" s="2">
        <v>22</v>
      </c>
      <c r="C19" s="2">
        <v>33</v>
      </c>
      <c r="D19" s="2">
        <v>33</v>
      </c>
      <c r="E19" s="2">
        <v>16</v>
      </c>
      <c r="F19" s="2">
        <v>2.54</v>
      </c>
      <c r="G19" s="2">
        <v>16.03</v>
      </c>
      <c r="H19" s="2">
        <v>2.57</v>
      </c>
      <c r="I19" s="2" t="s">
        <v>16</v>
      </c>
      <c r="J19" s="2">
        <v>1.1741481E-2</v>
      </c>
      <c r="K19" s="2">
        <v>6.0607105000000001E-2</v>
      </c>
      <c r="L19" s="2">
        <v>0.24618510299999999</v>
      </c>
      <c r="M19" s="2">
        <v>0.98823529399999999</v>
      </c>
      <c r="N19" s="2">
        <v>1.1603346E-2</v>
      </c>
      <c r="O19" s="2">
        <v>5.9189444000000001E-2</v>
      </c>
      <c r="P19" s="3">
        <v>0.243288808</v>
      </c>
      <c r="R19">
        <f>J19</f>
        <v>1.1741481E-2</v>
      </c>
      <c r="S19">
        <f>K19</f>
        <v>6.0607105000000001E-2</v>
      </c>
    </row>
    <row r="20" spans="1:25" x14ac:dyDescent="0.3">
      <c r="A20" s="13">
        <v>35</v>
      </c>
      <c r="B20" s="14">
        <v>23</v>
      </c>
      <c r="C20" s="14">
        <v>33</v>
      </c>
      <c r="D20" s="14">
        <v>33</v>
      </c>
      <c r="E20" s="14">
        <v>13.73</v>
      </c>
      <c r="F20" s="14">
        <v>3.64</v>
      </c>
      <c r="G20" s="14">
        <v>12.73</v>
      </c>
      <c r="H20" s="14">
        <v>3.84</v>
      </c>
      <c r="I20" s="14" t="s">
        <v>18</v>
      </c>
      <c r="J20" s="14">
        <v>-0.26728415300000002</v>
      </c>
      <c r="K20" s="14">
        <v>6.1147278999999999E-2</v>
      </c>
      <c r="L20" s="14">
        <v>0.24727975799999999</v>
      </c>
      <c r="M20" s="14">
        <v>0.98823529399999999</v>
      </c>
      <c r="N20" s="14">
        <v>-0.26413963400000001</v>
      </c>
      <c r="O20" s="14">
        <v>5.9716983000000001E-2</v>
      </c>
      <c r="P20" s="15">
        <v>0.244370585</v>
      </c>
    </row>
    <row r="21" spans="1:25" x14ac:dyDescent="0.3">
      <c r="A21" s="1">
        <v>36</v>
      </c>
      <c r="B21" s="2">
        <v>24</v>
      </c>
      <c r="C21" s="2">
        <v>27</v>
      </c>
      <c r="D21" s="2">
        <v>25</v>
      </c>
      <c r="E21" s="2">
        <v>4.04</v>
      </c>
      <c r="F21" s="2">
        <v>1.1599999999999999</v>
      </c>
      <c r="G21" s="2">
        <v>4.4800000000000004</v>
      </c>
      <c r="H21" s="2">
        <v>2.1800000000000002</v>
      </c>
      <c r="I21" s="2" t="s">
        <v>16</v>
      </c>
      <c r="J21" s="2">
        <v>0.25484821499999999</v>
      </c>
      <c r="K21" s="2">
        <v>7.7661533000000005E-2</v>
      </c>
      <c r="L21" s="2">
        <v>0.27867818999999999</v>
      </c>
      <c r="M21" s="2">
        <v>0.98492462300000005</v>
      </c>
      <c r="N21" s="2">
        <v>0.25100628200000002</v>
      </c>
      <c r="O21" s="2">
        <v>7.5337629000000003E-2</v>
      </c>
      <c r="P21" s="3">
        <v>0.27447701099999999</v>
      </c>
      <c r="R21">
        <f>J21</f>
        <v>0.25484821499999999</v>
      </c>
      <c r="S21">
        <f>K21</f>
        <v>7.7661533000000005E-2</v>
      </c>
      <c r="X21">
        <f>J22</f>
        <v>-0.20494021800000001</v>
      </c>
      <c r="Y21">
        <f>K22</f>
        <v>7.7440887999999999E-2</v>
      </c>
    </row>
    <row r="22" spans="1:25" x14ac:dyDescent="0.3">
      <c r="A22" s="13">
        <v>36</v>
      </c>
      <c r="B22" s="14">
        <v>25</v>
      </c>
      <c r="C22" s="14">
        <v>27</v>
      </c>
      <c r="D22" s="14">
        <v>25</v>
      </c>
      <c r="E22" s="14">
        <v>6.22</v>
      </c>
      <c r="F22" s="14">
        <v>1.4</v>
      </c>
      <c r="G22" s="14">
        <v>5.92</v>
      </c>
      <c r="H22" s="14">
        <v>1.53</v>
      </c>
      <c r="I22" s="14" t="s">
        <v>20</v>
      </c>
      <c r="J22" s="14">
        <v>-0.20494021800000001</v>
      </c>
      <c r="K22" s="14">
        <v>7.7440887999999999E-2</v>
      </c>
      <c r="L22" s="14">
        <v>0.27828202899999999</v>
      </c>
      <c r="M22" s="14">
        <v>0.98492462300000005</v>
      </c>
      <c r="N22" s="14">
        <v>-0.20185066700000001</v>
      </c>
      <c r="O22" s="14">
        <v>7.5123587000000006E-2</v>
      </c>
      <c r="P22" s="15">
        <v>0.27408682299999998</v>
      </c>
    </row>
    <row r="23" spans="1:25" x14ac:dyDescent="0.3">
      <c r="A23" s="1">
        <v>37</v>
      </c>
      <c r="B23" s="2">
        <v>26</v>
      </c>
      <c r="C23" s="2">
        <v>27</v>
      </c>
      <c r="D23" s="2">
        <v>25</v>
      </c>
      <c r="E23" s="2">
        <v>5.19</v>
      </c>
      <c r="F23" s="2">
        <v>1.78</v>
      </c>
      <c r="G23" s="2">
        <v>4.12</v>
      </c>
      <c r="H23" s="2">
        <v>1.56</v>
      </c>
      <c r="I23" s="2" t="s">
        <v>16</v>
      </c>
      <c r="J23" s="2">
        <v>-0.63766252700000003</v>
      </c>
      <c r="K23" s="2">
        <v>8.0946781999999995E-2</v>
      </c>
      <c r="L23" s="2">
        <v>0.28451147999999998</v>
      </c>
      <c r="M23" s="2">
        <v>0.98492462300000005</v>
      </c>
      <c r="N23" s="2">
        <v>-0.62804952400000003</v>
      </c>
      <c r="O23" s="2">
        <v>7.8524572000000001E-2</v>
      </c>
      <c r="P23" s="3">
        <v>0.280222362</v>
      </c>
      <c r="R23">
        <f>J23</f>
        <v>-0.63766252700000003</v>
      </c>
      <c r="S23">
        <f>K23</f>
        <v>8.0946781999999995E-2</v>
      </c>
      <c r="X23">
        <f>J24</f>
        <v>-0.30532995000000002</v>
      </c>
      <c r="Y23">
        <f>K24</f>
        <v>7.7933445000000004E-2</v>
      </c>
    </row>
    <row r="24" spans="1:25" x14ac:dyDescent="0.3">
      <c r="A24" s="13">
        <v>37</v>
      </c>
      <c r="B24" s="14">
        <v>27</v>
      </c>
      <c r="C24" s="14">
        <v>27</v>
      </c>
      <c r="D24" s="14">
        <v>25</v>
      </c>
      <c r="E24" s="14">
        <v>6.52</v>
      </c>
      <c r="F24" s="14">
        <v>1.72</v>
      </c>
      <c r="G24" s="14">
        <v>5.92</v>
      </c>
      <c r="H24" s="14">
        <v>2.2000000000000002</v>
      </c>
      <c r="I24" s="14" t="s">
        <v>20</v>
      </c>
      <c r="J24" s="14">
        <v>-0.30532995000000002</v>
      </c>
      <c r="K24" s="14">
        <v>7.7933445000000004E-2</v>
      </c>
      <c r="L24" s="14">
        <v>0.279165622</v>
      </c>
      <c r="M24" s="14">
        <v>0.98492462300000005</v>
      </c>
      <c r="N24" s="14">
        <v>-0.30072698599999997</v>
      </c>
      <c r="O24" s="14">
        <v>7.5601403999999997E-2</v>
      </c>
      <c r="P24" s="15">
        <v>0.27495709499999998</v>
      </c>
    </row>
    <row r="25" spans="1:25" x14ac:dyDescent="0.3">
      <c r="A25" s="1">
        <v>38</v>
      </c>
      <c r="B25" s="2">
        <v>28</v>
      </c>
      <c r="C25" s="2">
        <v>26</v>
      </c>
      <c r="D25" s="2">
        <v>25</v>
      </c>
      <c r="E25" s="2">
        <v>3.42</v>
      </c>
      <c r="F25" s="2">
        <v>1.21</v>
      </c>
      <c r="G25" s="2">
        <v>3.8</v>
      </c>
      <c r="H25" s="2">
        <v>2.2400000000000002</v>
      </c>
      <c r="I25" s="2" t="s">
        <v>16</v>
      </c>
      <c r="J25" s="2">
        <v>0.21227427900000001</v>
      </c>
      <c r="K25" s="2">
        <v>7.8903307000000006E-2</v>
      </c>
      <c r="L25" s="2">
        <v>0.280897324</v>
      </c>
      <c r="M25" s="2">
        <v>0.98461538500000001</v>
      </c>
      <c r="N25" s="2">
        <v>0.209008521</v>
      </c>
      <c r="O25" s="2">
        <v>7.6494188000000005E-2</v>
      </c>
      <c r="P25" s="3">
        <v>0.276575827</v>
      </c>
      <c r="R25">
        <f>J25</f>
        <v>0.21227427900000001</v>
      </c>
      <c r="S25">
        <f>K25</f>
        <v>7.8903307000000006E-2</v>
      </c>
      <c r="X25">
        <f>J26</f>
        <v>-0.538979239</v>
      </c>
      <c r="Y25">
        <f>K26</f>
        <v>8.1309564000000001E-2</v>
      </c>
    </row>
    <row r="26" spans="1:25" x14ac:dyDescent="0.3">
      <c r="A26" s="13">
        <v>38</v>
      </c>
      <c r="B26" s="14">
        <v>29</v>
      </c>
      <c r="C26" s="14">
        <v>26</v>
      </c>
      <c r="D26" s="14">
        <v>25</v>
      </c>
      <c r="E26" s="14">
        <v>6.42</v>
      </c>
      <c r="F26" s="14">
        <v>1.42</v>
      </c>
      <c r="G26" s="14">
        <v>5.56</v>
      </c>
      <c r="H26" s="14">
        <v>1.76</v>
      </c>
      <c r="I26" s="14" t="s">
        <v>20</v>
      </c>
      <c r="J26" s="14">
        <v>-0.538979239</v>
      </c>
      <c r="K26" s="14">
        <v>8.1309564000000001E-2</v>
      </c>
      <c r="L26" s="14">
        <v>0.28514832000000001</v>
      </c>
      <c r="M26" s="14">
        <v>0.98461538500000001</v>
      </c>
      <c r="N26" s="14">
        <v>-0.53068725000000005</v>
      </c>
      <c r="O26" s="14">
        <v>7.8826976000000007E-2</v>
      </c>
      <c r="P26" s="15">
        <v>0.28076142199999998</v>
      </c>
    </row>
    <row r="27" spans="1:25" x14ac:dyDescent="0.3">
      <c r="A27" s="1">
        <v>39</v>
      </c>
      <c r="B27" s="2">
        <v>30</v>
      </c>
      <c r="C27" s="2">
        <v>26</v>
      </c>
      <c r="D27" s="2">
        <v>25</v>
      </c>
      <c r="E27" s="2">
        <v>4.58</v>
      </c>
      <c r="F27" s="2">
        <v>1.72</v>
      </c>
      <c r="G27" s="2">
        <v>4.12</v>
      </c>
      <c r="H27" s="2">
        <v>1.94</v>
      </c>
      <c r="I27" s="2" t="s">
        <v>16</v>
      </c>
      <c r="J27" s="2">
        <v>-0.25122049400000002</v>
      </c>
      <c r="K27" s="2">
        <v>7.9080281000000002E-2</v>
      </c>
      <c r="L27" s="2">
        <v>0.28121216399999999</v>
      </c>
      <c r="M27" s="2">
        <v>0.98461538500000001</v>
      </c>
      <c r="N27" s="2">
        <v>-0.247355563</v>
      </c>
      <c r="O27" s="2">
        <v>7.6665759E-2</v>
      </c>
      <c r="P27" s="3">
        <v>0.27688582299999998</v>
      </c>
      <c r="R27">
        <f>J27</f>
        <v>-0.25122049400000002</v>
      </c>
      <c r="S27">
        <f>K27</f>
        <v>7.9080281000000002E-2</v>
      </c>
      <c r="X27">
        <f>J28</f>
        <v>-0.44100777000000002</v>
      </c>
      <c r="Y27">
        <f>K28</f>
        <v>8.0368281999999999E-2</v>
      </c>
    </row>
    <row r="28" spans="1:25" x14ac:dyDescent="0.3">
      <c r="A28" s="13">
        <v>39</v>
      </c>
      <c r="B28" s="14">
        <v>31</v>
      </c>
      <c r="C28" s="14">
        <v>26</v>
      </c>
      <c r="D28" s="14">
        <v>25</v>
      </c>
      <c r="E28" s="14">
        <v>6.42</v>
      </c>
      <c r="F28" s="14">
        <v>1.42</v>
      </c>
      <c r="G28" s="14">
        <v>5.68</v>
      </c>
      <c r="H28" s="14">
        <v>1.91</v>
      </c>
      <c r="I28" s="14" t="s">
        <v>20</v>
      </c>
      <c r="J28" s="14">
        <v>-0.44100777000000002</v>
      </c>
      <c r="K28" s="14">
        <v>8.0368281999999999E-2</v>
      </c>
      <c r="L28" s="14">
        <v>0.28349300199999999</v>
      </c>
      <c r="M28" s="14">
        <v>0.98461538500000001</v>
      </c>
      <c r="N28" s="14">
        <v>-0.43422303499999998</v>
      </c>
      <c r="O28" s="14">
        <v>7.7914434000000005E-2</v>
      </c>
      <c r="P28" s="15">
        <v>0.27913157100000002</v>
      </c>
    </row>
    <row r="29" spans="1:25" x14ac:dyDescent="0.3">
      <c r="A29" s="1">
        <v>40</v>
      </c>
      <c r="B29" s="2">
        <v>32</v>
      </c>
      <c r="C29" s="2">
        <v>23</v>
      </c>
      <c r="D29" s="2">
        <v>24</v>
      </c>
      <c r="E29" s="2">
        <v>1.7</v>
      </c>
      <c r="F29" s="2">
        <v>1.43</v>
      </c>
      <c r="G29" s="2">
        <v>3.46</v>
      </c>
      <c r="H29" s="2">
        <v>1.61</v>
      </c>
      <c r="I29" s="2" t="s">
        <v>16</v>
      </c>
      <c r="J29" s="2">
        <v>1.15435774</v>
      </c>
      <c r="K29" s="2">
        <v>9.9320904000000002E-2</v>
      </c>
      <c r="L29" s="2">
        <v>0.315152192</v>
      </c>
      <c r="M29" s="2">
        <v>0.98324022300000002</v>
      </c>
      <c r="N29" s="2">
        <v>1.135010962</v>
      </c>
      <c r="O29" s="2">
        <v>9.6019610000000005E-2</v>
      </c>
      <c r="P29" s="3">
        <v>0.30987031199999998</v>
      </c>
      <c r="R29">
        <f>SUM(J29:J30)/COUNT(J29:J30)</f>
        <v>0.9705122035</v>
      </c>
      <c r="S29">
        <f>SUM(K29:K30)/POWER(COUNT(K29:K30),2)</f>
        <v>4.7762320750000004E-2</v>
      </c>
      <c r="T29">
        <f>J31</f>
        <v>0.94160035099999995</v>
      </c>
      <c r="U29">
        <f>K31</f>
        <v>9.4576962000000001E-2</v>
      </c>
      <c r="V29">
        <f>(SUM(K29:K30)+2*SQRT(K29)*SQRT(K30))/POWER(COUNT(K29:K30),2)</f>
        <v>9.5486909602955611E-2</v>
      </c>
    </row>
    <row r="30" spans="1:25" x14ac:dyDescent="0.3">
      <c r="A30" s="16">
        <v>40</v>
      </c>
      <c r="B30" s="17">
        <v>33</v>
      </c>
      <c r="C30" s="17">
        <v>23</v>
      </c>
      <c r="D30" s="17">
        <v>24</v>
      </c>
      <c r="E30" s="17">
        <v>3.61</v>
      </c>
      <c r="F30" s="17">
        <v>1.5</v>
      </c>
      <c r="G30" s="17">
        <v>4.79</v>
      </c>
      <c r="H30" s="17">
        <v>1.5</v>
      </c>
      <c r="I30" s="17" t="s">
        <v>16</v>
      </c>
      <c r="J30" s="17">
        <v>0.78666666699999999</v>
      </c>
      <c r="K30" s="17">
        <v>9.1728378999999999E-2</v>
      </c>
      <c r="L30" s="17">
        <v>0.302866933</v>
      </c>
      <c r="M30" s="17">
        <v>0.98324022300000002</v>
      </c>
      <c r="N30" s="17">
        <v>0.77348230900000003</v>
      </c>
      <c r="O30" s="17">
        <v>8.8679450000000007E-2</v>
      </c>
      <c r="P30" s="18">
        <v>0.29779095100000003</v>
      </c>
    </row>
    <row r="31" spans="1:25" x14ac:dyDescent="0.3">
      <c r="A31" s="13">
        <v>40</v>
      </c>
      <c r="B31" s="14">
        <v>34</v>
      </c>
      <c r="C31" s="14">
        <v>23</v>
      </c>
      <c r="D31" s="14">
        <v>24</v>
      </c>
      <c r="E31" s="14">
        <v>0.96</v>
      </c>
      <c r="F31" s="14">
        <v>0.71</v>
      </c>
      <c r="G31" s="14">
        <v>1.83</v>
      </c>
      <c r="H31" s="14">
        <v>1.0900000000000001</v>
      </c>
      <c r="I31" s="14" t="s">
        <v>17</v>
      </c>
      <c r="J31" s="14">
        <v>0.94160035099999995</v>
      </c>
      <c r="K31" s="14">
        <v>9.4576962000000001E-2</v>
      </c>
      <c r="L31" s="14">
        <v>0.30753367599999998</v>
      </c>
      <c r="M31" s="14">
        <v>0.98324022300000002</v>
      </c>
      <c r="N31" s="14">
        <v>0.92581933999999999</v>
      </c>
      <c r="O31" s="14">
        <v>9.1433349999999997E-2</v>
      </c>
      <c r="P31" s="15">
        <v>0.30237947999999998</v>
      </c>
    </row>
    <row r="32" spans="1:25" x14ac:dyDescent="0.3">
      <c r="A32" s="1">
        <v>41</v>
      </c>
      <c r="B32" s="2">
        <v>35</v>
      </c>
      <c r="C32" s="2">
        <v>73</v>
      </c>
      <c r="D32" s="2">
        <v>62</v>
      </c>
      <c r="E32" s="2">
        <v>12.35</v>
      </c>
      <c r="F32" s="2">
        <v>7.65</v>
      </c>
      <c r="G32" s="2">
        <v>9.7200000000000006</v>
      </c>
      <c r="H32" s="2">
        <v>5.37</v>
      </c>
      <c r="I32" s="2" t="s">
        <v>16</v>
      </c>
      <c r="J32" s="2">
        <v>-0.39246169600000003</v>
      </c>
      <c r="K32" s="2">
        <v>3.0398129999999999E-2</v>
      </c>
      <c r="L32" s="2">
        <v>0.174350594</v>
      </c>
      <c r="M32" s="2">
        <v>0.99435028199999997</v>
      </c>
      <c r="N32" s="2">
        <v>-0.39024439799999999</v>
      </c>
      <c r="O32" s="2">
        <v>3.0055617999999999E-2</v>
      </c>
      <c r="P32" s="3">
        <v>0.173365563</v>
      </c>
      <c r="R32">
        <f>SUM(J32:J35)/COUNT(J32:J35)</f>
        <v>-0.41902740250000003</v>
      </c>
      <c r="S32">
        <f>SUM(K32:K35)/POWER(COUNT(K32:K35),2)</f>
        <v>7.6203564375000006E-3</v>
      </c>
      <c r="V32">
        <f>(SUM(K32:K35)+2*(SQRT(K32)*SQRT(K33)+SQRT(K32)*SQRT(K34)+SQRT(K32)*SQRT(K35)+SQRT(K33)*SQRT(K34)+SQRT(K33)*SQRT(K35)+SQRT(K34)*SQRT(K35)))/POWER(COUNT(K32:K35),2)</f>
        <v>3.0481352185121293E-2</v>
      </c>
      <c r="X32">
        <f>J36</f>
        <v>0</v>
      </c>
      <c r="Y32">
        <f>K36</f>
        <v>2.9827662000000001E-2</v>
      </c>
    </row>
    <row r="33" spans="1:24" x14ac:dyDescent="0.3">
      <c r="A33" s="16">
        <v>41</v>
      </c>
      <c r="B33" s="17">
        <v>36</v>
      </c>
      <c r="C33" s="17">
        <v>73</v>
      </c>
      <c r="D33" s="17">
        <v>62</v>
      </c>
      <c r="E33" s="17">
        <v>3.89</v>
      </c>
      <c r="F33" s="17">
        <v>2.64</v>
      </c>
      <c r="G33" s="17">
        <v>2.83</v>
      </c>
      <c r="H33" s="17">
        <v>1.95</v>
      </c>
      <c r="I33" s="17" t="s">
        <v>16</v>
      </c>
      <c r="J33" s="17">
        <v>-0.45128778000000003</v>
      </c>
      <c r="K33" s="17">
        <v>3.0581961000000001E-2</v>
      </c>
      <c r="L33" s="17">
        <v>0.17487698900000001</v>
      </c>
      <c r="M33" s="17">
        <v>0.99435028199999997</v>
      </c>
      <c r="N33" s="17">
        <v>-0.44873813200000001</v>
      </c>
      <c r="O33" s="17">
        <v>3.0237377999999999E-2</v>
      </c>
      <c r="P33" s="18">
        <v>0.173888983</v>
      </c>
    </row>
    <row r="34" spans="1:24" x14ac:dyDescent="0.3">
      <c r="A34" s="16">
        <v>41</v>
      </c>
      <c r="B34" s="17">
        <v>37</v>
      </c>
      <c r="C34" s="17">
        <v>73</v>
      </c>
      <c r="D34" s="17">
        <v>62</v>
      </c>
      <c r="E34" s="17">
        <v>8.1199999999999992</v>
      </c>
      <c r="F34" s="17">
        <v>2.72</v>
      </c>
      <c r="G34" s="17">
        <v>6.97</v>
      </c>
      <c r="H34" s="17">
        <v>2.38</v>
      </c>
      <c r="I34" s="17" t="s">
        <v>16</v>
      </c>
      <c r="J34" s="17">
        <v>-0.44753157399999999</v>
      </c>
      <c r="K34" s="17">
        <v>3.0569457000000001E-2</v>
      </c>
      <c r="L34" s="17">
        <v>0.17484123300000001</v>
      </c>
      <c r="M34" s="17">
        <v>0.99435028199999997</v>
      </c>
      <c r="N34" s="17">
        <v>-0.44500314699999999</v>
      </c>
      <c r="O34" s="17">
        <v>3.0225015000000001E-2</v>
      </c>
      <c r="P34" s="18">
        <v>0.17385343</v>
      </c>
    </row>
    <row r="35" spans="1:24" x14ac:dyDescent="0.3">
      <c r="A35" s="16">
        <v>41</v>
      </c>
      <c r="B35" s="17">
        <v>38</v>
      </c>
      <c r="C35" s="17">
        <v>73</v>
      </c>
      <c r="D35" s="17">
        <v>62</v>
      </c>
      <c r="E35" s="17">
        <v>-15.95</v>
      </c>
      <c r="F35" s="17">
        <v>11.8</v>
      </c>
      <c r="G35" s="17">
        <v>-20.39</v>
      </c>
      <c r="H35" s="17">
        <v>11.22</v>
      </c>
      <c r="I35" s="17" t="s">
        <v>16</v>
      </c>
      <c r="J35" s="17">
        <v>-0.38482855999999999</v>
      </c>
      <c r="K35" s="17">
        <v>3.0376154999999998E-2</v>
      </c>
      <c r="L35" s="17">
        <v>0.17428756400000001</v>
      </c>
      <c r="M35" s="17">
        <v>0.99435028199999997</v>
      </c>
      <c r="N35" s="17">
        <v>-0.38265438800000001</v>
      </c>
      <c r="O35" s="17">
        <v>3.0033891E-2</v>
      </c>
      <c r="P35" s="18">
        <v>0.17330288899999999</v>
      </c>
    </row>
    <row r="36" spans="1:24" x14ac:dyDescent="0.3">
      <c r="A36" s="13">
        <v>41</v>
      </c>
      <c r="B36" s="14">
        <v>39</v>
      </c>
      <c r="C36" s="14">
        <v>73</v>
      </c>
      <c r="D36" s="14">
        <v>62</v>
      </c>
      <c r="E36" s="14">
        <v>3.84</v>
      </c>
      <c r="F36" s="14">
        <v>0.98</v>
      </c>
      <c r="G36" s="14">
        <v>3.84</v>
      </c>
      <c r="H36" s="14">
        <v>0.81</v>
      </c>
      <c r="I36" s="14" t="s">
        <v>20</v>
      </c>
      <c r="J36" s="14">
        <v>0</v>
      </c>
      <c r="K36" s="14">
        <v>2.9827662000000001E-2</v>
      </c>
      <c r="L36" s="14">
        <v>0.17270686800000001</v>
      </c>
      <c r="M36" s="14">
        <v>0.99435028199999997</v>
      </c>
      <c r="N36" s="14">
        <v>0</v>
      </c>
      <c r="O36" s="14">
        <v>2.9491579E-2</v>
      </c>
      <c r="P36" s="15">
        <v>0.17173112300000001</v>
      </c>
    </row>
    <row r="37" spans="1:24" x14ac:dyDescent="0.3">
      <c r="A37" s="1">
        <v>42</v>
      </c>
      <c r="B37" s="2">
        <v>40</v>
      </c>
      <c r="C37" s="2">
        <v>45</v>
      </c>
      <c r="D37" s="2">
        <v>46</v>
      </c>
      <c r="E37" s="2">
        <v>3.84</v>
      </c>
      <c r="F37" s="2">
        <v>0.81</v>
      </c>
      <c r="G37" s="2">
        <v>3.89</v>
      </c>
      <c r="H37" s="2">
        <v>0.63</v>
      </c>
      <c r="I37" s="2" t="s">
        <v>16</v>
      </c>
      <c r="J37" s="2">
        <v>6.9003676E-2</v>
      </c>
      <c r="K37" s="2">
        <v>4.3987514999999998E-2</v>
      </c>
      <c r="L37" s="2">
        <v>0.209732007</v>
      </c>
      <c r="M37" s="2">
        <v>0.99154929599999997</v>
      </c>
      <c r="N37" s="2">
        <v>6.8420546999999998E-2</v>
      </c>
      <c r="O37" s="2">
        <v>4.3247204999999997E-2</v>
      </c>
      <c r="P37" s="3">
        <v>0.20795962400000001</v>
      </c>
      <c r="R37">
        <f>J37</f>
        <v>6.9003676E-2</v>
      </c>
      <c r="S37">
        <f>K37</f>
        <v>4.3987514999999998E-2</v>
      </c>
      <c r="T37">
        <f>J38</f>
        <v>0.42816326500000002</v>
      </c>
      <c r="U37">
        <f>K38</f>
        <v>4.4968625999999998E-2</v>
      </c>
      <c r="X37">
        <f>K39</f>
        <v>4.4840296000000002E-2</v>
      </c>
    </row>
    <row r="38" spans="1:24" x14ac:dyDescent="0.3">
      <c r="A38" s="10">
        <v>42</v>
      </c>
      <c r="B38" s="11">
        <v>41</v>
      </c>
      <c r="C38" s="11">
        <v>45</v>
      </c>
      <c r="D38" s="11">
        <v>46</v>
      </c>
      <c r="E38" s="11">
        <v>2.82</v>
      </c>
      <c r="F38" s="11">
        <v>1.21</v>
      </c>
      <c r="G38" s="11">
        <v>3.39</v>
      </c>
      <c r="H38" s="11">
        <v>1.44</v>
      </c>
      <c r="I38" s="11" t="s">
        <v>17</v>
      </c>
      <c r="J38" s="11">
        <v>0.42816326500000002</v>
      </c>
      <c r="K38" s="11">
        <v>4.4968625999999998E-2</v>
      </c>
      <c r="L38" s="11">
        <v>0.21205807300000001</v>
      </c>
      <c r="M38" s="11">
        <v>0.99154929599999997</v>
      </c>
      <c r="N38" s="11">
        <v>0.42454498400000001</v>
      </c>
      <c r="O38" s="11">
        <v>4.4211804E-2</v>
      </c>
      <c r="P38" s="12">
        <v>0.21026603299999999</v>
      </c>
    </row>
    <row r="39" spans="1:24" x14ac:dyDescent="0.3">
      <c r="A39" s="10">
        <v>42</v>
      </c>
      <c r="B39" s="11">
        <v>42</v>
      </c>
      <c r="C39" s="11">
        <v>45</v>
      </c>
      <c r="D39" s="11">
        <v>46</v>
      </c>
      <c r="E39" s="11">
        <v>3.42</v>
      </c>
      <c r="F39" s="11">
        <v>0.72</v>
      </c>
      <c r="G39" s="11">
        <v>3.13</v>
      </c>
      <c r="H39" s="11">
        <v>0.73</v>
      </c>
      <c r="I39" s="11" t="s">
        <v>20</v>
      </c>
      <c r="J39" s="11">
        <v>-0.39995949800000002</v>
      </c>
      <c r="K39" s="11">
        <v>4.4840296000000002E-2</v>
      </c>
      <c r="L39" s="11">
        <v>0.21175527299999999</v>
      </c>
      <c r="M39" s="11">
        <v>0.99154929599999997</v>
      </c>
      <c r="N39" s="11">
        <v>-0.39657955900000003</v>
      </c>
      <c r="O39" s="11">
        <v>4.4085633999999999E-2</v>
      </c>
      <c r="P39" s="12">
        <v>0.20996579200000001</v>
      </c>
    </row>
    <row r="40" spans="1:24" x14ac:dyDescent="0.3">
      <c r="A40" s="1">
        <v>43</v>
      </c>
      <c r="B40" s="2">
        <v>43</v>
      </c>
      <c r="C40" s="2">
        <v>17</v>
      </c>
      <c r="D40" s="2">
        <v>17</v>
      </c>
      <c r="E40" s="2">
        <v>4.88</v>
      </c>
      <c r="F40" s="2">
        <v>1.9</v>
      </c>
      <c r="G40" s="2">
        <v>5.18</v>
      </c>
      <c r="H40" s="2">
        <v>1.59</v>
      </c>
      <c r="I40" s="2" t="s">
        <v>16</v>
      </c>
      <c r="J40" s="2">
        <v>0.171245541</v>
      </c>
      <c r="K40" s="2">
        <v>0.11807830900000001</v>
      </c>
      <c r="L40" s="2">
        <v>0.34362524500000002</v>
      </c>
      <c r="M40" s="2">
        <v>0.97637795299999997</v>
      </c>
      <c r="N40" s="2">
        <v>0.16720037099999999</v>
      </c>
      <c r="O40" s="2">
        <v>0.11256569399999999</v>
      </c>
      <c r="P40" s="3">
        <v>0.33550811400000002</v>
      </c>
      <c r="R40">
        <f>SUM(J40:J41)/COUNT(J40:J41)</f>
        <v>0.121062219</v>
      </c>
      <c r="S40">
        <f>SUM(K40:K41)/POWER(COUNT(K40:K41),2)</f>
        <v>5.8949811749999997E-2</v>
      </c>
      <c r="T40">
        <f>SUM(J42:J43)/COUNT(J42:J43)</f>
        <v>3.6779028500000005E-2</v>
      </c>
      <c r="U40">
        <f>SUM(K42:K43)/POWER(COUNT(K42:K43),2)</f>
        <v>5.9384926749999997E-2</v>
      </c>
      <c r="V40">
        <f>(SUM(K40:K41)+2*SQRT(K40)*SQRT(K41))/POWER(COUNT(K40:K41),2)</f>
        <v>0.11789955579722602</v>
      </c>
      <c r="W40">
        <f>(SUM(K42:K43)+2*SQRT(K42)*SQRT(K43))/POWER(COUNT(K42:K43),2)</f>
        <v>0.11876966877599862</v>
      </c>
    </row>
    <row r="41" spans="1:24" x14ac:dyDescent="0.3">
      <c r="A41" s="16">
        <v>43</v>
      </c>
      <c r="B41" s="17">
        <v>46</v>
      </c>
      <c r="C41" s="17">
        <v>17</v>
      </c>
      <c r="D41" s="17">
        <v>17</v>
      </c>
      <c r="E41" s="17">
        <v>13.71</v>
      </c>
      <c r="F41" s="17">
        <v>7.67</v>
      </c>
      <c r="G41" s="17">
        <v>14.24</v>
      </c>
      <c r="H41" s="17">
        <v>7.28</v>
      </c>
      <c r="I41" s="17" t="s">
        <v>16</v>
      </c>
      <c r="J41" s="17">
        <v>7.0878896999999996E-2</v>
      </c>
      <c r="K41" s="17">
        <v>0.117720938</v>
      </c>
      <c r="L41" s="17">
        <v>0.34310485099999999</v>
      </c>
      <c r="M41" s="17">
        <v>0.97637795299999997</v>
      </c>
      <c r="N41" s="17">
        <v>6.9204591999999995E-2</v>
      </c>
      <c r="O41" s="17">
        <v>0.112225008</v>
      </c>
      <c r="P41" s="18">
        <v>0.33500001200000001</v>
      </c>
    </row>
    <row r="42" spans="1:24" x14ac:dyDescent="0.3">
      <c r="A42" s="10">
        <v>43</v>
      </c>
      <c r="B42" s="11">
        <v>44</v>
      </c>
      <c r="C42" s="11">
        <v>17</v>
      </c>
      <c r="D42" s="11">
        <v>17</v>
      </c>
      <c r="E42" s="11">
        <v>5.41</v>
      </c>
      <c r="F42" s="11">
        <v>1.5</v>
      </c>
      <c r="G42" s="11">
        <v>5.94</v>
      </c>
      <c r="H42" s="11">
        <v>1.89</v>
      </c>
      <c r="I42" s="11" t="s">
        <v>17</v>
      </c>
      <c r="J42" s="11">
        <v>0.310635465</v>
      </c>
      <c r="K42" s="11">
        <v>0.119066094</v>
      </c>
      <c r="L42" s="11">
        <v>0.34505955100000002</v>
      </c>
      <c r="M42" s="11">
        <v>0.97637795299999997</v>
      </c>
      <c r="N42" s="11">
        <v>0.30329761900000002</v>
      </c>
      <c r="O42" s="11">
        <v>0.113507363</v>
      </c>
      <c r="P42" s="12">
        <v>0.33690853799999998</v>
      </c>
    </row>
    <row r="43" spans="1:24" x14ac:dyDescent="0.3">
      <c r="A43" s="13">
        <v>43</v>
      </c>
      <c r="B43" s="14">
        <v>45</v>
      </c>
      <c r="C43" s="14">
        <v>17</v>
      </c>
      <c r="D43" s="14">
        <v>17</v>
      </c>
      <c r="E43" s="14">
        <v>4.41</v>
      </c>
      <c r="F43" s="14">
        <v>1.54</v>
      </c>
      <c r="G43" s="14">
        <v>4</v>
      </c>
      <c r="H43" s="14">
        <v>1.9</v>
      </c>
      <c r="I43" s="14" t="s">
        <v>17</v>
      </c>
      <c r="J43" s="14">
        <v>-0.23707740799999999</v>
      </c>
      <c r="K43" s="14">
        <v>0.11847361300000001</v>
      </c>
      <c r="L43" s="14">
        <v>0.344199961</v>
      </c>
      <c r="M43" s="14">
        <v>0.97637795299999997</v>
      </c>
      <c r="N43" s="14">
        <v>-0.23147715399999999</v>
      </c>
      <c r="O43" s="14">
        <v>0.11294254300000001</v>
      </c>
      <c r="P43" s="15">
        <v>0.33606925300000001</v>
      </c>
    </row>
    <row r="44" spans="1:24" x14ac:dyDescent="0.3">
      <c r="A44" s="16">
        <v>44</v>
      </c>
      <c r="B44" s="17">
        <v>47</v>
      </c>
      <c r="C44" s="17">
        <v>35</v>
      </c>
      <c r="D44" s="17">
        <v>37</v>
      </c>
      <c r="E44" s="17">
        <v>9.86</v>
      </c>
      <c r="F44" s="17">
        <v>1.63</v>
      </c>
      <c r="G44" s="17">
        <v>9.08</v>
      </c>
      <c r="H44" s="17">
        <v>2.1</v>
      </c>
      <c r="I44" s="17" t="s">
        <v>16</v>
      </c>
      <c r="J44" s="17">
        <v>-0.413486625</v>
      </c>
      <c r="K44" s="17">
        <v>5.6785756E-2</v>
      </c>
      <c r="L44" s="17">
        <v>0.23829761999999999</v>
      </c>
      <c r="M44" s="17">
        <v>0.98924731200000005</v>
      </c>
      <c r="N44" s="17">
        <v>-0.40904053299999998</v>
      </c>
      <c r="O44" s="17">
        <v>5.5571122000000001E-2</v>
      </c>
      <c r="P44" s="18">
        <v>0.23573527999999999</v>
      </c>
      <c r="R44">
        <f>J44</f>
        <v>-0.413486625</v>
      </c>
      <c r="S44">
        <f>K44</f>
        <v>5.6785756E-2</v>
      </c>
      <c r="T44">
        <f>J45</f>
        <v>-0.22583788099999999</v>
      </c>
      <c r="U44">
        <f>K45</f>
        <v>5.5952640999999997E-2</v>
      </c>
    </row>
    <row r="45" spans="1:24" x14ac:dyDescent="0.3">
      <c r="A45" s="13">
        <v>44</v>
      </c>
      <c r="B45" s="14">
        <v>48</v>
      </c>
      <c r="C45" s="14">
        <v>35</v>
      </c>
      <c r="D45" s="14">
        <v>37</v>
      </c>
      <c r="E45" s="14">
        <v>4.91</v>
      </c>
      <c r="F45" s="14">
        <v>1.87</v>
      </c>
      <c r="G45" s="14">
        <v>4.49</v>
      </c>
      <c r="H45" s="14">
        <v>1.85</v>
      </c>
      <c r="I45" s="14" t="s">
        <v>17</v>
      </c>
      <c r="J45" s="14">
        <v>-0.22583788099999999</v>
      </c>
      <c r="K45" s="14">
        <v>5.5952640999999997E-2</v>
      </c>
      <c r="L45" s="14">
        <v>0.236543107</v>
      </c>
      <c r="M45" s="14">
        <v>0.98924731200000005</v>
      </c>
      <c r="N45" s="14">
        <v>-0.223409516</v>
      </c>
      <c r="O45" s="14">
        <v>5.4755827999999999E-2</v>
      </c>
      <c r="P45" s="15">
        <v>0.23399963200000001</v>
      </c>
    </row>
    <row r="46" spans="1:24" x14ac:dyDescent="0.3">
      <c r="A46" s="22">
        <v>45</v>
      </c>
      <c r="B46" s="23">
        <v>50</v>
      </c>
      <c r="C46" s="23">
        <v>21</v>
      </c>
      <c r="D46" s="23">
        <v>16</v>
      </c>
      <c r="E46" s="23">
        <v>6.19</v>
      </c>
      <c r="F46" s="23">
        <v>1.29</v>
      </c>
      <c r="G46" s="23">
        <v>5.63</v>
      </c>
      <c r="H46" s="23">
        <v>2.31</v>
      </c>
      <c r="I46" s="23" t="s">
        <v>16</v>
      </c>
      <c r="J46" s="23">
        <v>-0.31121610300000002</v>
      </c>
      <c r="K46" s="23">
        <v>0.11142790499999999</v>
      </c>
      <c r="L46" s="23">
        <v>0.33380818600000001</v>
      </c>
      <c r="M46" s="23">
        <v>0.97841726600000001</v>
      </c>
      <c r="N46" s="23">
        <v>-0.30449920800000002</v>
      </c>
      <c r="O46" s="23">
        <v>0.106669972</v>
      </c>
      <c r="P46" s="24">
        <v>0.32660369299999997</v>
      </c>
      <c r="R46">
        <f>J46</f>
        <v>-0.31121610300000002</v>
      </c>
      <c r="S46">
        <f>K46</f>
        <v>0.11142790499999999</v>
      </c>
    </row>
    <row r="47" spans="1:24" x14ac:dyDescent="0.3">
      <c r="A47" s="22">
        <v>46</v>
      </c>
      <c r="B47" s="23">
        <v>51</v>
      </c>
      <c r="C47" s="23">
        <v>19</v>
      </c>
      <c r="D47" s="23">
        <v>18</v>
      </c>
      <c r="E47" s="23">
        <v>6.79</v>
      </c>
      <c r="F47" s="23">
        <v>1.93</v>
      </c>
      <c r="G47" s="23">
        <v>5.72</v>
      </c>
      <c r="H47" s="23">
        <v>1.6</v>
      </c>
      <c r="I47" s="23" t="s">
        <v>16</v>
      </c>
      <c r="J47" s="23">
        <v>-0.60200857900000004</v>
      </c>
      <c r="K47" s="23">
        <v>0.11308462499999999</v>
      </c>
      <c r="L47" s="23">
        <v>0.33628057500000003</v>
      </c>
      <c r="M47" s="23">
        <v>0.97841726600000001</v>
      </c>
      <c r="N47" s="23">
        <v>-0.58901558799999998</v>
      </c>
      <c r="O47" s="23">
        <v>0.108255951</v>
      </c>
      <c r="P47" s="24">
        <v>0.32902272100000002</v>
      </c>
      <c r="R47">
        <f t="shared" ref="R47:R50" si="0">J47</f>
        <v>-0.60200857900000004</v>
      </c>
      <c r="S47">
        <f t="shared" ref="S47:S50" si="1">K47</f>
        <v>0.11308462499999999</v>
      </c>
    </row>
    <row r="48" spans="1:24" x14ac:dyDescent="0.3">
      <c r="A48" s="22">
        <v>47</v>
      </c>
      <c r="B48" s="23">
        <v>52</v>
      </c>
      <c r="C48" s="23">
        <v>19</v>
      </c>
      <c r="D48" s="23">
        <v>16</v>
      </c>
      <c r="E48" s="23">
        <v>6.53</v>
      </c>
      <c r="F48" s="23">
        <v>1.47</v>
      </c>
      <c r="G48" s="23">
        <v>6.12</v>
      </c>
      <c r="H48" s="23">
        <v>2.19</v>
      </c>
      <c r="I48" s="23" t="s">
        <v>16</v>
      </c>
      <c r="J48" s="23">
        <v>-0.22371601499999999</v>
      </c>
      <c r="K48" s="23">
        <v>0.115846563</v>
      </c>
      <c r="L48" s="23">
        <v>0.34036239899999998</v>
      </c>
      <c r="M48" s="23">
        <v>0.97709923700000001</v>
      </c>
      <c r="N48" s="23">
        <v>-0.218592747</v>
      </c>
      <c r="O48" s="23">
        <v>0.11060136800000001</v>
      </c>
      <c r="P48" s="24">
        <v>0.33256784</v>
      </c>
      <c r="R48">
        <f t="shared" si="0"/>
        <v>-0.22371601499999999</v>
      </c>
      <c r="S48">
        <f t="shared" si="1"/>
        <v>0.115846563</v>
      </c>
    </row>
    <row r="49" spans="1:25" x14ac:dyDescent="0.3">
      <c r="A49" s="22">
        <v>48</v>
      </c>
      <c r="B49" s="23">
        <v>53</v>
      </c>
      <c r="C49" s="23">
        <v>14</v>
      </c>
      <c r="D49" s="23">
        <v>10</v>
      </c>
      <c r="E49" s="23">
        <v>6.4829999999999997</v>
      </c>
      <c r="F49" s="23">
        <v>2.0499999999999998</v>
      </c>
      <c r="G49" s="23">
        <v>5.4450000000000003</v>
      </c>
      <c r="H49" s="23">
        <v>2.0139999999999998</v>
      </c>
      <c r="I49" s="23" t="s">
        <v>16</v>
      </c>
      <c r="J49" s="23">
        <v>-0.50998607500000004</v>
      </c>
      <c r="K49" s="23">
        <v>0.17684702599999999</v>
      </c>
      <c r="L49" s="23">
        <v>0.42053183700000002</v>
      </c>
      <c r="M49" s="23">
        <v>0.96551724100000003</v>
      </c>
      <c r="N49" s="23">
        <v>-0.49240034799999999</v>
      </c>
      <c r="O49" s="23">
        <v>0.164860961</v>
      </c>
      <c r="P49" s="24">
        <v>0.40603073899999997</v>
      </c>
      <c r="R49">
        <f t="shared" si="0"/>
        <v>-0.50998607500000004</v>
      </c>
      <c r="S49">
        <f t="shared" si="1"/>
        <v>0.17684702599999999</v>
      </c>
    </row>
    <row r="50" spans="1:25" x14ac:dyDescent="0.3">
      <c r="A50" s="22">
        <v>49</v>
      </c>
      <c r="B50" s="23">
        <v>54</v>
      </c>
      <c r="C50" s="23">
        <v>23</v>
      </c>
      <c r="D50" s="23">
        <v>23</v>
      </c>
      <c r="E50" s="23">
        <v>12</v>
      </c>
      <c r="F50" s="23">
        <v>2.4900000000000002</v>
      </c>
      <c r="G50" s="23">
        <v>11.75</v>
      </c>
      <c r="H50" s="23">
        <v>2.1</v>
      </c>
      <c r="I50" s="23" t="s">
        <v>16</v>
      </c>
      <c r="J50" s="23">
        <v>-0.108541362</v>
      </c>
      <c r="K50" s="23">
        <v>8.7084578999999995E-2</v>
      </c>
      <c r="L50" s="23">
        <v>0.29510096299999999</v>
      </c>
      <c r="M50" s="23">
        <v>0.98285714300000004</v>
      </c>
      <c r="N50" s="23">
        <v>-0.106680653</v>
      </c>
      <c r="O50" s="23">
        <v>8.4124413999999995E-2</v>
      </c>
      <c r="P50" s="24">
        <v>0.29004208999999997</v>
      </c>
      <c r="R50">
        <f t="shared" si="0"/>
        <v>-0.108541362</v>
      </c>
      <c r="S50">
        <f t="shared" si="1"/>
        <v>8.7084578999999995E-2</v>
      </c>
    </row>
    <row r="51" spans="1:25" x14ac:dyDescent="0.3">
      <c r="A51" s="1">
        <v>50</v>
      </c>
      <c r="B51" s="2">
        <v>55</v>
      </c>
      <c r="C51" s="2">
        <v>79</v>
      </c>
      <c r="D51" s="2">
        <v>72</v>
      </c>
      <c r="E51" s="2">
        <v>3.76</v>
      </c>
      <c r="F51" s="2">
        <v>2.77</v>
      </c>
      <c r="G51" s="2">
        <v>2.65</v>
      </c>
      <c r="H51" s="2">
        <v>2.25</v>
      </c>
      <c r="I51" s="2" t="s">
        <v>16</v>
      </c>
      <c r="J51" s="2">
        <v>-0.43777469499999999</v>
      </c>
      <c r="K51" s="2">
        <v>2.7181707999999999E-2</v>
      </c>
      <c r="L51" s="2">
        <v>0.164868761</v>
      </c>
      <c r="M51" s="2">
        <v>0.99495798300000005</v>
      </c>
      <c r="N51" s="2">
        <v>-0.43556742700000001</v>
      </c>
      <c r="O51" s="2">
        <v>2.6908298000000001E-2</v>
      </c>
      <c r="P51" s="3">
        <v>0.16403749000000001</v>
      </c>
      <c r="R51">
        <f>SUM(J51:J54)/COUNT(J51:J54)</f>
        <v>-0.66842126749999997</v>
      </c>
      <c r="S51">
        <f>SUM(K51:K54)/POWER(COUNT(K51:K54),2)</f>
        <v>7.0650693125E-3</v>
      </c>
      <c r="V51">
        <f>(SUM(K51:K54)+2*(SQRT(K51)*SQRT(K52)+SQRT(K51)*SQRT(K53)+SQRT(K51)*SQRT(K54)+SQRT(K52)*SQRT(K53)+SQRT(K52)*SQRT(K54)+SQRT(K53)*SQRT(K54)))/POWER(COUNT(K51:K54),2)</f>
        <v>2.8245956531633282E-2</v>
      </c>
      <c r="X51">
        <f>J55</f>
        <v>-0.10648846300000001</v>
      </c>
      <c r="Y51">
        <f>K55</f>
        <v>2.6584666E-2</v>
      </c>
    </row>
    <row r="52" spans="1:25" x14ac:dyDescent="0.3">
      <c r="A52" s="16">
        <v>50</v>
      </c>
      <c r="B52" s="17">
        <v>56</v>
      </c>
      <c r="C52" s="17">
        <v>79</v>
      </c>
      <c r="D52" s="17">
        <v>72</v>
      </c>
      <c r="E52" s="17">
        <v>7.61</v>
      </c>
      <c r="F52" s="17">
        <v>2.98</v>
      </c>
      <c r="G52" s="17">
        <v>6.4</v>
      </c>
      <c r="H52" s="17">
        <v>2.92</v>
      </c>
      <c r="I52" s="17" t="s">
        <v>16</v>
      </c>
      <c r="J52" s="17">
        <v>-0.40995249099999997</v>
      </c>
      <c r="K52" s="17">
        <v>2.710361E-2</v>
      </c>
      <c r="L52" s="17">
        <v>0.164631741</v>
      </c>
      <c r="M52" s="17">
        <v>0.99495798300000005</v>
      </c>
      <c r="N52" s="17">
        <v>-0.40788550400000001</v>
      </c>
      <c r="O52" s="17">
        <v>2.6830986000000001E-2</v>
      </c>
      <c r="P52" s="18">
        <v>0.16380166500000001</v>
      </c>
    </row>
    <row r="53" spans="1:25" x14ac:dyDescent="0.3">
      <c r="A53" s="16">
        <v>50</v>
      </c>
      <c r="B53" s="17">
        <v>57</v>
      </c>
      <c r="C53" s="17">
        <v>79</v>
      </c>
      <c r="D53" s="17">
        <v>72</v>
      </c>
      <c r="E53" s="17">
        <v>-37.29</v>
      </c>
      <c r="F53" s="17">
        <v>32.159999999999997</v>
      </c>
      <c r="G53" s="17">
        <v>-87.67</v>
      </c>
      <c r="H53" s="17">
        <v>60.1</v>
      </c>
      <c r="I53" s="17" t="s">
        <v>16</v>
      </c>
      <c r="J53" s="17">
        <v>-1.059145298</v>
      </c>
      <c r="K53" s="17">
        <v>3.0261649000000002E-2</v>
      </c>
      <c r="L53" s="17">
        <v>0.17395875699999999</v>
      </c>
      <c r="M53" s="17">
        <v>0.99495798300000005</v>
      </c>
      <c r="N53" s="17">
        <v>-1.0538050699999999</v>
      </c>
      <c r="O53" s="17">
        <v>2.9957259E-2</v>
      </c>
      <c r="P53" s="18">
        <v>0.173081654</v>
      </c>
    </row>
    <row r="54" spans="1:25" x14ac:dyDescent="0.3">
      <c r="A54" s="16">
        <v>50</v>
      </c>
      <c r="B54" s="17">
        <v>58</v>
      </c>
      <c r="C54" s="17">
        <v>79</v>
      </c>
      <c r="D54" s="17">
        <v>72</v>
      </c>
      <c r="E54" s="17">
        <v>10.28</v>
      </c>
      <c r="F54" s="17">
        <v>2.78</v>
      </c>
      <c r="G54" s="17">
        <v>7.72</v>
      </c>
      <c r="H54" s="17">
        <v>3.86</v>
      </c>
      <c r="I54" s="17" t="s">
        <v>16</v>
      </c>
      <c r="J54" s="17">
        <v>-0.76681258600000002</v>
      </c>
      <c r="K54" s="17">
        <v>2.8494142E-2</v>
      </c>
      <c r="L54" s="17">
        <v>0.16880207899999999</v>
      </c>
      <c r="M54" s="17">
        <v>0.99495798300000005</v>
      </c>
      <c r="N54" s="17">
        <v>-0.76294630399999996</v>
      </c>
      <c r="O54" s="17">
        <v>2.8207530000000001E-2</v>
      </c>
      <c r="P54" s="18">
        <v>0.167950976</v>
      </c>
    </row>
    <row r="55" spans="1:25" x14ac:dyDescent="0.3">
      <c r="A55" s="13">
        <v>50</v>
      </c>
      <c r="B55" s="14">
        <v>59</v>
      </c>
      <c r="C55" s="14">
        <v>79</v>
      </c>
      <c r="D55" s="14">
        <v>72</v>
      </c>
      <c r="E55" s="14">
        <v>6.46</v>
      </c>
      <c r="F55" s="14">
        <v>1.82</v>
      </c>
      <c r="G55" s="14">
        <v>6.26</v>
      </c>
      <c r="H55" s="14">
        <v>1.94</v>
      </c>
      <c r="I55" s="14" t="s">
        <v>20</v>
      </c>
      <c r="J55" s="14">
        <v>-0.10648846300000001</v>
      </c>
      <c r="K55" s="14">
        <v>2.6584666E-2</v>
      </c>
      <c r="L55" s="14">
        <v>0.163048047</v>
      </c>
      <c r="M55" s="14">
        <v>0.99495798300000005</v>
      </c>
      <c r="N55" s="14">
        <v>-0.10595154599999999</v>
      </c>
      <c r="O55" s="14">
        <v>2.6317261000000002E-2</v>
      </c>
      <c r="P55" s="15">
        <v>0.162225956</v>
      </c>
    </row>
    <row r="56" spans="1:25" x14ac:dyDescent="0.3">
      <c r="A56" s="1">
        <v>51</v>
      </c>
      <c r="B56" s="2">
        <v>60</v>
      </c>
      <c r="C56" s="2">
        <v>24</v>
      </c>
      <c r="D56" s="2">
        <v>25</v>
      </c>
      <c r="E56" s="2">
        <v>16.920000000000002</v>
      </c>
      <c r="F56" s="2">
        <v>4.18</v>
      </c>
      <c r="G56" s="2">
        <v>15.68</v>
      </c>
      <c r="H56" s="2">
        <v>3.16</v>
      </c>
      <c r="I56" s="2" t="s">
        <v>16</v>
      </c>
      <c r="J56" s="2">
        <v>-0.33563376900000003</v>
      </c>
      <c r="K56" s="2">
        <v>8.2816157000000001E-2</v>
      </c>
      <c r="L56" s="2">
        <v>0.287777964</v>
      </c>
      <c r="M56" s="2">
        <v>0.98395721899999999</v>
      </c>
      <c r="N56" s="2">
        <v>-0.33024926999999998</v>
      </c>
      <c r="O56" s="2">
        <v>8.0180267999999999E-2</v>
      </c>
      <c r="P56" s="3">
        <v>0.283161206</v>
      </c>
      <c r="R56">
        <f>J56</f>
        <v>-0.33563376900000003</v>
      </c>
      <c r="S56">
        <f>K56</f>
        <v>8.2816157000000001E-2</v>
      </c>
      <c r="X56">
        <f>J58</f>
        <v>-0.77969390299999997</v>
      </c>
      <c r="Y56">
        <f>K58</f>
        <v>8.7869957999999998E-2</v>
      </c>
    </row>
    <row r="57" spans="1:25" x14ac:dyDescent="0.3">
      <c r="A57" s="10">
        <v>51</v>
      </c>
      <c r="B57" s="11">
        <v>61</v>
      </c>
      <c r="C57" s="11">
        <v>24</v>
      </c>
      <c r="D57" s="11">
        <v>25</v>
      </c>
      <c r="E57" s="11">
        <v>16.079999999999998</v>
      </c>
      <c r="F57" s="11">
        <v>3.12</v>
      </c>
      <c r="G57" s="11">
        <v>14.4</v>
      </c>
      <c r="H57" s="11">
        <v>3.28</v>
      </c>
      <c r="I57" s="11" t="s">
        <v>18</v>
      </c>
      <c r="J57" s="11">
        <v>-0.52455724299999995</v>
      </c>
      <c r="K57" s="11">
        <v>8.4474425000000006E-2</v>
      </c>
      <c r="L57" s="11">
        <v>0.29064484299999999</v>
      </c>
      <c r="M57" s="11">
        <v>0.98395721899999999</v>
      </c>
      <c r="N57" s="11">
        <v>-0.51614188599999999</v>
      </c>
      <c r="O57" s="11">
        <v>8.1785757000000001E-2</v>
      </c>
      <c r="P57" s="12">
        <v>0.28598209200000002</v>
      </c>
    </row>
    <row r="58" spans="1:25" x14ac:dyDescent="0.3">
      <c r="A58" s="13">
        <v>51</v>
      </c>
      <c r="B58" s="14">
        <v>62</v>
      </c>
      <c r="C58" s="14">
        <v>24</v>
      </c>
      <c r="D58" s="14">
        <v>25</v>
      </c>
      <c r="E58" s="14">
        <v>4.6900000000000004</v>
      </c>
      <c r="F58" s="14">
        <v>1.51</v>
      </c>
      <c r="G58" s="14">
        <v>3.67</v>
      </c>
      <c r="H58" s="14">
        <v>1.08</v>
      </c>
      <c r="I58" s="14" t="s">
        <v>20</v>
      </c>
      <c r="J58" s="14">
        <v>-0.77969390299999997</v>
      </c>
      <c r="K58" s="14">
        <v>8.7869957999999998E-2</v>
      </c>
      <c r="L58" s="14">
        <v>0.29642867299999998</v>
      </c>
      <c r="M58" s="14">
        <v>0.98395721899999999</v>
      </c>
      <c r="N58" s="14">
        <v>-0.76718544399999999</v>
      </c>
      <c r="O58" s="14">
        <v>8.5073217000000007E-2</v>
      </c>
      <c r="P58" s="15">
        <v>0.29167313299999997</v>
      </c>
    </row>
    <row r="59" spans="1:25" x14ac:dyDescent="0.3">
      <c r="A59" s="1">
        <v>52</v>
      </c>
      <c r="B59" s="2">
        <v>63</v>
      </c>
      <c r="C59" s="2">
        <v>24</v>
      </c>
      <c r="D59" s="2">
        <v>24</v>
      </c>
      <c r="E59" s="2">
        <v>15.33</v>
      </c>
      <c r="F59" s="2">
        <v>4.59</v>
      </c>
      <c r="G59" s="2">
        <v>14.96</v>
      </c>
      <c r="H59" s="2">
        <v>3.52</v>
      </c>
      <c r="I59" s="2" t="s">
        <v>16</v>
      </c>
      <c r="J59" s="2">
        <v>-9.0461438000000005E-2</v>
      </c>
      <c r="K59" s="2">
        <v>8.3418575999999994E-2</v>
      </c>
      <c r="L59" s="2">
        <v>0.28882274099999999</v>
      </c>
      <c r="M59" s="2">
        <v>0.98360655699999999</v>
      </c>
      <c r="N59" s="2">
        <v>-8.8978463999999993E-2</v>
      </c>
      <c r="O59" s="2">
        <v>8.0705958999999994E-2</v>
      </c>
      <c r="P59" s="3">
        <v>0.28408794199999998</v>
      </c>
      <c r="R59">
        <f>J59</f>
        <v>-9.0461438000000005E-2</v>
      </c>
      <c r="S59">
        <f>K59</f>
        <v>8.3418575999999994E-2</v>
      </c>
      <c r="X59">
        <f>J61</f>
        <v>0.52668391299999995</v>
      </c>
      <c r="Y59">
        <f>K61</f>
        <v>8.6222874000000005E-2</v>
      </c>
    </row>
    <row r="60" spans="1:25" x14ac:dyDescent="0.3">
      <c r="A60" s="10">
        <v>52</v>
      </c>
      <c r="B60" s="11">
        <v>64</v>
      </c>
      <c r="C60" s="11">
        <v>24</v>
      </c>
      <c r="D60" s="11">
        <v>24</v>
      </c>
      <c r="E60" s="11">
        <v>14.38</v>
      </c>
      <c r="F60" s="11">
        <v>3.1</v>
      </c>
      <c r="G60" s="11">
        <v>13.75</v>
      </c>
      <c r="H60" s="11">
        <v>3.64</v>
      </c>
      <c r="I60" s="11" t="s">
        <v>18</v>
      </c>
      <c r="J60" s="11">
        <v>-0.186346497</v>
      </c>
      <c r="K60" s="11">
        <v>8.3695052000000006E-2</v>
      </c>
      <c r="L60" s="11">
        <v>0.28930097199999999</v>
      </c>
      <c r="M60" s="11">
        <v>0.98360655699999999</v>
      </c>
      <c r="N60" s="11">
        <v>-0.18329163700000001</v>
      </c>
      <c r="O60" s="11">
        <v>8.0973445000000005E-2</v>
      </c>
      <c r="P60" s="12">
        <v>0.284558333</v>
      </c>
    </row>
    <row r="61" spans="1:25" x14ac:dyDescent="0.3">
      <c r="A61" s="13">
        <v>52</v>
      </c>
      <c r="B61" s="14">
        <v>65</v>
      </c>
      <c r="C61" s="14">
        <v>24</v>
      </c>
      <c r="D61" s="14">
        <v>24</v>
      </c>
      <c r="E61" s="14">
        <v>3.45</v>
      </c>
      <c r="F61" s="14">
        <v>1.2</v>
      </c>
      <c r="G61" s="14">
        <v>4.0199999999999996</v>
      </c>
      <c r="H61" s="14">
        <v>0.95</v>
      </c>
      <c r="I61" s="14" t="s">
        <v>20</v>
      </c>
      <c r="J61" s="14">
        <v>0.52668391299999995</v>
      </c>
      <c r="K61" s="14">
        <v>8.6222874000000005E-2</v>
      </c>
      <c r="L61" s="14">
        <v>0.29363731799999998</v>
      </c>
      <c r="M61" s="14">
        <v>0.98360655699999999</v>
      </c>
      <c r="N61" s="14">
        <v>0.51804975099999995</v>
      </c>
      <c r="O61" s="14">
        <v>8.3419067E-2</v>
      </c>
      <c r="P61" s="15">
        <v>0.28882359099999999</v>
      </c>
    </row>
    <row r="62" spans="1:25" x14ac:dyDescent="0.3">
      <c r="A62" s="25">
        <v>53</v>
      </c>
      <c r="B62" s="26">
        <v>66</v>
      </c>
      <c r="C62" s="26">
        <v>11</v>
      </c>
      <c r="D62" s="26">
        <v>11</v>
      </c>
      <c r="E62" s="26">
        <v>3.7</v>
      </c>
      <c r="F62" s="26">
        <v>1.2</v>
      </c>
      <c r="G62" s="26">
        <v>2.9</v>
      </c>
      <c r="H62" s="26">
        <v>0.7</v>
      </c>
      <c r="I62" s="26" t="s">
        <v>20</v>
      </c>
      <c r="J62" s="26">
        <v>-0.81437855800000003</v>
      </c>
      <c r="K62" s="26">
        <v>0.19689119199999999</v>
      </c>
      <c r="L62" s="26">
        <v>0.44372422900000003</v>
      </c>
      <c r="M62" s="26">
        <v>0.96202531599999996</v>
      </c>
      <c r="N62" s="26">
        <v>-0.78345279000000001</v>
      </c>
      <c r="O62" s="26">
        <v>0.182221362</v>
      </c>
      <c r="P62" s="27">
        <v>0.42687394200000001</v>
      </c>
    </row>
    <row r="63" spans="1:25" x14ac:dyDescent="0.3">
      <c r="A63" s="10">
        <v>53</v>
      </c>
      <c r="B63" s="11">
        <v>67</v>
      </c>
      <c r="C63" s="11">
        <v>11</v>
      </c>
      <c r="D63" s="11">
        <v>11</v>
      </c>
      <c r="E63" s="11">
        <v>2.1</v>
      </c>
      <c r="F63" s="11">
        <v>1</v>
      </c>
      <c r="G63" s="11">
        <v>3.8</v>
      </c>
      <c r="H63" s="11">
        <v>1.1000000000000001</v>
      </c>
      <c r="I63" s="11" t="s">
        <v>16</v>
      </c>
      <c r="J63" s="11">
        <v>1.61721508</v>
      </c>
      <c r="K63" s="11">
        <v>0.241258741</v>
      </c>
      <c r="L63" s="11">
        <v>0.491180966</v>
      </c>
      <c r="M63" s="11">
        <v>0.96202531599999996</v>
      </c>
      <c r="N63" s="11">
        <v>1.5558018490000001</v>
      </c>
      <c r="O63" s="11">
        <v>0.22328320600000001</v>
      </c>
      <c r="P63" s="12">
        <v>0.47252852400000001</v>
      </c>
    </row>
    <row r="64" spans="1:25" x14ac:dyDescent="0.3">
      <c r="A64" s="13">
        <v>53</v>
      </c>
      <c r="B64" s="14">
        <v>68</v>
      </c>
      <c r="C64" s="14">
        <v>11</v>
      </c>
      <c r="D64" s="14">
        <v>11</v>
      </c>
      <c r="E64" s="14">
        <v>3.5</v>
      </c>
      <c r="F64" s="14">
        <v>1.5</v>
      </c>
      <c r="G64" s="14">
        <v>4.5999999999999996</v>
      </c>
      <c r="H64" s="14">
        <v>1.1000000000000001</v>
      </c>
      <c r="I64" s="14" t="s">
        <v>17</v>
      </c>
      <c r="J64" s="14">
        <v>0.83631451300000004</v>
      </c>
      <c r="K64" s="14">
        <v>0.19771413600000001</v>
      </c>
      <c r="L64" s="14">
        <v>0.44465057699999999</v>
      </c>
      <c r="M64" s="14">
        <v>0.96202531599999996</v>
      </c>
      <c r="N64" s="14">
        <v>0.80455573400000002</v>
      </c>
      <c r="O64" s="14">
        <v>0.18298299100000001</v>
      </c>
      <c r="P64" s="15">
        <v>0.427765112</v>
      </c>
    </row>
    <row r="65" spans="1:16" x14ac:dyDescent="0.3">
      <c r="A65">
        <v>54</v>
      </c>
      <c r="B65">
        <v>69</v>
      </c>
      <c r="C65">
        <v>15</v>
      </c>
      <c r="D65">
        <v>14</v>
      </c>
      <c r="E65">
        <v>3</v>
      </c>
      <c r="F65">
        <v>1.1000000000000001</v>
      </c>
      <c r="G65">
        <v>2.1</v>
      </c>
      <c r="H65">
        <v>1</v>
      </c>
      <c r="I65" t="s">
        <v>20</v>
      </c>
      <c r="J65">
        <v>-0.85467006599999995</v>
      </c>
      <c r="K65">
        <v>0.15068939200000001</v>
      </c>
      <c r="L65">
        <v>0.388187316</v>
      </c>
      <c r="M65">
        <v>0.97196261699999997</v>
      </c>
      <c r="N65">
        <v>-0.83070735399999995</v>
      </c>
      <c r="O65">
        <v>0.142357976</v>
      </c>
      <c r="P65">
        <v>0.37730355900000001</v>
      </c>
    </row>
    <row r="66" spans="1:16" x14ac:dyDescent="0.3">
      <c r="A66">
        <v>54</v>
      </c>
      <c r="B66">
        <v>70</v>
      </c>
      <c r="C66">
        <v>15</v>
      </c>
      <c r="D66">
        <v>14</v>
      </c>
      <c r="E66">
        <v>3.8</v>
      </c>
      <c r="F66">
        <v>0.9</v>
      </c>
      <c r="G66">
        <v>2.5</v>
      </c>
      <c r="H66">
        <v>1.2</v>
      </c>
      <c r="I66" t="s">
        <v>20</v>
      </c>
      <c r="J66">
        <v>-1.2320568460000001</v>
      </c>
      <c r="K66">
        <v>0.16426703200000001</v>
      </c>
      <c r="L66">
        <v>0.40529869499999999</v>
      </c>
      <c r="M66">
        <v>0.97196261699999997</v>
      </c>
      <c r="N66">
        <v>-1.1975131960000001</v>
      </c>
      <c r="O66">
        <v>0.155184926</v>
      </c>
      <c r="P66">
        <v>0.39393518100000002</v>
      </c>
    </row>
    <row r="67" spans="1:16" x14ac:dyDescent="0.3">
      <c r="A67">
        <v>54</v>
      </c>
      <c r="B67">
        <v>71</v>
      </c>
      <c r="C67">
        <v>15</v>
      </c>
      <c r="D67">
        <v>14</v>
      </c>
      <c r="E67">
        <v>5.8</v>
      </c>
      <c r="F67">
        <v>1.9</v>
      </c>
      <c r="G67">
        <v>7.1</v>
      </c>
      <c r="H67">
        <v>1.4</v>
      </c>
      <c r="I67" t="s">
        <v>17</v>
      </c>
      <c r="J67">
        <v>0.77474949500000001</v>
      </c>
      <c r="K67">
        <v>0.148444148</v>
      </c>
      <c r="L67">
        <v>0.385284503</v>
      </c>
      <c r="M67">
        <v>0.97196261699999997</v>
      </c>
      <c r="N67">
        <v>0.75302754599999999</v>
      </c>
      <c r="O67">
        <v>0.14023686799999999</v>
      </c>
      <c r="P67">
        <v>0.37448213400000002</v>
      </c>
    </row>
    <row r="68" spans="1:16" x14ac:dyDescent="0.3">
      <c r="A68">
        <v>54</v>
      </c>
      <c r="B68">
        <v>72</v>
      </c>
      <c r="C68">
        <v>15</v>
      </c>
      <c r="D68">
        <v>14</v>
      </c>
      <c r="E68">
        <v>5.5</v>
      </c>
      <c r="F68">
        <v>2.4</v>
      </c>
      <c r="G68">
        <v>6.4</v>
      </c>
      <c r="H68">
        <v>2</v>
      </c>
      <c r="I68" t="s">
        <v>17</v>
      </c>
      <c r="J68">
        <v>0.40605712500000002</v>
      </c>
      <c r="K68">
        <v>0.14093803799999999</v>
      </c>
      <c r="L68">
        <v>0.37541715199999998</v>
      </c>
      <c r="M68">
        <v>0.97196261699999997</v>
      </c>
      <c r="N68">
        <v>0.39467234499999998</v>
      </c>
      <c r="O68">
        <v>0.133145761</v>
      </c>
      <c r="P68">
        <v>0.36489143699999999</v>
      </c>
    </row>
    <row r="69" spans="1:16" x14ac:dyDescent="0.3">
      <c r="A69">
        <v>55</v>
      </c>
      <c r="B69">
        <v>73</v>
      </c>
      <c r="C69">
        <v>20</v>
      </c>
      <c r="D69">
        <v>20</v>
      </c>
      <c r="E69">
        <v>4.4400000000000004</v>
      </c>
      <c r="F69">
        <v>1.8779999999999999</v>
      </c>
      <c r="G69">
        <v>4.6100000000000003</v>
      </c>
      <c r="H69">
        <v>1.8779999999999999</v>
      </c>
      <c r="I69" t="s">
        <v>20</v>
      </c>
      <c r="J69">
        <v>9.0521831999999997E-2</v>
      </c>
      <c r="K69">
        <v>0.10010242799999999</v>
      </c>
      <c r="L69">
        <v>0.31638967699999998</v>
      </c>
      <c r="M69">
        <v>0.98013245000000004</v>
      </c>
      <c r="N69">
        <v>8.8723385000000002E-2</v>
      </c>
      <c r="O69">
        <v>9.6164360000000004E-2</v>
      </c>
      <c r="P69">
        <v>0.31010378900000002</v>
      </c>
    </row>
    <row r="70" spans="1:16" x14ac:dyDescent="0.3">
      <c r="A70">
        <v>55</v>
      </c>
      <c r="B70">
        <v>74</v>
      </c>
      <c r="C70">
        <v>20</v>
      </c>
      <c r="D70">
        <v>20</v>
      </c>
      <c r="E70">
        <v>57.21</v>
      </c>
      <c r="F70">
        <v>17.128</v>
      </c>
      <c r="G70">
        <v>54.17</v>
      </c>
      <c r="H70">
        <v>17.084</v>
      </c>
      <c r="I70" t="s">
        <v>16</v>
      </c>
      <c r="J70">
        <v>-0.17771527500000001</v>
      </c>
      <c r="K70">
        <v>0.100394784</v>
      </c>
      <c r="L70">
        <v>0.316851359</v>
      </c>
      <c r="M70">
        <v>0.98013245000000004</v>
      </c>
      <c r="N70">
        <v>-0.17418450699999999</v>
      </c>
      <c r="O70">
        <v>9.6445215000000001E-2</v>
      </c>
      <c r="P70">
        <v>0.31055629899999998</v>
      </c>
    </row>
    <row r="71" spans="1:16" x14ac:dyDescent="0.3">
      <c r="A71">
        <v>55</v>
      </c>
      <c r="B71">
        <v>75</v>
      </c>
      <c r="C71">
        <v>20</v>
      </c>
      <c r="D71">
        <v>20</v>
      </c>
      <c r="E71">
        <v>40.69</v>
      </c>
      <c r="F71">
        <v>17.306999999999999</v>
      </c>
      <c r="G71">
        <v>45.02</v>
      </c>
      <c r="H71">
        <v>17.262</v>
      </c>
      <c r="I71" t="s">
        <v>16</v>
      </c>
      <c r="J71">
        <v>0.25051325400000002</v>
      </c>
      <c r="K71">
        <v>0.10078446100000001</v>
      </c>
      <c r="L71">
        <v>0.317465685</v>
      </c>
      <c r="M71">
        <v>0.98013245000000004</v>
      </c>
      <c r="N71">
        <v>0.245536169</v>
      </c>
      <c r="O71">
        <v>9.6819561999999998E-2</v>
      </c>
      <c r="P71">
        <v>0.31115841999999999</v>
      </c>
    </row>
    <row r="72" spans="1:16" x14ac:dyDescent="0.3">
      <c r="A72">
        <v>55</v>
      </c>
      <c r="B72">
        <v>76</v>
      </c>
      <c r="C72">
        <v>20</v>
      </c>
      <c r="D72">
        <v>20</v>
      </c>
      <c r="E72">
        <v>46</v>
      </c>
      <c r="F72">
        <v>10.688000000000001</v>
      </c>
      <c r="G72">
        <v>49.75</v>
      </c>
      <c r="H72">
        <v>10.643000000000001</v>
      </c>
      <c r="I72" t="s">
        <v>17</v>
      </c>
      <c r="J72">
        <v>0.35160017399999999</v>
      </c>
      <c r="K72">
        <v>0.101545284</v>
      </c>
      <c r="L72">
        <v>0.31866170700000002</v>
      </c>
      <c r="M72">
        <v>0.98013245000000004</v>
      </c>
      <c r="N72">
        <v>0.34461473999999997</v>
      </c>
      <c r="O72">
        <v>9.7550453999999995E-2</v>
      </c>
      <c r="P72">
        <v>0.31233068000000003</v>
      </c>
    </row>
    <row r="73" spans="1:16" x14ac:dyDescent="0.3">
      <c r="A73">
        <v>56</v>
      </c>
      <c r="B73">
        <v>77</v>
      </c>
      <c r="C73">
        <v>20</v>
      </c>
      <c r="D73">
        <v>20</v>
      </c>
      <c r="E73">
        <v>5.33</v>
      </c>
      <c r="F73">
        <v>1.8779999999999999</v>
      </c>
      <c r="G73">
        <v>5.37</v>
      </c>
      <c r="H73">
        <v>1.8779999999999999</v>
      </c>
      <c r="I73" t="s">
        <v>20</v>
      </c>
      <c r="J73">
        <v>2.1299255E-2</v>
      </c>
      <c r="K73">
        <v>0.100005671</v>
      </c>
      <c r="L73">
        <v>0.31623673200000002</v>
      </c>
      <c r="M73">
        <v>0.98013245000000004</v>
      </c>
      <c r="N73">
        <v>2.0876090999999999E-2</v>
      </c>
      <c r="O73">
        <v>9.6071409999999996E-2</v>
      </c>
      <c r="P73">
        <v>0.30995388299999999</v>
      </c>
    </row>
    <row r="74" spans="1:16" x14ac:dyDescent="0.3">
      <c r="A74">
        <v>56</v>
      </c>
      <c r="B74">
        <v>78</v>
      </c>
      <c r="C74">
        <v>20</v>
      </c>
      <c r="D74">
        <v>20</v>
      </c>
      <c r="E74">
        <v>51.94</v>
      </c>
      <c r="F74">
        <v>17.262</v>
      </c>
      <c r="G74">
        <v>55.32</v>
      </c>
      <c r="H74">
        <v>17.172999999999998</v>
      </c>
      <c r="I74" t="s">
        <v>16</v>
      </c>
      <c r="J74">
        <v>0.196311236</v>
      </c>
      <c r="K74">
        <v>0.10048172599999999</v>
      </c>
      <c r="L74">
        <v>0.31698852700000002</v>
      </c>
      <c r="M74">
        <v>0.98013245000000004</v>
      </c>
      <c r="N74">
        <v>0.19241101299999999</v>
      </c>
      <c r="O74">
        <v>9.6528737000000003E-2</v>
      </c>
      <c r="P74">
        <v>0.31069074200000002</v>
      </c>
    </row>
    <row r="75" spans="1:16" x14ac:dyDescent="0.3">
      <c r="A75">
        <v>56</v>
      </c>
      <c r="B75">
        <v>79</v>
      </c>
      <c r="C75">
        <v>20</v>
      </c>
      <c r="D75">
        <v>20</v>
      </c>
      <c r="E75">
        <v>35.5</v>
      </c>
      <c r="F75">
        <v>17.440999999999999</v>
      </c>
      <c r="G75">
        <v>46.29</v>
      </c>
      <c r="H75">
        <v>17.352</v>
      </c>
      <c r="I75" t="s">
        <v>16</v>
      </c>
      <c r="J75">
        <v>0.62023767399999996</v>
      </c>
      <c r="K75">
        <v>0.104808685</v>
      </c>
      <c r="L75">
        <v>0.32374169400000002</v>
      </c>
      <c r="M75">
        <v>0.98013245000000004</v>
      </c>
      <c r="N75">
        <v>0.60791507099999997</v>
      </c>
      <c r="O75">
        <v>0.100685471</v>
      </c>
      <c r="P75">
        <v>0.31730974000000001</v>
      </c>
    </row>
    <row r="76" spans="1:16" x14ac:dyDescent="0.3">
      <c r="A76">
        <v>56</v>
      </c>
      <c r="B76">
        <v>80</v>
      </c>
      <c r="C76">
        <v>20</v>
      </c>
      <c r="D76">
        <v>20</v>
      </c>
      <c r="E76">
        <v>36.93</v>
      </c>
      <c r="F76">
        <v>10.778</v>
      </c>
      <c r="G76">
        <v>43.39</v>
      </c>
      <c r="H76">
        <v>10.733000000000001</v>
      </c>
      <c r="I76" t="s">
        <v>17</v>
      </c>
      <c r="J76">
        <v>0.60062162299999999</v>
      </c>
      <c r="K76">
        <v>0.104509329</v>
      </c>
      <c r="L76">
        <v>0.323279027</v>
      </c>
      <c r="M76">
        <v>0.98013245000000004</v>
      </c>
      <c r="N76">
        <v>0.58868874299999996</v>
      </c>
      <c r="O76">
        <v>0.100397892</v>
      </c>
      <c r="P76">
        <v>0.31685626500000003</v>
      </c>
    </row>
    <row r="77" spans="1:16" x14ac:dyDescent="0.3">
      <c r="A77">
        <v>57</v>
      </c>
      <c r="B77">
        <v>81</v>
      </c>
      <c r="C77">
        <v>21</v>
      </c>
      <c r="D77">
        <v>21</v>
      </c>
      <c r="E77">
        <v>8.57</v>
      </c>
      <c r="F77">
        <v>3.23</v>
      </c>
      <c r="G77">
        <v>8.33</v>
      </c>
      <c r="H77">
        <v>2.71</v>
      </c>
      <c r="I77" t="s">
        <v>16</v>
      </c>
      <c r="J77">
        <v>-8.0500208000000004E-2</v>
      </c>
      <c r="K77">
        <v>9.5315240999999995E-2</v>
      </c>
      <c r="L77">
        <v>0.30873166600000002</v>
      </c>
      <c r="M77">
        <v>0.98113207499999999</v>
      </c>
      <c r="N77">
        <v>-7.8981335999999999E-2</v>
      </c>
      <c r="O77">
        <v>9.1752371999999999E-2</v>
      </c>
      <c r="P77">
        <v>0.30290654</v>
      </c>
    </row>
    <row r="78" spans="1:16" x14ac:dyDescent="0.3">
      <c r="A78">
        <v>57</v>
      </c>
      <c r="B78">
        <v>82</v>
      </c>
      <c r="C78">
        <v>21</v>
      </c>
      <c r="D78">
        <v>21</v>
      </c>
      <c r="E78">
        <v>4.33</v>
      </c>
      <c r="F78">
        <v>2.06</v>
      </c>
      <c r="G78">
        <v>3.81</v>
      </c>
      <c r="H78">
        <v>1.94</v>
      </c>
      <c r="I78" t="s">
        <v>17</v>
      </c>
      <c r="J78">
        <v>-0.25988307900000002</v>
      </c>
      <c r="K78">
        <v>9.6042134000000001E-2</v>
      </c>
      <c r="L78">
        <v>0.30990665299999998</v>
      </c>
      <c r="M78">
        <v>0.98113207499999999</v>
      </c>
      <c r="N78">
        <v>-0.25497962499999999</v>
      </c>
      <c r="O78">
        <v>9.2452092999999999E-2</v>
      </c>
      <c r="P78">
        <v>0.304059358</v>
      </c>
    </row>
    <row r="79" spans="1:16" x14ac:dyDescent="0.3">
      <c r="A79">
        <v>58</v>
      </c>
      <c r="B79">
        <v>83</v>
      </c>
      <c r="C79">
        <v>26</v>
      </c>
      <c r="D79">
        <v>26</v>
      </c>
      <c r="E79">
        <v>6.54</v>
      </c>
      <c r="F79">
        <v>2.2200000000000002</v>
      </c>
      <c r="G79">
        <v>8.43</v>
      </c>
      <c r="H79">
        <v>2.56</v>
      </c>
      <c r="I79" t="s">
        <v>17</v>
      </c>
      <c r="J79">
        <v>0.78880205000000003</v>
      </c>
      <c r="K79">
        <v>8.2905853000000002E-2</v>
      </c>
      <c r="L79">
        <v>0.28793376399999998</v>
      </c>
      <c r="M79">
        <v>0.98492462300000005</v>
      </c>
      <c r="N79">
        <v>0.77691056199999997</v>
      </c>
      <c r="O79">
        <v>8.042502E-2</v>
      </c>
      <c r="P79">
        <v>0.28359305400000001</v>
      </c>
    </row>
    <row r="80" spans="1:16" x14ac:dyDescent="0.3">
      <c r="A80">
        <v>59</v>
      </c>
      <c r="B80">
        <v>84</v>
      </c>
      <c r="C80">
        <v>38</v>
      </c>
      <c r="D80">
        <v>40</v>
      </c>
      <c r="E80">
        <v>0.52</v>
      </c>
      <c r="F80">
        <v>0.19</v>
      </c>
      <c r="G80">
        <v>0.69</v>
      </c>
      <c r="H80">
        <v>0.18</v>
      </c>
      <c r="I80" t="s">
        <v>16</v>
      </c>
      <c r="J80">
        <v>0.91923703700000003</v>
      </c>
      <c r="K80">
        <v>5.6732434999999998E-2</v>
      </c>
      <c r="L80">
        <v>0.23818571599999999</v>
      </c>
      <c r="M80">
        <v>0.99009901</v>
      </c>
      <c r="N80">
        <v>0.91013568</v>
      </c>
      <c r="O80">
        <v>5.5614582000000003E-2</v>
      </c>
      <c r="P80">
        <v>0.235827441</v>
      </c>
    </row>
    <row r="81" spans="1:16" x14ac:dyDescent="0.3">
      <c r="A81">
        <v>59</v>
      </c>
      <c r="B81">
        <v>85</v>
      </c>
      <c r="C81">
        <v>38</v>
      </c>
      <c r="D81">
        <v>40</v>
      </c>
      <c r="E81">
        <v>0.77</v>
      </c>
      <c r="F81">
        <v>0.22</v>
      </c>
      <c r="G81">
        <v>0.87</v>
      </c>
      <c r="H81">
        <v>0.16</v>
      </c>
      <c r="I81" t="s">
        <v>16</v>
      </c>
      <c r="J81">
        <v>0.52199575099999995</v>
      </c>
      <c r="K81">
        <v>5.3062453000000002E-2</v>
      </c>
      <c r="L81">
        <v>0.23035288900000001</v>
      </c>
      <c r="M81">
        <v>0.99009901</v>
      </c>
      <c r="N81">
        <v>0.51682747600000001</v>
      </c>
      <c r="O81">
        <v>5.2016912999999998E-2</v>
      </c>
      <c r="P81">
        <v>0.22807216699999999</v>
      </c>
    </row>
    <row r="82" spans="1:16" x14ac:dyDescent="0.3">
      <c r="A82">
        <v>59</v>
      </c>
      <c r="B82">
        <v>86</v>
      </c>
      <c r="C82">
        <v>38</v>
      </c>
      <c r="D82">
        <v>40</v>
      </c>
      <c r="E82">
        <v>0.28000000000000003</v>
      </c>
      <c r="F82">
        <v>0.19</v>
      </c>
      <c r="G82">
        <v>0.6</v>
      </c>
      <c r="H82">
        <v>0.24</v>
      </c>
      <c r="I82" t="s">
        <v>17</v>
      </c>
      <c r="J82">
        <v>1.473967547</v>
      </c>
      <c r="K82">
        <v>6.5242586000000005E-2</v>
      </c>
      <c r="L82">
        <v>0.255426284</v>
      </c>
      <c r="M82">
        <v>0.99009901</v>
      </c>
      <c r="N82">
        <v>1.4593738089999999</v>
      </c>
      <c r="O82">
        <v>6.3957050000000001E-2</v>
      </c>
      <c r="P82">
        <v>0.25289731100000001</v>
      </c>
    </row>
    <row r="83" spans="1:16" x14ac:dyDescent="0.3">
      <c r="A83">
        <v>60</v>
      </c>
      <c r="B83">
        <v>87</v>
      </c>
      <c r="C83">
        <v>34</v>
      </c>
      <c r="D83">
        <v>34</v>
      </c>
      <c r="E83">
        <v>0.57999999999999996</v>
      </c>
      <c r="F83">
        <v>0.21</v>
      </c>
      <c r="G83">
        <v>0.68</v>
      </c>
      <c r="H83">
        <v>0.19</v>
      </c>
      <c r="I83" t="s">
        <v>16</v>
      </c>
      <c r="J83">
        <v>0.49937616899999998</v>
      </c>
      <c r="K83">
        <v>6.0657180999999998E-2</v>
      </c>
      <c r="L83">
        <v>0.24628678500000001</v>
      </c>
      <c r="M83">
        <v>0.98859315599999997</v>
      </c>
      <c r="N83">
        <v>0.493679863</v>
      </c>
      <c r="O83">
        <v>5.9281259000000003E-2</v>
      </c>
      <c r="P83">
        <v>0.24347742999999999</v>
      </c>
    </row>
    <row r="84" spans="1:16" x14ac:dyDescent="0.3">
      <c r="A84">
        <v>60</v>
      </c>
      <c r="B84">
        <v>88</v>
      </c>
      <c r="C84">
        <v>34</v>
      </c>
      <c r="D84">
        <v>34</v>
      </c>
      <c r="E84">
        <v>0.66</v>
      </c>
      <c r="F84">
        <v>0.26</v>
      </c>
      <c r="G84">
        <v>0.8</v>
      </c>
      <c r="H84">
        <v>0.26</v>
      </c>
      <c r="I84" t="s">
        <v>16</v>
      </c>
      <c r="J84">
        <v>0.53846153799999996</v>
      </c>
      <c r="K84">
        <v>6.0955447000000003E-2</v>
      </c>
      <c r="L84">
        <v>0.24689157</v>
      </c>
      <c r="M84">
        <v>0.98859315599999997</v>
      </c>
      <c r="N84">
        <v>0.532319392</v>
      </c>
      <c r="O84">
        <v>5.9572760000000002E-2</v>
      </c>
      <c r="P84">
        <v>0.24407531599999999</v>
      </c>
    </row>
    <row r="85" spans="1:16" x14ac:dyDescent="0.3">
      <c r="A85">
        <v>60</v>
      </c>
      <c r="B85">
        <v>89</v>
      </c>
      <c r="C85">
        <v>34</v>
      </c>
      <c r="D85">
        <v>34</v>
      </c>
      <c r="E85">
        <v>0.39</v>
      </c>
      <c r="F85">
        <v>0.17</v>
      </c>
      <c r="G85">
        <v>0.55000000000000004</v>
      </c>
      <c r="H85">
        <v>0.24</v>
      </c>
      <c r="I85" t="s">
        <v>17</v>
      </c>
      <c r="J85">
        <v>0.76935525900000001</v>
      </c>
      <c r="K85">
        <v>6.3175790999999995E-2</v>
      </c>
      <c r="L85">
        <v>0.25134794700000002</v>
      </c>
      <c r="M85">
        <v>0.98859315599999997</v>
      </c>
      <c r="N85">
        <v>0.76057934299999996</v>
      </c>
      <c r="O85">
        <v>6.1742737999999998E-2</v>
      </c>
      <c r="P85">
        <v>0.24848086</v>
      </c>
    </row>
    <row r="86" spans="1:16" x14ac:dyDescent="0.3">
      <c r="A86">
        <v>61</v>
      </c>
      <c r="B86">
        <v>90</v>
      </c>
      <c r="C86">
        <v>12</v>
      </c>
      <c r="D86">
        <v>14</v>
      </c>
      <c r="E86">
        <v>0.61</v>
      </c>
      <c r="F86">
        <v>0.22</v>
      </c>
      <c r="G86">
        <v>0.57999999999999996</v>
      </c>
      <c r="H86">
        <v>0.11</v>
      </c>
      <c r="I86" t="s">
        <v>16</v>
      </c>
      <c r="J86">
        <v>-0.176968823</v>
      </c>
      <c r="K86">
        <v>0.15536417299999999</v>
      </c>
      <c r="L86">
        <v>0.39416262299999999</v>
      </c>
      <c r="M86">
        <v>0.96842105300000003</v>
      </c>
      <c r="N86">
        <v>-0.171380334</v>
      </c>
      <c r="O86">
        <v>0.145706633</v>
      </c>
      <c r="P86">
        <v>0.38171538199999999</v>
      </c>
    </row>
    <row r="87" spans="1:16" x14ac:dyDescent="0.3">
      <c r="A87">
        <v>61</v>
      </c>
      <c r="B87">
        <v>91</v>
      </c>
      <c r="C87">
        <v>12</v>
      </c>
      <c r="D87">
        <v>14</v>
      </c>
      <c r="E87">
        <v>0.72</v>
      </c>
      <c r="F87">
        <v>0.16</v>
      </c>
      <c r="G87">
        <v>0.64</v>
      </c>
      <c r="H87">
        <v>0.15</v>
      </c>
      <c r="I87" t="s">
        <v>17</v>
      </c>
      <c r="J87">
        <v>-0.51725158999999998</v>
      </c>
      <c r="K87">
        <v>0.15990708200000001</v>
      </c>
      <c r="L87">
        <v>0.39988383500000002</v>
      </c>
      <c r="M87">
        <v>0.96842105300000003</v>
      </c>
      <c r="N87">
        <v>-0.50091732899999997</v>
      </c>
      <c r="O87">
        <v>0.14996715099999999</v>
      </c>
      <c r="P87">
        <v>0.387255925</v>
      </c>
    </row>
    <row r="88" spans="1:16" x14ac:dyDescent="0.3">
      <c r="A88">
        <v>62</v>
      </c>
      <c r="B88">
        <v>92</v>
      </c>
      <c r="C88">
        <v>15</v>
      </c>
      <c r="D88">
        <v>14</v>
      </c>
      <c r="E88">
        <v>0.67</v>
      </c>
      <c r="F88">
        <v>0.17</v>
      </c>
      <c r="G88">
        <v>0.6</v>
      </c>
      <c r="H88">
        <v>0.14000000000000001</v>
      </c>
      <c r="I88" t="s">
        <v>16</v>
      </c>
      <c r="J88">
        <v>-0.44792515300000002</v>
      </c>
      <c r="K88">
        <v>0.141554496</v>
      </c>
      <c r="L88">
        <v>0.376237286</v>
      </c>
      <c r="M88">
        <v>0.97196261699999997</v>
      </c>
      <c r="N88">
        <v>-0.43536650399999999</v>
      </c>
      <c r="O88">
        <v>0.133728136</v>
      </c>
      <c r="P88">
        <v>0.36568857799999999</v>
      </c>
    </row>
    <row r="89" spans="1:16" x14ac:dyDescent="0.3">
      <c r="A89">
        <v>62</v>
      </c>
      <c r="B89">
        <v>93</v>
      </c>
      <c r="C89">
        <v>15</v>
      </c>
      <c r="D89">
        <v>14</v>
      </c>
      <c r="E89">
        <v>0.66</v>
      </c>
      <c r="F89">
        <v>0.12</v>
      </c>
      <c r="G89">
        <v>0.84</v>
      </c>
      <c r="H89">
        <v>0.08</v>
      </c>
      <c r="I89" t="s">
        <v>17</v>
      </c>
      <c r="J89">
        <v>1.752606406</v>
      </c>
      <c r="K89">
        <v>0.19105436200000001</v>
      </c>
      <c r="L89">
        <v>0.437097658</v>
      </c>
      <c r="M89">
        <v>0.97196261699999997</v>
      </c>
      <c r="N89">
        <v>1.7034679079999999</v>
      </c>
      <c r="O89">
        <v>0.18049122100000001</v>
      </c>
      <c r="P89">
        <v>0.424842583</v>
      </c>
    </row>
    <row r="90" spans="1:16" x14ac:dyDescent="0.3">
      <c r="A90">
        <v>63</v>
      </c>
      <c r="B90">
        <v>94</v>
      </c>
      <c r="C90">
        <v>52</v>
      </c>
      <c r="D90">
        <v>55</v>
      </c>
      <c r="E90">
        <v>0.64</v>
      </c>
      <c r="F90">
        <v>0.21</v>
      </c>
      <c r="G90">
        <v>0.61</v>
      </c>
      <c r="H90">
        <v>0.2</v>
      </c>
      <c r="I90" t="s">
        <v>16</v>
      </c>
      <c r="J90">
        <v>-0.14639995</v>
      </c>
      <c r="K90">
        <v>3.7512741000000002E-2</v>
      </c>
      <c r="L90">
        <v>0.19368206299999999</v>
      </c>
      <c r="M90">
        <v>0.99284009500000003</v>
      </c>
      <c r="N90">
        <v>-0.14535174100000001</v>
      </c>
      <c r="O90">
        <v>3.6977489000000002E-2</v>
      </c>
      <c r="P90">
        <v>0.19229531699999999</v>
      </c>
    </row>
    <row r="91" spans="1:16" x14ac:dyDescent="0.3">
      <c r="A91">
        <v>63</v>
      </c>
      <c r="B91">
        <v>95</v>
      </c>
      <c r="C91">
        <v>52</v>
      </c>
      <c r="D91">
        <v>55</v>
      </c>
      <c r="E91">
        <v>0.88</v>
      </c>
      <c r="F91">
        <v>0.32</v>
      </c>
      <c r="G91">
        <v>0.93</v>
      </c>
      <c r="H91">
        <v>0.26</v>
      </c>
      <c r="I91" t="s">
        <v>17</v>
      </c>
      <c r="J91">
        <v>0.17200232100000001</v>
      </c>
      <c r="K91">
        <v>3.7550833999999998E-2</v>
      </c>
      <c r="L91">
        <v>0.193780376</v>
      </c>
      <c r="M91">
        <v>0.99284009500000003</v>
      </c>
      <c r="N91">
        <v>0.170770801</v>
      </c>
      <c r="O91">
        <v>3.7015038E-2</v>
      </c>
      <c r="P91">
        <v>0.19239292699999999</v>
      </c>
    </row>
    <row r="92" spans="1:16" x14ac:dyDescent="0.3">
      <c r="A92">
        <v>64</v>
      </c>
      <c r="B92">
        <v>96</v>
      </c>
      <c r="C92">
        <v>19</v>
      </c>
      <c r="D92">
        <v>19</v>
      </c>
      <c r="E92">
        <v>12.95</v>
      </c>
      <c r="F92">
        <v>7.67</v>
      </c>
      <c r="G92">
        <v>12</v>
      </c>
      <c r="H92">
        <v>8.1199999999999992</v>
      </c>
      <c r="I92" t="s">
        <v>17</v>
      </c>
      <c r="J92">
        <v>-0.12028048700000001</v>
      </c>
      <c r="K92">
        <v>0.105453518</v>
      </c>
      <c r="L92">
        <v>0.32473607500000001</v>
      </c>
      <c r="M92">
        <v>0.97902097899999996</v>
      </c>
      <c r="N92">
        <v>-0.11775712000000001</v>
      </c>
      <c r="O92">
        <v>0.101075307</v>
      </c>
      <c r="P92">
        <v>0.31792343000000001</v>
      </c>
    </row>
    <row r="93" spans="1:16" x14ac:dyDescent="0.3">
      <c r="A93">
        <v>64</v>
      </c>
      <c r="B93">
        <v>97</v>
      </c>
      <c r="C93">
        <v>19</v>
      </c>
      <c r="D93">
        <v>19</v>
      </c>
      <c r="E93">
        <v>14.47</v>
      </c>
      <c r="F93">
        <v>7.66</v>
      </c>
      <c r="G93">
        <v>14.53</v>
      </c>
      <c r="H93">
        <v>6.78</v>
      </c>
      <c r="I93" t="s">
        <v>19</v>
      </c>
      <c r="J93">
        <v>8.2948599999999994E-3</v>
      </c>
      <c r="K93">
        <v>0.105264063</v>
      </c>
      <c r="L93">
        <v>0.32444423700000002</v>
      </c>
      <c r="M93">
        <v>0.97902097899999996</v>
      </c>
      <c r="N93">
        <v>8.1208419999999996E-3</v>
      </c>
      <c r="O93">
        <v>0.10089371799999999</v>
      </c>
      <c r="P93">
        <v>0.31763771499999999</v>
      </c>
    </row>
    <row r="94" spans="1:16" x14ac:dyDescent="0.3">
      <c r="A94">
        <v>65</v>
      </c>
      <c r="B94">
        <v>98</v>
      </c>
      <c r="C94">
        <v>17</v>
      </c>
      <c r="D94">
        <v>17</v>
      </c>
      <c r="E94">
        <v>5.65</v>
      </c>
      <c r="F94">
        <v>1.87</v>
      </c>
      <c r="G94">
        <v>6.53</v>
      </c>
      <c r="H94">
        <v>1.77</v>
      </c>
      <c r="I94" t="s">
        <v>16</v>
      </c>
      <c r="J94">
        <v>0.48333412199999998</v>
      </c>
      <c r="K94">
        <v>0.12108252799999999</v>
      </c>
      <c r="L94">
        <v>0.34796914699999998</v>
      </c>
      <c r="M94">
        <v>0.97637795299999997</v>
      </c>
      <c r="N94">
        <v>0.47191678100000001</v>
      </c>
      <c r="O94">
        <v>0.115429657</v>
      </c>
      <c r="P94">
        <v>0.33974940399999998</v>
      </c>
    </row>
    <row r="95" spans="1:16" x14ac:dyDescent="0.3">
      <c r="A95">
        <v>65</v>
      </c>
      <c r="B95">
        <v>99</v>
      </c>
      <c r="C95">
        <v>17</v>
      </c>
      <c r="D95">
        <v>17</v>
      </c>
      <c r="E95">
        <v>27</v>
      </c>
      <c r="F95">
        <v>8.74</v>
      </c>
      <c r="G95">
        <v>35.119999999999997</v>
      </c>
      <c r="H95">
        <v>8.74</v>
      </c>
      <c r="I95" t="s">
        <v>17</v>
      </c>
      <c r="J95">
        <v>0.92906178500000003</v>
      </c>
      <c r="K95">
        <v>0.13034052600000001</v>
      </c>
      <c r="L95">
        <v>0.36102704400000002</v>
      </c>
      <c r="M95">
        <v>0.97637795299999997</v>
      </c>
      <c r="N95">
        <v>0.90711544399999999</v>
      </c>
      <c r="O95">
        <v>0.124255436</v>
      </c>
      <c r="P95">
        <v>0.35249884599999998</v>
      </c>
    </row>
    <row r="96" spans="1:16" x14ac:dyDescent="0.3">
      <c r="A96">
        <v>66</v>
      </c>
      <c r="B96">
        <v>100</v>
      </c>
      <c r="C96">
        <v>13</v>
      </c>
      <c r="D96">
        <v>13</v>
      </c>
      <c r="E96">
        <v>5.77</v>
      </c>
      <c r="F96">
        <v>1.74</v>
      </c>
      <c r="G96">
        <v>7.23</v>
      </c>
      <c r="H96">
        <v>1.69</v>
      </c>
      <c r="I96" t="s">
        <v>16</v>
      </c>
      <c r="J96">
        <v>0.85122151700000004</v>
      </c>
      <c r="K96">
        <v>0.167780348</v>
      </c>
      <c r="L96">
        <v>0.40960999399999998</v>
      </c>
      <c r="M96">
        <v>0.96842105300000003</v>
      </c>
      <c r="N96">
        <v>0.82434083800000002</v>
      </c>
      <c r="O96">
        <v>0.15735101000000001</v>
      </c>
      <c r="P96">
        <v>0.39667494199999997</v>
      </c>
    </row>
    <row r="97" spans="1:16" x14ac:dyDescent="0.3">
      <c r="A97">
        <v>66</v>
      </c>
      <c r="B97">
        <v>101</v>
      </c>
      <c r="C97">
        <v>13</v>
      </c>
      <c r="D97">
        <v>13</v>
      </c>
      <c r="E97">
        <v>27.92</v>
      </c>
      <c r="F97">
        <v>7.95</v>
      </c>
      <c r="G97">
        <v>34</v>
      </c>
      <c r="H97">
        <v>9.82</v>
      </c>
      <c r="I97" t="s">
        <v>17</v>
      </c>
      <c r="J97">
        <v>0.68054156399999999</v>
      </c>
      <c r="K97">
        <v>0.16275263100000001</v>
      </c>
      <c r="L97">
        <v>0.403426116</v>
      </c>
      <c r="M97">
        <v>0.96842105300000003</v>
      </c>
      <c r="N97">
        <v>0.659050778</v>
      </c>
      <c r="O97">
        <v>0.15263581900000001</v>
      </c>
      <c r="P97">
        <v>0.39068634400000002</v>
      </c>
    </row>
    <row r="98" spans="1:16" x14ac:dyDescent="0.3">
      <c r="A98">
        <v>67</v>
      </c>
      <c r="B98">
        <v>102</v>
      </c>
      <c r="C98">
        <v>14</v>
      </c>
      <c r="D98">
        <v>13</v>
      </c>
      <c r="E98">
        <v>4.8600000000000003</v>
      </c>
      <c r="F98">
        <v>2.38</v>
      </c>
      <c r="G98">
        <v>6.85</v>
      </c>
      <c r="H98">
        <v>0.8</v>
      </c>
      <c r="I98" t="s">
        <v>16</v>
      </c>
      <c r="J98">
        <v>1.103397188</v>
      </c>
      <c r="K98">
        <v>0.170897673</v>
      </c>
      <c r="L98">
        <v>0.41339771800000003</v>
      </c>
      <c r="M98">
        <v>0.96969696999999999</v>
      </c>
      <c r="N98">
        <v>1.069960909</v>
      </c>
      <c r="O98">
        <v>0.160697169</v>
      </c>
      <c r="P98">
        <v>0.40087051499999998</v>
      </c>
    </row>
    <row r="99" spans="1:16" x14ac:dyDescent="0.3">
      <c r="A99">
        <v>67</v>
      </c>
      <c r="B99">
        <v>103</v>
      </c>
      <c r="C99">
        <v>14</v>
      </c>
      <c r="D99">
        <v>13</v>
      </c>
      <c r="E99">
        <v>21.64</v>
      </c>
      <c r="F99">
        <v>8.8800000000000008</v>
      </c>
      <c r="G99">
        <v>40.08</v>
      </c>
      <c r="H99">
        <v>4.37</v>
      </c>
      <c r="I99" t="s">
        <v>17</v>
      </c>
      <c r="J99">
        <v>2.603367049</v>
      </c>
      <c r="K99">
        <v>0.27386127799999999</v>
      </c>
      <c r="L99">
        <v>0.52331756900000004</v>
      </c>
      <c r="M99">
        <v>0.96969696999999999</v>
      </c>
      <c r="N99">
        <v>2.524477138</v>
      </c>
      <c r="O99">
        <v>0.25751510399999999</v>
      </c>
      <c r="P99">
        <v>0.50745946099999995</v>
      </c>
    </row>
    <row r="100" spans="1:16" x14ac:dyDescent="0.3">
      <c r="A100">
        <v>68</v>
      </c>
      <c r="B100">
        <v>104</v>
      </c>
      <c r="C100">
        <v>14</v>
      </c>
      <c r="D100">
        <v>14</v>
      </c>
      <c r="E100">
        <v>6.07</v>
      </c>
      <c r="F100">
        <v>1.77</v>
      </c>
      <c r="G100">
        <v>7.57</v>
      </c>
      <c r="H100">
        <v>1.0900000000000001</v>
      </c>
      <c r="I100" t="s">
        <v>16</v>
      </c>
      <c r="J100">
        <v>1.0205026189999999</v>
      </c>
      <c r="K100">
        <v>0.161454028</v>
      </c>
      <c r="L100">
        <v>0.401813425</v>
      </c>
      <c r="M100">
        <v>0.97087378599999996</v>
      </c>
      <c r="N100">
        <v>0.990779242</v>
      </c>
      <c r="O100">
        <v>0.15218590700000001</v>
      </c>
      <c r="P100">
        <v>0.39011012099999998</v>
      </c>
    </row>
    <row r="101" spans="1:16" x14ac:dyDescent="0.3">
      <c r="A101">
        <v>68</v>
      </c>
      <c r="B101">
        <v>105</v>
      </c>
      <c r="C101">
        <v>14</v>
      </c>
      <c r="D101">
        <v>14</v>
      </c>
      <c r="E101">
        <v>25.29</v>
      </c>
      <c r="F101">
        <v>7.46</v>
      </c>
      <c r="G101">
        <v>30.29</v>
      </c>
      <c r="H101">
        <v>6.01</v>
      </c>
      <c r="I101" t="s">
        <v>17</v>
      </c>
      <c r="J101">
        <v>0.73812618799999996</v>
      </c>
      <c r="K101">
        <v>0.152586255</v>
      </c>
      <c r="L101">
        <v>0.39062290599999999</v>
      </c>
      <c r="M101">
        <v>0.97087378599999996</v>
      </c>
      <c r="N101">
        <v>0.71662736699999996</v>
      </c>
      <c r="O101">
        <v>0.14382718</v>
      </c>
      <c r="P101">
        <v>0.37924553999999999</v>
      </c>
    </row>
    <row r="102" spans="1:16" x14ac:dyDescent="0.3">
      <c r="A102">
        <v>69</v>
      </c>
      <c r="B102">
        <v>106</v>
      </c>
      <c r="C102">
        <v>10</v>
      </c>
      <c r="D102">
        <v>11</v>
      </c>
      <c r="E102">
        <v>5.64</v>
      </c>
      <c r="F102">
        <v>1.1200000000000001</v>
      </c>
      <c r="G102">
        <v>6.8</v>
      </c>
      <c r="H102">
        <v>2.04</v>
      </c>
      <c r="I102" t="s">
        <v>16</v>
      </c>
      <c r="J102">
        <v>0.69515870800000001</v>
      </c>
      <c r="K102">
        <v>0.20241493899999999</v>
      </c>
      <c r="L102">
        <v>0.44990547800000003</v>
      </c>
      <c r="M102">
        <v>0.96</v>
      </c>
      <c r="N102">
        <v>0.66735235999999998</v>
      </c>
      <c r="O102">
        <v>0.186545608</v>
      </c>
      <c r="P102">
        <v>0.43190925899999999</v>
      </c>
    </row>
    <row r="103" spans="1:16" x14ac:dyDescent="0.3">
      <c r="A103">
        <v>69</v>
      </c>
      <c r="B103">
        <v>107</v>
      </c>
      <c r="C103">
        <v>10</v>
      </c>
      <c r="D103">
        <v>11</v>
      </c>
      <c r="E103">
        <v>24.27</v>
      </c>
      <c r="F103">
        <v>3.52</v>
      </c>
      <c r="G103">
        <v>34.6</v>
      </c>
      <c r="H103">
        <v>5.72</v>
      </c>
      <c r="I103" t="s">
        <v>17</v>
      </c>
      <c r="J103">
        <v>2.1497823490000001</v>
      </c>
      <c r="K103">
        <v>0.30094633300000001</v>
      </c>
      <c r="L103">
        <v>0.54858575700000001</v>
      </c>
      <c r="M103">
        <v>0.96</v>
      </c>
      <c r="N103">
        <v>2.0637910549999998</v>
      </c>
      <c r="O103">
        <v>0.27735214000000002</v>
      </c>
      <c r="P103">
        <v>0.52664232600000005</v>
      </c>
    </row>
    <row r="104" spans="1:16" x14ac:dyDescent="0.3">
      <c r="A104">
        <v>71</v>
      </c>
      <c r="B104">
        <v>110</v>
      </c>
      <c r="C104">
        <v>20</v>
      </c>
      <c r="D104">
        <v>20</v>
      </c>
      <c r="E104">
        <v>8.0299999999999994</v>
      </c>
      <c r="F104">
        <v>1.95</v>
      </c>
      <c r="G104">
        <v>8.5</v>
      </c>
      <c r="H104">
        <v>2.23</v>
      </c>
      <c r="I104" t="s">
        <v>21</v>
      </c>
      <c r="J104">
        <v>0.22437754700000001</v>
      </c>
      <c r="K104">
        <v>0.100629316</v>
      </c>
      <c r="L104">
        <v>0.31722124099999999</v>
      </c>
      <c r="M104">
        <v>0.98013245000000004</v>
      </c>
      <c r="N104">
        <v>0.21991971499999999</v>
      </c>
      <c r="O104">
        <v>9.6670520999999995E-2</v>
      </c>
      <c r="P104">
        <v>0.31091883300000001</v>
      </c>
    </row>
    <row r="105" spans="1:16" x14ac:dyDescent="0.3">
      <c r="A105">
        <v>71</v>
      </c>
      <c r="B105">
        <v>111</v>
      </c>
      <c r="C105">
        <v>20</v>
      </c>
      <c r="D105">
        <v>20</v>
      </c>
      <c r="E105">
        <v>4.74</v>
      </c>
      <c r="F105">
        <v>0.96</v>
      </c>
      <c r="G105">
        <v>4.03</v>
      </c>
      <c r="H105">
        <v>1.1499999999999999</v>
      </c>
      <c r="I105" t="s">
        <v>20</v>
      </c>
      <c r="J105">
        <v>-0.67027380000000003</v>
      </c>
      <c r="K105">
        <v>0.105615837</v>
      </c>
      <c r="L105">
        <v>0.32498590300000002</v>
      </c>
      <c r="M105">
        <v>0.98013245000000004</v>
      </c>
      <c r="N105">
        <v>-0.65695710200000001</v>
      </c>
      <c r="O105">
        <v>0.10146086999999999</v>
      </c>
      <c r="P105">
        <v>0.31852922900000002</v>
      </c>
    </row>
    <row r="106" spans="1:16" x14ac:dyDescent="0.3">
      <c r="A106">
        <v>74</v>
      </c>
      <c r="B106">
        <v>118</v>
      </c>
      <c r="C106">
        <v>26</v>
      </c>
      <c r="D106">
        <v>26</v>
      </c>
      <c r="E106">
        <v>79.45</v>
      </c>
      <c r="F106">
        <v>10.198</v>
      </c>
      <c r="G106">
        <v>77.08</v>
      </c>
      <c r="H106">
        <v>10.962999999999999</v>
      </c>
      <c r="I106" t="s">
        <v>17</v>
      </c>
      <c r="J106">
        <v>-0.22385074499999999</v>
      </c>
      <c r="K106">
        <v>7.7404896000000001E-2</v>
      </c>
      <c r="L106">
        <v>0.278217353</v>
      </c>
      <c r="M106">
        <v>0.98492462300000005</v>
      </c>
      <c r="N106">
        <v>-0.220476111</v>
      </c>
      <c r="O106">
        <v>7.5088670999999996E-2</v>
      </c>
      <c r="P106">
        <v>0.27402312200000001</v>
      </c>
    </row>
    <row r="107" spans="1:16" x14ac:dyDescent="0.3">
      <c r="A107">
        <v>74</v>
      </c>
      <c r="B107">
        <v>119</v>
      </c>
      <c r="C107">
        <v>26</v>
      </c>
      <c r="D107">
        <v>26</v>
      </c>
      <c r="E107">
        <v>39.549999999999997</v>
      </c>
      <c r="F107">
        <v>22.690999999999999</v>
      </c>
      <c r="G107">
        <v>53.16</v>
      </c>
      <c r="H107">
        <v>24.423999999999999</v>
      </c>
      <c r="I107" t="s">
        <v>16</v>
      </c>
      <c r="J107">
        <v>0.57734490400000005</v>
      </c>
      <c r="K107">
        <v>8.0128145999999997E-2</v>
      </c>
      <c r="L107">
        <v>0.28306915300000002</v>
      </c>
      <c r="M107">
        <v>0.98492462300000005</v>
      </c>
      <c r="N107">
        <v>0.56864121199999995</v>
      </c>
      <c r="O107">
        <v>7.7730432000000002E-2</v>
      </c>
      <c r="P107">
        <v>0.27880177900000003</v>
      </c>
    </row>
    <row r="108" spans="1:16" x14ac:dyDescent="0.3">
      <c r="A108">
        <v>75</v>
      </c>
      <c r="B108">
        <v>120</v>
      </c>
      <c r="C108">
        <v>24</v>
      </c>
      <c r="D108">
        <v>24</v>
      </c>
      <c r="E108">
        <v>87.13</v>
      </c>
      <c r="F108">
        <v>10.092000000000001</v>
      </c>
      <c r="G108">
        <v>87.22</v>
      </c>
      <c r="H108">
        <v>10.092000000000001</v>
      </c>
      <c r="I108" t="s">
        <v>17</v>
      </c>
      <c r="J108">
        <v>8.917955E-3</v>
      </c>
      <c r="K108">
        <v>8.3334162000000003E-2</v>
      </c>
      <c r="L108">
        <v>0.28867656899999999</v>
      </c>
      <c r="M108">
        <v>0.98360655699999999</v>
      </c>
      <c r="N108">
        <v>8.7717590000000005E-3</v>
      </c>
      <c r="O108">
        <v>8.0624290000000001E-2</v>
      </c>
      <c r="P108">
        <v>0.28394416700000003</v>
      </c>
    </row>
    <row r="109" spans="1:16" x14ac:dyDescent="0.3">
      <c r="A109">
        <v>75</v>
      </c>
      <c r="B109">
        <v>121</v>
      </c>
      <c r="C109">
        <v>24</v>
      </c>
      <c r="D109">
        <v>24</v>
      </c>
      <c r="E109">
        <v>51.3</v>
      </c>
      <c r="F109">
        <v>21.652999999999999</v>
      </c>
      <c r="G109">
        <v>63.91</v>
      </c>
      <c r="H109">
        <v>21.652999999999999</v>
      </c>
      <c r="I109" t="s">
        <v>16</v>
      </c>
      <c r="J109">
        <v>0.58236733900000004</v>
      </c>
      <c r="K109">
        <v>8.6866163999999996E-2</v>
      </c>
      <c r="L109">
        <v>0.294730663</v>
      </c>
      <c r="M109">
        <v>0.98360655699999999</v>
      </c>
      <c r="N109">
        <v>0.57282033399999999</v>
      </c>
      <c r="O109">
        <v>8.4041437999999996E-2</v>
      </c>
      <c r="P109">
        <v>0.28989901299999998</v>
      </c>
    </row>
    <row r="110" spans="1:16" x14ac:dyDescent="0.3">
      <c r="A110">
        <v>76</v>
      </c>
      <c r="B110">
        <v>122</v>
      </c>
      <c r="C110">
        <v>60</v>
      </c>
      <c r="D110">
        <v>60</v>
      </c>
      <c r="E110">
        <v>46.27</v>
      </c>
      <c r="F110">
        <v>5.41</v>
      </c>
      <c r="G110">
        <v>47.22</v>
      </c>
      <c r="H110">
        <v>3.84</v>
      </c>
      <c r="I110" t="s">
        <v>16</v>
      </c>
      <c r="J110">
        <v>0.202509156</v>
      </c>
      <c r="K110">
        <v>3.3504208000000001E-2</v>
      </c>
      <c r="L110">
        <v>0.183041548</v>
      </c>
      <c r="M110">
        <v>0.99363057300000002</v>
      </c>
      <c r="N110">
        <v>0.201219289</v>
      </c>
      <c r="O110">
        <v>3.3078761999999998E-2</v>
      </c>
      <c r="P110">
        <v>0.18187567800000001</v>
      </c>
    </row>
    <row r="111" spans="1:16" x14ac:dyDescent="0.3">
      <c r="A111">
        <v>76</v>
      </c>
      <c r="B111">
        <v>123</v>
      </c>
      <c r="C111">
        <v>60</v>
      </c>
      <c r="D111">
        <v>60</v>
      </c>
      <c r="E111">
        <v>41.83</v>
      </c>
      <c r="F111">
        <v>10.02</v>
      </c>
      <c r="G111">
        <v>26.47</v>
      </c>
      <c r="H111">
        <v>14.78</v>
      </c>
      <c r="I111" t="s">
        <v>18</v>
      </c>
      <c r="J111">
        <v>-1.216504781</v>
      </c>
      <c r="K111">
        <v>3.9499515999999998E-2</v>
      </c>
      <c r="L111">
        <v>0.198744852</v>
      </c>
      <c r="M111">
        <v>0.99363057300000002</v>
      </c>
      <c r="N111">
        <v>-1.2087563429999999</v>
      </c>
      <c r="O111">
        <v>3.8997940000000002E-2</v>
      </c>
      <c r="P111">
        <v>0.19747896100000001</v>
      </c>
    </row>
    <row r="112" spans="1:16" x14ac:dyDescent="0.3">
      <c r="A112">
        <v>77</v>
      </c>
      <c r="B112">
        <v>124</v>
      </c>
      <c r="C112">
        <v>15</v>
      </c>
      <c r="D112">
        <v>15</v>
      </c>
      <c r="E112">
        <v>9.1</v>
      </c>
      <c r="F112">
        <v>5.5</v>
      </c>
      <c r="G112">
        <v>10</v>
      </c>
      <c r="H112">
        <v>1.9</v>
      </c>
      <c r="I112" t="s">
        <v>16</v>
      </c>
      <c r="J112">
        <v>0.218732859</v>
      </c>
      <c r="K112">
        <v>0.134130734</v>
      </c>
      <c r="L112">
        <v>0.36623863000000001</v>
      </c>
      <c r="M112">
        <v>0.97297297299999996</v>
      </c>
      <c r="N112">
        <v>0.21282116100000001</v>
      </c>
      <c r="O112">
        <v>0.12697840199999999</v>
      </c>
      <c r="P112">
        <v>0.35634028899999998</v>
      </c>
    </row>
    <row r="113" spans="1:16" x14ac:dyDescent="0.3">
      <c r="A113">
        <v>77</v>
      </c>
      <c r="B113">
        <v>125</v>
      </c>
      <c r="C113">
        <v>15</v>
      </c>
      <c r="D113">
        <v>15</v>
      </c>
      <c r="E113">
        <v>3.3</v>
      </c>
      <c r="F113">
        <v>0.8</v>
      </c>
      <c r="G113">
        <v>3.2</v>
      </c>
      <c r="H113">
        <v>1.2</v>
      </c>
      <c r="I113" t="s">
        <v>17</v>
      </c>
      <c r="J113">
        <v>-9.8058067999999998E-2</v>
      </c>
      <c r="K113">
        <v>0.13349359</v>
      </c>
      <c r="L113">
        <v>0.36536774599999999</v>
      </c>
      <c r="M113">
        <v>0.97297297299999996</v>
      </c>
      <c r="N113">
        <v>-9.5407850000000002E-2</v>
      </c>
      <c r="O113">
        <v>0.126375232</v>
      </c>
      <c r="P113">
        <v>0.35549294199999998</v>
      </c>
    </row>
    <row r="114" spans="1:16" x14ac:dyDescent="0.3">
      <c r="A114">
        <v>77</v>
      </c>
      <c r="B114">
        <v>126</v>
      </c>
      <c r="C114">
        <v>15</v>
      </c>
      <c r="D114">
        <v>15</v>
      </c>
      <c r="E114">
        <v>4.8</v>
      </c>
      <c r="F114">
        <v>2.6</v>
      </c>
      <c r="G114">
        <v>5.9</v>
      </c>
      <c r="H114">
        <v>1.5</v>
      </c>
      <c r="I114" t="s">
        <v>16</v>
      </c>
      <c r="J114">
        <v>0.51825713200000001</v>
      </c>
      <c r="K114">
        <v>0.13780984099999999</v>
      </c>
      <c r="L114">
        <v>0.37122747900000003</v>
      </c>
      <c r="M114">
        <v>0.97297297299999996</v>
      </c>
      <c r="N114">
        <v>0.50425018300000002</v>
      </c>
      <c r="O114">
        <v>0.13046132499999999</v>
      </c>
      <c r="P114">
        <v>0.36119430400000002</v>
      </c>
    </row>
    <row r="115" spans="1:16" x14ac:dyDescent="0.3">
      <c r="A115">
        <v>78</v>
      </c>
      <c r="B115">
        <v>127</v>
      </c>
      <c r="C115">
        <v>15</v>
      </c>
      <c r="D115">
        <v>15</v>
      </c>
      <c r="E115">
        <v>10.9</v>
      </c>
      <c r="F115">
        <v>3.6</v>
      </c>
      <c r="G115">
        <v>11.7</v>
      </c>
      <c r="H115">
        <v>3.2</v>
      </c>
      <c r="I115" t="s">
        <v>16</v>
      </c>
      <c r="J115">
        <v>0.23488808799999999</v>
      </c>
      <c r="K115">
        <v>0.13425287399999999</v>
      </c>
      <c r="L115">
        <v>0.366405341</v>
      </c>
      <c r="M115">
        <v>0.97297297299999996</v>
      </c>
      <c r="N115">
        <v>0.22853976100000001</v>
      </c>
      <c r="O115">
        <v>0.127094028</v>
      </c>
      <c r="P115">
        <v>0.35650249299999998</v>
      </c>
    </row>
    <row r="116" spans="1:16" x14ac:dyDescent="0.3">
      <c r="A116">
        <v>78</v>
      </c>
      <c r="B116">
        <v>128</v>
      </c>
      <c r="C116">
        <v>15</v>
      </c>
      <c r="D116">
        <v>15</v>
      </c>
      <c r="E116">
        <v>3.3</v>
      </c>
      <c r="F116">
        <v>0.8</v>
      </c>
      <c r="G116">
        <v>3.7</v>
      </c>
      <c r="H116">
        <v>0.6</v>
      </c>
      <c r="I116" t="s">
        <v>17</v>
      </c>
      <c r="J116">
        <v>0.56568542499999996</v>
      </c>
      <c r="K116">
        <v>0.13866666699999999</v>
      </c>
      <c r="L116">
        <v>0.37237973499999999</v>
      </c>
      <c r="M116">
        <v>0.97297297299999996</v>
      </c>
      <c r="N116">
        <v>0.55039663000000005</v>
      </c>
      <c r="O116">
        <v>0.13127246200000001</v>
      </c>
      <c r="P116">
        <v>0.36231541699999997</v>
      </c>
    </row>
    <row r="117" spans="1:16" x14ac:dyDescent="0.3">
      <c r="A117">
        <v>78</v>
      </c>
      <c r="B117">
        <v>129</v>
      </c>
      <c r="C117">
        <v>15</v>
      </c>
      <c r="D117">
        <v>15</v>
      </c>
      <c r="E117">
        <v>5.5</v>
      </c>
      <c r="F117">
        <v>2.2000000000000002</v>
      </c>
      <c r="G117">
        <v>6.8</v>
      </c>
      <c r="H117">
        <v>1.7</v>
      </c>
      <c r="I117" t="s">
        <v>16</v>
      </c>
      <c r="J117">
        <v>0.66125444300000003</v>
      </c>
      <c r="K117">
        <v>0.14062095699999999</v>
      </c>
      <c r="L117">
        <v>0.37499461000000001</v>
      </c>
      <c r="M117">
        <v>0.97297297299999996</v>
      </c>
      <c r="N117">
        <v>0.64338270099999995</v>
      </c>
      <c r="O117">
        <v>0.13312254200000001</v>
      </c>
      <c r="P117">
        <v>0.36485962</v>
      </c>
    </row>
    <row r="118" spans="1:16" x14ac:dyDescent="0.3">
      <c r="A118">
        <v>79</v>
      </c>
      <c r="B118">
        <v>130</v>
      </c>
      <c r="C118">
        <v>15</v>
      </c>
      <c r="D118">
        <v>15</v>
      </c>
      <c r="E118">
        <v>11.9</v>
      </c>
      <c r="F118">
        <v>3.5</v>
      </c>
      <c r="G118">
        <v>11.3</v>
      </c>
      <c r="H118">
        <v>3.3</v>
      </c>
      <c r="I118" t="s">
        <v>16</v>
      </c>
      <c r="J118">
        <v>-0.17639431</v>
      </c>
      <c r="K118">
        <v>0.13385191599999999</v>
      </c>
      <c r="L118">
        <v>0.36585778099999999</v>
      </c>
      <c r="M118">
        <v>0.97297297299999996</v>
      </c>
      <c r="N118">
        <v>-0.171626896</v>
      </c>
      <c r="O118">
        <v>0.12671445100000001</v>
      </c>
      <c r="P118">
        <v>0.35596973300000001</v>
      </c>
    </row>
    <row r="119" spans="1:16" x14ac:dyDescent="0.3">
      <c r="A119">
        <v>79</v>
      </c>
      <c r="B119">
        <v>131</v>
      </c>
      <c r="C119">
        <v>15</v>
      </c>
      <c r="D119">
        <v>15</v>
      </c>
      <c r="E119">
        <v>3.3</v>
      </c>
      <c r="F119">
        <v>0.8</v>
      </c>
      <c r="G119">
        <v>3.7</v>
      </c>
      <c r="H119">
        <v>0.5</v>
      </c>
      <c r="I119" t="s">
        <v>17</v>
      </c>
      <c r="J119">
        <v>0.59962535100000003</v>
      </c>
      <c r="K119">
        <v>0.139325843</v>
      </c>
      <c r="L119">
        <v>0.37326377100000002</v>
      </c>
      <c r="M119">
        <v>0.97297297299999996</v>
      </c>
      <c r="N119">
        <v>0.58341926099999997</v>
      </c>
      <c r="O119">
        <v>0.13189648800000001</v>
      </c>
      <c r="P119">
        <v>0.36317556099999998</v>
      </c>
    </row>
    <row r="120" spans="1:16" x14ac:dyDescent="0.3">
      <c r="A120">
        <v>79</v>
      </c>
      <c r="B120">
        <v>132</v>
      </c>
      <c r="C120">
        <v>15</v>
      </c>
      <c r="D120">
        <v>15</v>
      </c>
      <c r="E120">
        <v>6.5</v>
      </c>
      <c r="F120">
        <v>2</v>
      </c>
      <c r="G120">
        <v>6.6</v>
      </c>
      <c r="H120">
        <v>1.8</v>
      </c>
      <c r="I120" t="s">
        <v>16</v>
      </c>
      <c r="J120">
        <v>5.2558832999999999E-2</v>
      </c>
      <c r="K120">
        <v>0.13337937399999999</v>
      </c>
      <c r="L120">
        <v>0.36521141000000001</v>
      </c>
      <c r="M120">
        <v>0.97297297299999996</v>
      </c>
      <c r="N120">
        <v>5.1138323999999999E-2</v>
      </c>
      <c r="O120">
        <v>0.12626710599999999</v>
      </c>
      <c r="P120">
        <v>0.35534083100000002</v>
      </c>
    </row>
    <row r="121" spans="1:16" x14ac:dyDescent="0.3">
      <c r="A121">
        <v>80</v>
      </c>
      <c r="B121">
        <v>133</v>
      </c>
      <c r="C121">
        <v>15</v>
      </c>
      <c r="D121">
        <v>16</v>
      </c>
      <c r="E121">
        <v>11</v>
      </c>
      <c r="F121">
        <v>5.7</v>
      </c>
      <c r="G121">
        <v>13.5</v>
      </c>
      <c r="H121">
        <v>5.9</v>
      </c>
      <c r="I121" t="s">
        <v>16</v>
      </c>
      <c r="J121">
        <v>0.43071451100000002</v>
      </c>
      <c r="K121">
        <v>0.132158844</v>
      </c>
      <c r="L121">
        <v>0.36353657900000003</v>
      </c>
      <c r="M121">
        <v>0.97391304300000003</v>
      </c>
      <c r="N121">
        <v>0.41947847999999999</v>
      </c>
      <c r="O121">
        <v>0.12535353799999999</v>
      </c>
      <c r="P121">
        <v>0.354053016</v>
      </c>
    </row>
    <row r="122" spans="1:16" x14ac:dyDescent="0.3">
      <c r="A122">
        <v>80</v>
      </c>
      <c r="B122">
        <v>134</v>
      </c>
      <c r="C122">
        <v>15</v>
      </c>
      <c r="D122">
        <v>16</v>
      </c>
      <c r="E122">
        <v>3.1</v>
      </c>
      <c r="F122">
        <v>1.3</v>
      </c>
      <c r="G122">
        <v>3.3</v>
      </c>
      <c r="H122">
        <v>1.3</v>
      </c>
      <c r="I122" t="s">
        <v>17</v>
      </c>
      <c r="J122">
        <v>0.15384615400000001</v>
      </c>
      <c r="K122">
        <v>0.129548419</v>
      </c>
      <c r="L122">
        <v>0.35992835200000001</v>
      </c>
      <c r="M122">
        <v>0.97391304300000003</v>
      </c>
      <c r="N122">
        <v>0.149832776</v>
      </c>
      <c r="O122">
        <v>0.122877532</v>
      </c>
      <c r="P122">
        <v>0.35053891700000001</v>
      </c>
    </row>
    <row r="123" spans="1:16" x14ac:dyDescent="0.3">
      <c r="A123">
        <v>80</v>
      </c>
      <c r="B123">
        <v>135</v>
      </c>
      <c r="C123">
        <v>15</v>
      </c>
      <c r="D123">
        <v>16</v>
      </c>
      <c r="E123">
        <v>7</v>
      </c>
      <c r="F123">
        <v>3.1</v>
      </c>
      <c r="G123">
        <v>7.9</v>
      </c>
      <c r="H123">
        <v>3.4</v>
      </c>
      <c r="I123" t="s">
        <v>16</v>
      </c>
      <c r="J123">
        <v>0.27619032199999999</v>
      </c>
      <c r="K123">
        <v>0.13039700700000001</v>
      </c>
      <c r="L123">
        <v>0.36110525700000001</v>
      </c>
      <c r="M123">
        <v>0.97391304300000003</v>
      </c>
      <c r="N123">
        <v>0.26898535699999998</v>
      </c>
      <c r="O123">
        <v>0.123682424</v>
      </c>
      <c r="P123">
        <v>0.35168512000000002</v>
      </c>
    </row>
    <row r="124" spans="1:16" x14ac:dyDescent="0.3">
      <c r="A124">
        <v>81</v>
      </c>
      <c r="B124">
        <v>136</v>
      </c>
      <c r="C124">
        <v>30</v>
      </c>
      <c r="D124">
        <v>30</v>
      </c>
      <c r="E124">
        <v>0.66</v>
      </c>
      <c r="F124">
        <v>0.13</v>
      </c>
      <c r="G124">
        <v>0.71</v>
      </c>
      <c r="H124">
        <v>0.09</v>
      </c>
      <c r="I124" t="s">
        <v>17</v>
      </c>
      <c r="J124">
        <v>0.44721359500000002</v>
      </c>
      <c r="K124">
        <v>6.8333332999999996E-2</v>
      </c>
      <c r="L124">
        <v>0.26140645200000001</v>
      </c>
      <c r="M124">
        <v>0.98701298699999995</v>
      </c>
      <c r="N124">
        <v>0.44140562700000002</v>
      </c>
      <c r="O124">
        <v>6.6569966999999994E-2</v>
      </c>
      <c r="P124">
        <v>0.258011563</v>
      </c>
    </row>
    <row r="125" spans="1:16" x14ac:dyDescent="0.3">
      <c r="A125">
        <v>82</v>
      </c>
      <c r="B125">
        <v>137</v>
      </c>
      <c r="C125">
        <v>30</v>
      </c>
      <c r="D125">
        <v>28</v>
      </c>
      <c r="E125">
        <v>0.63</v>
      </c>
      <c r="F125">
        <v>0.12</v>
      </c>
      <c r="G125">
        <v>0.68</v>
      </c>
      <c r="H125">
        <v>0.12</v>
      </c>
      <c r="I125" t="s">
        <v>17</v>
      </c>
      <c r="J125">
        <v>0.41666666699999999</v>
      </c>
      <c r="K125">
        <v>7.0544266999999994E-2</v>
      </c>
      <c r="L125">
        <v>0.26560170700000002</v>
      </c>
      <c r="M125">
        <v>0.98654708499999999</v>
      </c>
      <c r="N125">
        <v>0.41106128600000003</v>
      </c>
      <c r="O125">
        <v>6.8658981999999993E-2</v>
      </c>
      <c r="P125">
        <v>0.26202858899999998</v>
      </c>
    </row>
    <row r="126" spans="1:16" x14ac:dyDescent="0.3">
      <c r="A126">
        <v>83</v>
      </c>
      <c r="B126">
        <v>138</v>
      </c>
      <c r="C126">
        <v>24</v>
      </c>
      <c r="D126">
        <v>24</v>
      </c>
      <c r="E126">
        <v>878.31</v>
      </c>
      <c r="F126">
        <v>354.43</v>
      </c>
      <c r="G126">
        <v>782.69</v>
      </c>
      <c r="H126">
        <v>350.79</v>
      </c>
      <c r="I126" t="s">
        <v>20</v>
      </c>
      <c r="J126">
        <v>-0.27117417599999999</v>
      </c>
      <c r="K126">
        <v>8.4099327000000001E-2</v>
      </c>
      <c r="L126">
        <v>0.28999883999999998</v>
      </c>
      <c r="M126">
        <v>0.98360655699999999</v>
      </c>
      <c r="N126">
        <v>-0.26672869799999999</v>
      </c>
      <c r="O126">
        <v>8.1364573999999995E-2</v>
      </c>
      <c r="P126">
        <v>0.28524476100000001</v>
      </c>
    </row>
    <row r="127" spans="1:16" x14ac:dyDescent="0.3">
      <c r="A127">
        <v>83</v>
      </c>
      <c r="B127">
        <v>139</v>
      </c>
      <c r="C127">
        <v>24</v>
      </c>
      <c r="D127">
        <v>24</v>
      </c>
      <c r="E127">
        <v>26.17</v>
      </c>
      <c r="F127">
        <v>7.5</v>
      </c>
      <c r="G127">
        <v>20.46</v>
      </c>
      <c r="H127">
        <v>8.8800000000000008</v>
      </c>
      <c r="I127" t="s">
        <v>16</v>
      </c>
      <c r="J127">
        <v>-0.69473048999999998</v>
      </c>
      <c r="K127">
        <v>8.8360941999999998E-2</v>
      </c>
      <c r="L127">
        <v>0.29725568499999999</v>
      </c>
      <c r="M127">
        <v>0.98360655699999999</v>
      </c>
      <c r="N127">
        <v>-0.68334146600000001</v>
      </c>
      <c r="O127">
        <v>8.5487609000000006E-2</v>
      </c>
      <c r="P127">
        <v>0.292382641</v>
      </c>
    </row>
    <row r="128" spans="1:16" x14ac:dyDescent="0.3">
      <c r="A128">
        <v>83</v>
      </c>
      <c r="B128">
        <v>140</v>
      </c>
      <c r="C128">
        <v>24</v>
      </c>
      <c r="D128">
        <v>24</v>
      </c>
      <c r="E128">
        <v>28.13</v>
      </c>
      <c r="F128">
        <v>16.62</v>
      </c>
      <c r="G128">
        <v>32</v>
      </c>
      <c r="H128">
        <v>18.87</v>
      </c>
      <c r="I128" t="s">
        <v>16</v>
      </c>
      <c r="J128">
        <v>0.21765263300000001</v>
      </c>
      <c r="K128">
        <v>8.3826798999999994E-2</v>
      </c>
      <c r="L128">
        <v>0.28952857999999998</v>
      </c>
      <c r="M128">
        <v>0.98360655699999999</v>
      </c>
      <c r="N128">
        <v>0.21408455700000001</v>
      </c>
      <c r="O128">
        <v>8.1100907E-2</v>
      </c>
      <c r="P128">
        <v>0.28478220999999998</v>
      </c>
    </row>
    <row r="129" spans="1:16" x14ac:dyDescent="0.3">
      <c r="A129">
        <v>83</v>
      </c>
      <c r="B129">
        <v>141</v>
      </c>
      <c r="C129">
        <v>24</v>
      </c>
      <c r="D129">
        <v>24</v>
      </c>
      <c r="E129">
        <v>13.92</v>
      </c>
      <c r="F129">
        <v>10.199999999999999</v>
      </c>
      <c r="G129">
        <v>11.96</v>
      </c>
      <c r="H129">
        <v>7.36</v>
      </c>
      <c r="I129" t="s">
        <v>17</v>
      </c>
      <c r="J129">
        <v>-0.22037110700000001</v>
      </c>
      <c r="K129">
        <v>8.3839202000000002E-2</v>
      </c>
      <c r="L129">
        <v>0.28954999999999997</v>
      </c>
      <c r="M129">
        <v>0.98360655699999999</v>
      </c>
      <c r="N129">
        <v>-0.21675846600000001</v>
      </c>
      <c r="O129">
        <v>8.1112906999999998E-2</v>
      </c>
      <c r="P129">
        <v>0.28480327799999999</v>
      </c>
    </row>
    <row r="130" spans="1:16" x14ac:dyDescent="0.3">
      <c r="A130">
        <v>84</v>
      </c>
      <c r="B130">
        <v>142</v>
      </c>
      <c r="C130">
        <v>20</v>
      </c>
      <c r="D130">
        <v>20</v>
      </c>
      <c r="E130">
        <v>25.26</v>
      </c>
      <c r="F130">
        <v>14.3</v>
      </c>
      <c r="G130">
        <v>24.21</v>
      </c>
      <c r="H130">
        <v>11.31</v>
      </c>
      <c r="I130" t="s">
        <v>16</v>
      </c>
      <c r="J130">
        <v>-8.1446008E-2</v>
      </c>
      <c r="K130">
        <v>0.10008291800000001</v>
      </c>
      <c r="L130">
        <v>0.31635884399999997</v>
      </c>
      <c r="M130">
        <v>0.98013245000000004</v>
      </c>
      <c r="N130">
        <v>-7.9827876000000006E-2</v>
      </c>
      <c r="O130">
        <v>9.6145618000000002E-2</v>
      </c>
      <c r="P130">
        <v>0.31007356899999999</v>
      </c>
    </row>
    <row r="131" spans="1:16" x14ac:dyDescent="0.3">
      <c r="A131">
        <v>84</v>
      </c>
      <c r="B131">
        <v>143</v>
      </c>
      <c r="C131">
        <v>20</v>
      </c>
      <c r="D131">
        <v>20</v>
      </c>
      <c r="E131">
        <v>37.549999999999997</v>
      </c>
      <c r="F131">
        <v>18.170000000000002</v>
      </c>
      <c r="G131">
        <v>39.06</v>
      </c>
      <c r="H131">
        <v>16.170000000000002</v>
      </c>
      <c r="I131" t="s">
        <v>17</v>
      </c>
      <c r="J131">
        <v>8.7795313E-2</v>
      </c>
      <c r="K131">
        <v>0.10009635</v>
      </c>
      <c r="L131">
        <v>0.31638007200000001</v>
      </c>
      <c r="M131">
        <v>0.98013245000000004</v>
      </c>
      <c r="N131">
        <v>8.6051034999999998E-2</v>
      </c>
      <c r="O131">
        <v>9.6158521999999996E-2</v>
      </c>
      <c r="P131">
        <v>0.310094376</v>
      </c>
    </row>
    <row r="132" spans="1:16" x14ac:dyDescent="0.3">
      <c r="A132">
        <v>85</v>
      </c>
      <c r="B132">
        <v>144</v>
      </c>
      <c r="C132">
        <v>21</v>
      </c>
      <c r="D132">
        <v>21</v>
      </c>
      <c r="E132">
        <v>25.31</v>
      </c>
      <c r="F132">
        <v>14.3</v>
      </c>
      <c r="G132">
        <v>28.03</v>
      </c>
      <c r="H132">
        <v>13.26</v>
      </c>
      <c r="I132" t="s">
        <v>16</v>
      </c>
      <c r="J132">
        <v>0.19724712899999999</v>
      </c>
      <c r="K132">
        <v>9.5701267000000007E-2</v>
      </c>
      <c r="L132">
        <v>0.30935621400000002</v>
      </c>
      <c r="M132">
        <v>0.98113207499999999</v>
      </c>
      <c r="N132">
        <v>0.193525485</v>
      </c>
      <c r="O132">
        <v>9.2123968000000001E-2</v>
      </c>
      <c r="P132">
        <v>0.30351930399999999</v>
      </c>
    </row>
    <row r="133" spans="1:16" x14ac:dyDescent="0.3">
      <c r="A133">
        <v>85</v>
      </c>
      <c r="B133">
        <v>145</v>
      </c>
      <c r="C133">
        <v>21</v>
      </c>
      <c r="D133">
        <v>21</v>
      </c>
      <c r="E133">
        <v>35.42</v>
      </c>
      <c r="F133">
        <v>14.58</v>
      </c>
      <c r="G133">
        <v>41.88</v>
      </c>
      <c r="H133">
        <v>19.23</v>
      </c>
      <c r="I133" t="s">
        <v>17</v>
      </c>
      <c r="J133">
        <v>0.37857181699999998</v>
      </c>
      <c r="K133">
        <v>9.6944244999999998E-2</v>
      </c>
      <c r="L133">
        <v>0.31135870900000001</v>
      </c>
      <c r="M133">
        <v>0.98113207499999999</v>
      </c>
      <c r="N133">
        <v>0.37142895199999998</v>
      </c>
      <c r="O133">
        <v>9.3320483999999995E-2</v>
      </c>
      <c r="P133">
        <v>0.30548401600000002</v>
      </c>
    </row>
    <row r="134" spans="1:16" x14ac:dyDescent="0.3">
      <c r="A134">
        <v>86</v>
      </c>
      <c r="B134">
        <v>146</v>
      </c>
      <c r="C134">
        <v>20</v>
      </c>
      <c r="D134">
        <v>20</v>
      </c>
      <c r="E134">
        <v>27.24</v>
      </c>
      <c r="F134">
        <v>15.45</v>
      </c>
      <c r="G134">
        <v>32.11</v>
      </c>
      <c r="H134">
        <v>15.87</v>
      </c>
      <c r="I134" t="s">
        <v>16</v>
      </c>
      <c r="J134">
        <v>0.310955439</v>
      </c>
      <c r="K134">
        <v>0.101208666</v>
      </c>
      <c r="L134">
        <v>0.31813309499999998</v>
      </c>
      <c r="M134">
        <v>0.98013245000000004</v>
      </c>
      <c r="N134">
        <v>0.304777517</v>
      </c>
      <c r="O134">
        <v>9.7227078999999994E-2</v>
      </c>
      <c r="P134">
        <v>0.31181257000000001</v>
      </c>
    </row>
    <row r="135" spans="1:16" x14ac:dyDescent="0.3">
      <c r="A135">
        <v>86</v>
      </c>
      <c r="B135">
        <v>147</v>
      </c>
      <c r="C135">
        <v>20</v>
      </c>
      <c r="D135">
        <v>20</v>
      </c>
      <c r="E135">
        <v>36.770000000000003</v>
      </c>
      <c r="F135">
        <v>17.05</v>
      </c>
      <c r="G135">
        <v>40.159999999999997</v>
      </c>
      <c r="H135">
        <v>17.55</v>
      </c>
      <c r="I135" t="s">
        <v>17</v>
      </c>
      <c r="J135">
        <v>0.1959333</v>
      </c>
      <c r="K135">
        <v>0.100479873</v>
      </c>
      <c r="L135">
        <v>0.31698560399999998</v>
      </c>
      <c r="M135">
        <v>0.98013245000000004</v>
      </c>
      <c r="N135">
        <v>0.19204058600000001</v>
      </c>
      <c r="O135">
        <v>9.6526956999999997E-2</v>
      </c>
      <c r="P135">
        <v>0.310687877</v>
      </c>
    </row>
    <row r="136" spans="1:16" x14ac:dyDescent="0.3">
      <c r="A136">
        <v>87</v>
      </c>
      <c r="B136">
        <v>148</v>
      </c>
      <c r="C136">
        <v>23</v>
      </c>
      <c r="D136">
        <v>25</v>
      </c>
      <c r="E136">
        <v>69.459999999999994</v>
      </c>
      <c r="F136">
        <v>13.907999999999999</v>
      </c>
      <c r="G136">
        <v>76.63</v>
      </c>
      <c r="H136">
        <v>13.9</v>
      </c>
      <c r="I136" t="s">
        <v>16</v>
      </c>
      <c r="J136">
        <v>0.51568537000000003</v>
      </c>
      <c r="K136">
        <v>8.6248379999999999E-2</v>
      </c>
      <c r="L136">
        <v>0.29368074399999999</v>
      </c>
      <c r="M136">
        <v>0.98360655699999999</v>
      </c>
      <c r="N136">
        <v>0.50723151200000005</v>
      </c>
      <c r="O136">
        <v>8.3443743000000001E-2</v>
      </c>
      <c r="P136">
        <v>0.28886630600000002</v>
      </c>
    </row>
    <row r="137" spans="1:16" x14ac:dyDescent="0.3">
      <c r="A137">
        <v>87</v>
      </c>
      <c r="B137">
        <v>149</v>
      </c>
      <c r="C137">
        <v>23</v>
      </c>
      <c r="D137">
        <v>25</v>
      </c>
      <c r="E137">
        <v>53.07</v>
      </c>
      <c r="F137">
        <v>18.367999999999999</v>
      </c>
      <c r="G137">
        <v>72.83</v>
      </c>
      <c r="H137">
        <v>18.350000000000001</v>
      </c>
      <c r="I137" t="s">
        <v>16</v>
      </c>
      <c r="J137">
        <v>1.0763341580000001</v>
      </c>
      <c r="K137">
        <v>9.5545919000000007E-2</v>
      </c>
      <c r="L137">
        <v>0.30910503</v>
      </c>
      <c r="M137">
        <v>0.98360655699999999</v>
      </c>
      <c r="N137">
        <v>1.058689336</v>
      </c>
      <c r="O137">
        <v>9.2438943999999995E-2</v>
      </c>
      <c r="P137">
        <v>0.304037734</v>
      </c>
    </row>
    <row r="138" spans="1:16" x14ac:dyDescent="0.3">
      <c r="A138">
        <v>87</v>
      </c>
      <c r="B138">
        <v>150</v>
      </c>
      <c r="C138">
        <v>23</v>
      </c>
      <c r="D138">
        <v>25</v>
      </c>
      <c r="E138">
        <v>45.05</v>
      </c>
      <c r="F138">
        <v>27.72</v>
      </c>
      <c r="G138">
        <v>36</v>
      </c>
      <c r="H138">
        <v>27.7</v>
      </c>
      <c r="I138" t="s">
        <v>17</v>
      </c>
      <c r="J138">
        <v>-0.326602</v>
      </c>
      <c r="K138">
        <v>8.4589394999999998E-2</v>
      </c>
      <c r="L138">
        <v>0.29084256000000003</v>
      </c>
      <c r="M138">
        <v>0.98360655699999999</v>
      </c>
      <c r="N138">
        <v>-0.32124786900000002</v>
      </c>
      <c r="O138">
        <v>8.1838704999999998E-2</v>
      </c>
      <c r="P138">
        <v>0.28607464900000001</v>
      </c>
    </row>
    <row r="139" spans="1:16" x14ac:dyDescent="0.3">
      <c r="A139">
        <v>88</v>
      </c>
      <c r="B139">
        <v>151</v>
      </c>
      <c r="C139">
        <v>17</v>
      </c>
      <c r="D139">
        <v>17</v>
      </c>
      <c r="E139">
        <v>58.34</v>
      </c>
      <c r="F139">
        <v>22.02</v>
      </c>
      <c r="G139">
        <v>64.09</v>
      </c>
      <c r="H139">
        <v>13.12</v>
      </c>
      <c r="I139" t="s">
        <v>16</v>
      </c>
      <c r="J139">
        <v>0.31724535100000001</v>
      </c>
      <c r="K139">
        <v>0.119127127</v>
      </c>
      <c r="L139">
        <v>0.34514797800000002</v>
      </c>
      <c r="M139">
        <v>0.97637795299999997</v>
      </c>
      <c r="N139">
        <v>0.30975136599999997</v>
      </c>
      <c r="O139">
        <v>0.113565546</v>
      </c>
      <c r="P139">
        <v>0.336994876</v>
      </c>
    </row>
    <row r="140" spans="1:16" x14ac:dyDescent="0.3">
      <c r="A140">
        <v>88</v>
      </c>
      <c r="B140">
        <v>152</v>
      </c>
      <c r="C140">
        <v>17</v>
      </c>
      <c r="D140">
        <v>17</v>
      </c>
      <c r="E140">
        <v>37.65</v>
      </c>
      <c r="F140">
        <v>20.010000000000002</v>
      </c>
      <c r="G140">
        <v>49.56</v>
      </c>
      <c r="H140">
        <v>4.38</v>
      </c>
      <c r="I140" t="s">
        <v>17</v>
      </c>
      <c r="J140">
        <v>0.82227491399999997</v>
      </c>
      <c r="K140">
        <v>0.127590236</v>
      </c>
      <c r="L140">
        <v>0.35719775399999998</v>
      </c>
      <c r="M140">
        <v>0.97637795299999997</v>
      </c>
      <c r="N140">
        <v>0.80285109700000001</v>
      </c>
      <c r="O140">
        <v>0.121633546</v>
      </c>
      <c r="P140">
        <v>0.34876001200000001</v>
      </c>
    </row>
    <row r="141" spans="1:16" x14ac:dyDescent="0.3">
      <c r="A141">
        <v>89</v>
      </c>
      <c r="B141">
        <v>153</v>
      </c>
      <c r="C141">
        <v>40</v>
      </c>
      <c r="D141">
        <v>38</v>
      </c>
      <c r="E141">
        <v>44.84</v>
      </c>
      <c r="F141">
        <v>18.61</v>
      </c>
      <c r="G141">
        <v>55.76</v>
      </c>
      <c r="H141">
        <v>18.23</v>
      </c>
      <c r="I141" t="s">
        <v>16</v>
      </c>
      <c r="J141">
        <v>0.59264151099999995</v>
      </c>
      <c r="K141">
        <v>5.3567225000000003E-2</v>
      </c>
      <c r="L141">
        <v>0.23144594399999999</v>
      </c>
      <c r="M141">
        <v>0.99009901</v>
      </c>
      <c r="N141">
        <v>0.586773773</v>
      </c>
      <c r="O141">
        <v>5.2511739000000002E-2</v>
      </c>
      <c r="P141">
        <v>0.22915440000000001</v>
      </c>
    </row>
    <row r="142" spans="1:16" x14ac:dyDescent="0.3">
      <c r="A142">
        <v>89</v>
      </c>
      <c r="B142">
        <v>154</v>
      </c>
      <c r="C142">
        <v>40</v>
      </c>
      <c r="D142">
        <v>38</v>
      </c>
      <c r="E142">
        <v>47.77</v>
      </c>
      <c r="F142">
        <v>18.63</v>
      </c>
      <c r="G142">
        <v>47.09</v>
      </c>
      <c r="H142">
        <v>19.61</v>
      </c>
      <c r="I142" t="s">
        <v>17</v>
      </c>
      <c r="J142">
        <v>-3.5577166E-2</v>
      </c>
      <c r="K142">
        <v>5.1323902999999997E-2</v>
      </c>
      <c r="L142">
        <v>0.226547794</v>
      </c>
      <c r="M142">
        <v>0.99009901</v>
      </c>
      <c r="N142">
        <v>-3.5224917000000001E-2</v>
      </c>
      <c r="O142">
        <v>5.0312620000000002E-2</v>
      </c>
      <c r="P142">
        <v>0.224304747</v>
      </c>
    </row>
    <row r="143" spans="1:16" x14ac:dyDescent="0.3">
      <c r="A143">
        <v>89</v>
      </c>
      <c r="B143">
        <v>155</v>
      </c>
      <c r="C143">
        <v>40</v>
      </c>
      <c r="D143">
        <v>38</v>
      </c>
      <c r="E143">
        <v>41.25</v>
      </c>
      <c r="F143">
        <v>26.88</v>
      </c>
      <c r="G143">
        <v>51.64</v>
      </c>
      <c r="H143">
        <v>26.66</v>
      </c>
      <c r="I143" t="s">
        <v>17</v>
      </c>
      <c r="J143">
        <v>0.388075793</v>
      </c>
      <c r="K143">
        <v>5.2281191999999997E-2</v>
      </c>
      <c r="L143">
        <v>0.22865080800000001</v>
      </c>
      <c r="M143">
        <v>0.99009901</v>
      </c>
      <c r="N143">
        <v>0.384233459</v>
      </c>
      <c r="O143">
        <v>5.1251046000000001E-2</v>
      </c>
      <c r="P143">
        <v>0.22638693900000001</v>
      </c>
    </row>
    <row r="144" spans="1:16" x14ac:dyDescent="0.3">
      <c r="A144">
        <v>90</v>
      </c>
      <c r="B144">
        <v>156</v>
      </c>
      <c r="C144">
        <v>44</v>
      </c>
      <c r="D144">
        <v>47</v>
      </c>
      <c r="E144">
        <v>27.2</v>
      </c>
      <c r="F144">
        <v>4.29</v>
      </c>
      <c r="G144">
        <v>26.34</v>
      </c>
      <c r="H144">
        <v>5.22</v>
      </c>
      <c r="I144" t="s">
        <v>16</v>
      </c>
      <c r="J144">
        <v>-0.179418718</v>
      </c>
      <c r="K144">
        <v>4.4180743000000001E-2</v>
      </c>
      <c r="L144">
        <v>0.21019215599999999</v>
      </c>
      <c r="M144">
        <v>0.99154929599999997</v>
      </c>
      <c r="N144">
        <v>-0.17790250399999999</v>
      </c>
      <c r="O144">
        <v>4.3437180999999998E-2</v>
      </c>
      <c r="P144">
        <v>0.208415884</v>
      </c>
    </row>
    <row r="145" spans="1:16" x14ac:dyDescent="0.3">
      <c r="A145">
        <v>91</v>
      </c>
      <c r="B145">
        <v>158</v>
      </c>
      <c r="C145">
        <v>29</v>
      </c>
      <c r="D145">
        <v>28</v>
      </c>
      <c r="E145">
        <v>3.48</v>
      </c>
      <c r="F145">
        <v>1.38</v>
      </c>
      <c r="G145">
        <v>3.29</v>
      </c>
      <c r="H145">
        <v>1.41</v>
      </c>
      <c r="I145" t="s">
        <v>20</v>
      </c>
      <c r="J145">
        <v>-0.13621947500000001</v>
      </c>
      <c r="K145">
        <v>7.0359814000000007E-2</v>
      </c>
      <c r="L145">
        <v>0.26525424399999997</v>
      </c>
      <c r="M145">
        <v>0.98630136999999996</v>
      </c>
      <c r="N145">
        <v>-0.13435345400000001</v>
      </c>
      <c r="O145">
        <v>6.8445351000000001E-2</v>
      </c>
      <c r="P145">
        <v>0.26162062400000002</v>
      </c>
    </row>
    <row r="146" spans="1:16" x14ac:dyDescent="0.3">
      <c r="A146">
        <v>91</v>
      </c>
      <c r="B146">
        <v>159</v>
      </c>
      <c r="C146">
        <v>29</v>
      </c>
      <c r="D146">
        <v>28</v>
      </c>
      <c r="E146">
        <v>35.06</v>
      </c>
      <c r="F146">
        <v>26.48</v>
      </c>
      <c r="G146">
        <v>45.83</v>
      </c>
      <c r="H146">
        <v>29.87</v>
      </c>
      <c r="I146" t="s">
        <v>16</v>
      </c>
      <c r="J146">
        <v>0.38198045400000002</v>
      </c>
      <c r="K146">
        <v>7.1476947999999998E-2</v>
      </c>
      <c r="L146">
        <v>0.26735173200000001</v>
      </c>
      <c r="M146">
        <v>0.98630136999999996</v>
      </c>
      <c r="N146">
        <v>0.37674784500000003</v>
      </c>
      <c r="O146">
        <v>6.9532089000000005E-2</v>
      </c>
      <c r="P146">
        <v>0.263689379</v>
      </c>
    </row>
    <row r="147" spans="1:16" x14ac:dyDescent="0.3">
      <c r="A147">
        <v>91</v>
      </c>
      <c r="B147">
        <v>160</v>
      </c>
      <c r="C147">
        <v>29</v>
      </c>
      <c r="D147">
        <v>28</v>
      </c>
      <c r="E147">
        <v>51.72</v>
      </c>
      <c r="F147">
        <v>27.11</v>
      </c>
      <c r="G147">
        <v>65.819999999999993</v>
      </c>
      <c r="H147">
        <v>22.11</v>
      </c>
      <c r="I147" t="s">
        <v>16</v>
      </c>
      <c r="J147">
        <v>0.56896511900000002</v>
      </c>
      <c r="K147">
        <v>7.3036704999999993E-2</v>
      </c>
      <c r="L147">
        <v>0.27025303899999997</v>
      </c>
      <c r="M147">
        <v>0.98630136999999996</v>
      </c>
      <c r="N147">
        <v>0.56117107600000005</v>
      </c>
      <c r="O147">
        <v>7.1049404999999996E-2</v>
      </c>
      <c r="P147">
        <v>0.26655094200000001</v>
      </c>
    </row>
    <row r="148" spans="1:16" x14ac:dyDescent="0.3">
      <c r="A148">
        <v>91</v>
      </c>
      <c r="B148">
        <v>162</v>
      </c>
      <c r="C148">
        <v>29</v>
      </c>
      <c r="D148">
        <v>28</v>
      </c>
      <c r="E148">
        <v>51.53</v>
      </c>
      <c r="F148">
        <v>28.4</v>
      </c>
      <c r="G148">
        <v>68.06</v>
      </c>
      <c r="H148">
        <v>25.46</v>
      </c>
      <c r="I148" t="s">
        <v>16</v>
      </c>
      <c r="J148">
        <v>0.61229557999999995</v>
      </c>
      <c r="K148">
        <v>7.3485692000000005E-2</v>
      </c>
      <c r="L148">
        <v>0.27108244599999998</v>
      </c>
      <c r="M148">
        <v>0.98630136999999996</v>
      </c>
      <c r="N148">
        <v>0.60390796899999999</v>
      </c>
      <c r="O148">
        <v>7.1486175999999998E-2</v>
      </c>
      <c r="P148">
        <v>0.26736898799999997</v>
      </c>
    </row>
    <row r="149" spans="1:16" x14ac:dyDescent="0.3">
      <c r="A149">
        <v>91</v>
      </c>
      <c r="B149">
        <v>163</v>
      </c>
      <c r="C149">
        <v>29</v>
      </c>
      <c r="D149">
        <v>28</v>
      </c>
      <c r="E149">
        <v>17.670000000000002</v>
      </c>
      <c r="F149">
        <v>10.31</v>
      </c>
      <c r="G149">
        <v>20.98</v>
      </c>
      <c r="H149">
        <v>10.65</v>
      </c>
      <c r="I149" t="s">
        <v>17</v>
      </c>
      <c r="J149">
        <v>0.31589130500000001</v>
      </c>
      <c r="K149">
        <v>7.1072371999999995E-2</v>
      </c>
      <c r="L149">
        <v>0.26659401999999999</v>
      </c>
      <c r="M149">
        <v>0.98630136999999996</v>
      </c>
      <c r="N149">
        <v>0.31156402700000002</v>
      </c>
      <c r="O149">
        <v>6.9138519999999995E-2</v>
      </c>
      <c r="P149">
        <v>0.26294204700000001</v>
      </c>
    </row>
    <row r="150" spans="1:16" x14ac:dyDescent="0.3">
      <c r="A150">
        <v>92</v>
      </c>
      <c r="B150">
        <v>164</v>
      </c>
      <c r="C150">
        <v>25</v>
      </c>
      <c r="D150">
        <v>28</v>
      </c>
      <c r="E150">
        <v>2.84</v>
      </c>
      <c r="F150">
        <v>1.1399999999999999</v>
      </c>
      <c r="G150">
        <v>2.68</v>
      </c>
      <c r="H150">
        <v>1.19</v>
      </c>
      <c r="I150" t="s">
        <v>20</v>
      </c>
      <c r="J150">
        <v>-0.13713452700000001</v>
      </c>
      <c r="K150">
        <v>7.5891700000000006E-2</v>
      </c>
      <c r="L150">
        <v>0.27548448199999997</v>
      </c>
      <c r="M150">
        <v>0.98522167500000002</v>
      </c>
      <c r="N150">
        <v>-0.135107909</v>
      </c>
      <c r="O150">
        <v>7.3665170000000002E-2</v>
      </c>
      <c r="P150">
        <v>0.27141328199999998</v>
      </c>
    </row>
    <row r="151" spans="1:16" x14ac:dyDescent="0.3">
      <c r="A151">
        <v>92</v>
      </c>
      <c r="B151">
        <v>165</v>
      </c>
      <c r="C151">
        <v>25</v>
      </c>
      <c r="D151">
        <v>28</v>
      </c>
      <c r="E151">
        <v>55.33</v>
      </c>
      <c r="F151">
        <v>27.52</v>
      </c>
      <c r="G151">
        <v>50.89</v>
      </c>
      <c r="H151">
        <v>31.29</v>
      </c>
      <c r="I151" t="s">
        <v>16</v>
      </c>
      <c r="J151">
        <v>-0.15012270999999999</v>
      </c>
      <c r="K151">
        <v>7.5926896999999993E-2</v>
      </c>
      <c r="L151">
        <v>0.27554835700000002</v>
      </c>
      <c r="M151">
        <v>0.98522167500000002</v>
      </c>
      <c r="N151">
        <v>-0.14790414800000001</v>
      </c>
      <c r="O151">
        <v>7.3699335000000005E-2</v>
      </c>
      <c r="P151">
        <v>0.27147621399999999</v>
      </c>
    </row>
    <row r="152" spans="1:16" x14ac:dyDescent="0.3">
      <c r="A152">
        <v>92</v>
      </c>
      <c r="B152">
        <v>166</v>
      </c>
      <c r="C152">
        <v>25</v>
      </c>
      <c r="D152">
        <v>28</v>
      </c>
      <c r="E152">
        <v>66.290000000000006</v>
      </c>
      <c r="F152">
        <v>18.84</v>
      </c>
      <c r="G152">
        <v>56.12</v>
      </c>
      <c r="H152">
        <v>33.200000000000003</v>
      </c>
      <c r="I152" t="s">
        <v>16</v>
      </c>
      <c r="J152">
        <v>-0.371214353</v>
      </c>
      <c r="K152">
        <v>7.7014287000000001E-2</v>
      </c>
      <c r="L152">
        <v>0.27751448000000001</v>
      </c>
      <c r="M152">
        <v>0.98522167500000002</v>
      </c>
      <c r="N152">
        <v>-0.36572842700000002</v>
      </c>
      <c r="O152">
        <v>7.4754821999999999E-2</v>
      </c>
      <c r="P152">
        <v>0.27341328100000001</v>
      </c>
    </row>
    <row r="153" spans="1:16" x14ac:dyDescent="0.3">
      <c r="A153">
        <v>92</v>
      </c>
      <c r="B153">
        <v>168</v>
      </c>
      <c r="C153">
        <v>25</v>
      </c>
      <c r="D153">
        <v>28</v>
      </c>
      <c r="E153">
        <v>74.22</v>
      </c>
      <c r="F153">
        <v>20.72</v>
      </c>
      <c r="G153">
        <v>67.459999999999994</v>
      </c>
      <c r="H153">
        <v>26.22</v>
      </c>
      <c r="I153" t="s">
        <v>16</v>
      </c>
      <c r="J153">
        <v>-0.28414483800000001</v>
      </c>
      <c r="K153">
        <v>7.6475968000000005E-2</v>
      </c>
      <c r="L153">
        <v>0.27654288599999999</v>
      </c>
      <c r="M153">
        <v>0.98522167500000002</v>
      </c>
      <c r="N153">
        <v>-0.27994565399999999</v>
      </c>
      <c r="O153">
        <v>7.4232297000000003E-2</v>
      </c>
      <c r="P153">
        <v>0.27245604499999998</v>
      </c>
    </row>
    <row r="154" spans="1:16" x14ac:dyDescent="0.3">
      <c r="A154">
        <v>92</v>
      </c>
      <c r="B154">
        <v>169</v>
      </c>
      <c r="C154">
        <v>25</v>
      </c>
      <c r="D154">
        <v>28</v>
      </c>
      <c r="E154">
        <v>20.75</v>
      </c>
      <c r="F154">
        <v>10</v>
      </c>
      <c r="G154">
        <v>21.65</v>
      </c>
      <c r="H154">
        <v>10.96</v>
      </c>
      <c r="I154" t="s">
        <v>17</v>
      </c>
      <c r="J154">
        <v>8.5558206999999997E-2</v>
      </c>
      <c r="K154">
        <v>7.5783344000000002E-2</v>
      </c>
      <c r="L154">
        <v>0.275287748</v>
      </c>
      <c r="M154">
        <v>0.98522167500000002</v>
      </c>
      <c r="N154">
        <v>8.4293800000000002E-2</v>
      </c>
      <c r="O154">
        <v>7.3559993000000004E-2</v>
      </c>
      <c r="P154">
        <v>0.27121945600000003</v>
      </c>
    </row>
    <row r="155" spans="1:16" x14ac:dyDescent="0.3">
      <c r="A155">
        <v>93</v>
      </c>
      <c r="B155">
        <v>170</v>
      </c>
      <c r="C155">
        <v>30</v>
      </c>
      <c r="D155">
        <v>27</v>
      </c>
      <c r="E155">
        <v>4.0999999999999996</v>
      </c>
      <c r="F155">
        <v>1.1000000000000001</v>
      </c>
      <c r="G155">
        <v>3.7</v>
      </c>
      <c r="H155">
        <v>0.8</v>
      </c>
      <c r="I155" t="s">
        <v>20</v>
      </c>
      <c r="J155">
        <v>-0.41244884999999998</v>
      </c>
      <c r="K155">
        <v>7.1862598999999999E-2</v>
      </c>
      <c r="L155">
        <v>0.268072003</v>
      </c>
      <c r="M155">
        <v>0.98630136999999996</v>
      </c>
      <c r="N155">
        <v>-0.40679886599999998</v>
      </c>
      <c r="O155">
        <v>6.9907246000000006E-2</v>
      </c>
      <c r="P155">
        <v>0.26439978400000003</v>
      </c>
    </row>
    <row r="156" spans="1:16" x14ac:dyDescent="0.3">
      <c r="A156">
        <v>93</v>
      </c>
      <c r="B156">
        <v>171</v>
      </c>
      <c r="C156">
        <v>30</v>
      </c>
      <c r="D156">
        <v>27</v>
      </c>
      <c r="E156">
        <v>32.200000000000003</v>
      </c>
      <c r="F156">
        <v>4.8</v>
      </c>
      <c r="G156">
        <v>28.1</v>
      </c>
      <c r="H156">
        <v>5.2</v>
      </c>
      <c r="I156" t="s">
        <v>16</v>
      </c>
      <c r="J156">
        <v>-0.82113544500000002</v>
      </c>
      <c r="K156">
        <v>7.6284961999999998E-2</v>
      </c>
      <c r="L156">
        <v>0.27619732400000002</v>
      </c>
      <c r="M156">
        <v>0.98630136999999996</v>
      </c>
      <c r="N156">
        <v>-0.80988701399999996</v>
      </c>
      <c r="O156">
        <v>7.4209278000000004E-2</v>
      </c>
      <c r="P156">
        <v>0.27241379900000001</v>
      </c>
    </row>
    <row r="157" spans="1:16" x14ac:dyDescent="0.3">
      <c r="A157">
        <v>93</v>
      </c>
      <c r="B157">
        <v>172</v>
      </c>
      <c r="C157">
        <v>30</v>
      </c>
      <c r="D157">
        <v>27</v>
      </c>
      <c r="E157">
        <v>21.6</v>
      </c>
      <c r="F157">
        <v>6.2</v>
      </c>
      <c r="G157">
        <v>17.899999999999999</v>
      </c>
      <c r="H157">
        <v>5.6</v>
      </c>
      <c r="I157" t="s">
        <v>17</v>
      </c>
      <c r="J157">
        <v>-0.62458408399999998</v>
      </c>
      <c r="K157">
        <v>7.3792345999999995E-2</v>
      </c>
      <c r="L157">
        <v>0.27164746699999998</v>
      </c>
      <c r="M157">
        <v>0.98630136999999996</v>
      </c>
      <c r="N157">
        <v>-0.616028138</v>
      </c>
      <c r="O157">
        <v>7.1784485999999995E-2</v>
      </c>
      <c r="P157">
        <v>0.26792626899999999</v>
      </c>
    </row>
    <row r="158" spans="1:16" x14ac:dyDescent="0.3">
      <c r="A158">
        <v>94</v>
      </c>
      <c r="B158">
        <v>173</v>
      </c>
      <c r="C158">
        <v>26</v>
      </c>
      <c r="D158">
        <v>28</v>
      </c>
      <c r="E158">
        <v>4.2</v>
      </c>
      <c r="F158">
        <v>0.8</v>
      </c>
      <c r="G158">
        <v>3.9</v>
      </c>
      <c r="H158">
        <v>1.1000000000000001</v>
      </c>
      <c r="I158" t="s">
        <v>20</v>
      </c>
      <c r="J158">
        <v>-0.31009320800000001</v>
      </c>
      <c r="K158">
        <v>7.5066173999999999E-2</v>
      </c>
      <c r="L158">
        <v>0.27398206899999999</v>
      </c>
      <c r="M158">
        <v>0.98550724599999995</v>
      </c>
      <c r="N158">
        <v>-0.30559910299999998</v>
      </c>
      <c r="O158">
        <v>7.2906109999999996E-2</v>
      </c>
      <c r="P158">
        <v>0.270011314</v>
      </c>
    </row>
    <row r="159" spans="1:16" x14ac:dyDescent="0.3">
      <c r="A159">
        <v>94</v>
      </c>
      <c r="B159">
        <v>174</v>
      </c>
      <c r="C159">
        <v>26</v>
      </c>
      <c r="D159">
        <v>28</v>
      </c>
      <c r="E159">
        <v>33.5</v>
      </c>
      <c r="F159">
        <v>5.7</v>
      </c>
      <c r="G159">
        <v>30.6</v>
      </c>
      <c r="H159">
        <v>4.5999999999999996</v>
      </c>
      <c r="I159" t="s">
        <v>16</v>
      </c>
      <c r="J159">
        <v>-0.56221069300000004</v>
      </c>
      <c r="K159">
        <v>7.7102499000000005E-2</v>
      </c>
      <c r="L159">
        <v>0.277673367</v>
      </c>
      <c r="M159">
        <v>0.98550724599999995</v>
      </c>
      <c r="N159">
        <v>-0.55406271200000001</v>
      </c>
      <c r="O159">
        <v>7.4883837999999994E-2</v>
      </c>
      <c r="P159">
        <v>0.273649115</v>
      </c>
    </row>
    <row r="160" spans="1:16" x14ac:dyDescent="0.3">
      <c r="A160">
        <v>94</v>
      </c>
      <c r="B160">
        <v>175</v>
      </c>
      <c r="C160">
        <v>26</v>
      </c>
      <c r="D160">
        <v>28</v>
      </c>
      <c r="E160">
        <v>22.2</v>
      </c>
      <c r="F160">
        <v>6.7</v>
      </c>
      <c r="G160">
        <v>20</v>
      </c>
      <c r="H160">
        <v>6.1</v>
      </c>
      <c r="I160" t="s">
        <v>17</v>
      </c>
      <c r="J160">
        <v>-0.34399234299999998</v>
      </c>
      <c r="K160">
        <v>7.5271479000000002E-2</v>
      </c>
      <c r="L160">
        <v>0.27435648200000001</v>
      </c>
      <c r="M160">
        <v>0.98550724599999995</v>
      </c>
      <c r="N160">
        <v>-0.33900694599999998</v>
      </c>
      <c r="O160">
        <v>7.3105507E-2</v>
      </c>
      <c r="P160">
        <v>0.27038030099999999</v>
      </c>
    </row>
    <row r="161" spans="1:16" x14ac:dyDescent="0.3">
      <c r="A161">
        <v>95</v>
      </c>
      <c r="B161">
        <v>176</v>
      </c>
      <c r="C161">
        <v>10</v>
      </c>
      <c r="D161">
        <v>10</v>
      </c>
      <c r="E161">
        <v>1.4</v>
      </c>
      <c r="F161">
        <v>0.8</v>
      </c>
      <c r="G161">
        <v>1.2</v>
      </c>
      <c r="H161">
        <v>1.1000000000000001</v>
      </c>
      <c r="I161" t="s">
        <v>16</v>
      </c>
      <c r="J161">
        <v>-0.207950098</v>
      </c>
      <c r="K161">
        <v>0.20108108099999999</v>
      </c>
      <c r="L161">
        <v>0.44842065199999998</v>
      </c>
      <c r="M161">
        <v>0.95774647899999998</v>
      </c>
      <c r="N161">
        <v>-0.19916347400000001</v>
      </c>
      <c r="O161">
        <v>0.184447316</v>
      </c>
      <c r="P161">
        <v>0.4294733</v>
      </c>
    </row>
    <row r="162" spans="1:16" x14ac:dyDescent="0.3">
      <c r="A162">
        <v>95</v>
      </c>
      <c r="B162">
        <v>177</v>
      </c>
      <c r="C162">
        <v>10</v>
      </c>
      <c r="D162">
        <v>10</v>
      </c>
      <c r="E162">
        <v>2.1</v>
      </c>
      <c r="F162">
        <v>1.4</v>
      </c>
      <c r="G162">
        <v>2.7</v>
      </c>
      <c r="H162">
        <v>2.7</v>
      </c>
      <c r="I162" t="s">
        <v>16</v>
      </c>
      <c r="J162">
        <v>0.27899433299999998</v>
      </c>
      <c r="K162">
        <v>0.20194594599999999</v>
      </c>
      <c r="L162">
        <v>0.449383963</v>
      </c>
      <c r="M162">
        <v>0.95774647899999998</v>
      </c>
      <c r="N162">
        <v>0.26720583999999997</v>
      </c>
      <c r="O162">
        <v>0.18524063800000001</v>
      </c>
      <c r="P162">
        <v>0.43039590799999999</v>
      </c>
    </row>
    <row r="163" spans="1:16" x14ac:dyDescent="0.3">
      <c r="A163">
        <v>95</v>
      </c>
      <c r="B163">
        <v>178</v>
      </c>
      <c r="C163">
        <v>10</v>
      </c>
      <c r="D163">
        <v>10</v>
      </c>
      <c r="E163">
        <v>0.4</v>
      </c>
      <c r="F163">
        <v>0.7</v>
      </c>
      <c r="G163">
        <v>0.7</v>
      </c>
      <c r="H163">
        <v>0.7</v>
      </c>
      <c r="I163" t="s">
        <v>17</v>
      </c>
      <c r="J163">
        <v>0.428571429</v>
      </c>
      <c r="K163">
        <v>0.204591837</v>
      </c>
      <c r="L163">
        <v>0.45231829099999998</v>
      </c>
      <c r="M163">
        <v>0.95774647899999998</v>
      </c>
      <c r="N163">
        <v>0.410462777</v>
      </c>
      <c r="O163">
        <v>0.18766765599999999</v>
      </c>
      <c r="P163">
        <v>0.43320625099999999</v>
      </c>
    </row>
    <row r="164" spans="1:16" x14ac:dyDescent="0.3">
      <c r="A164">
        <v>95</v>
      </c>
      <c r="B164">
        <v>179</v>
      </c>
      <c r="C164">
        <v>10</v>
      </c>
      <c r="D164">
        <v>10</v>
      </c>
      <c r="E164">
        <v>0.8</v>
      </c>
      <c r="F164">
        <v>0.8</v>
      </c>
      <c r="G164">
        <v>1.7</v>
      </c>
      <c r="H164">
        <v>1.2</v>
      </c>
      <c r="I164" t="s">
        <v>17</v>
      </c>
      <c r="J164">
        <v>0.88252260800000004</v>
      </c>
      <c r="K164">
        <v>0.219471154</v>
      </c>
      <c r="L164">
        <v>0.46847748500000003</v>
      </c>
      <c r="M164">
        <v>0.95774647899999998</v>
      </c>
      <c r="N164">
        <v>0.84523292000000005</v>
      </c>
      <c r="O164">
        <v>0.20131613100000001</v>
      </c>
      <c r="P164">
        <v>0.44868266200000001</v>
      </c>
    </row>
    <row r="165" spans="1:16" x14ac:dyDescent="0.3">
      <c r="A165">
        <v>95</v>
      </c>
      <c r="B165">
        <v>180</v>
      </c>
      <c r="C165">
        <v>10</v>
      </c>
      <c r="D165">
        <v>10</v>
      </c>
      <c r="E165">
        <v>2.6</v>
      </c>
      <c r="F165">
        <v>1.2</v>
      </c>
      <c r="G165">
        <v>2.4</v>
      </c>
      <c r="H165">
        <v>1</v>
      </c>
      <c r="I165" t="s">
        <v>18</v>
      </c>
      <c r="J165">
        <v>-0.181071492</v>
      </c>
      <c r="K165">
        <v>0.200819672</v>
      </c>
      <c r="L165">
        <v>0.44812908000000001</v>
      </c>
      <c r="M165">
        <v>0.95774647899999998</v>
      </c>
      <c r="N165">
        <v>-0.17342058399999999</v>
      </c>
      <c r="O165">
        <v>0.18420753100000001</v>
      </c>
      <c r="P165">
        <v>0.42919404799999999</v>
      </c>
    </row>
    <row r="166" spans="1:16" x14ac:dyDescent="0.3">
      <c r="A166">
        <v>95</v>
      </c>
      <c r="B166">
        <v>181</v>
      </c>
      <c r="C166">
        <v>10</v>
      </c>
      <c r="D166">
        <v>10</v>
      </c>
      <c r="E166">
        <v>4</v>
      </c>
      <c r="F166">
        <v>3.2</v>
      </c>
      <c r="G166">
        <v>5.6</v>
      </c>
      <c r="H166">
        <v>2.7</v>
      </c>
      <c r="I166" t="s">
        <v>18</v>
      </c>
      <c r="J166">
        <v>0.540435691</v>
      </c>
      <c r="K166">
        <v>0.207301768</v>
      </c>
      <c r="L166">
        <v>0.45530404000000002</v>
      </c>
      <c r="M166">
        <v>0.95774647899999998</v>
      </c>
      <c r="N166">
        <v>0.51760037999999997</v>
      </c>
      <c r="O166">
        <v>0.19015341699999999</v>
      </c>
      <c r="P166">
        <v>0.43606584100000001</v>
      </c>
    </row>
    <row r="167" spans="1:16" x14ac:dyDescent="0.3">
      <c r="A167">
        <v>95</v>
      </c>
      <c r="B167">
        <v>182</v>
      </c>
      <c r="C167">
        <v>10</v>
      </c>
      <c r="D167">
        <v>10</v>
      </c>
      <c r="E167">
        <v>0.5</v>
      </c>
      <c r="F167">
        <v>0.5</v>
      </c>
      <c r="G167">
        <v>1.4</v>
      </c>
      <c r="H167">
        <v>0.8</v>
      </c>
      <c r="I167" t="s">
        <v>19</v>
      </c>
      <c r="J167">
        <v>1.3491570399999999</v>
      </c>
      <c r="K167">
        <v>0.24550561800000001</v>
      </c>
      <c r="L167">
        <v>0.49548523500000002</v>
      </c>
      <c r="M167">
        <v>0.95774647899999998</v>
      </c>
      <c r="N167">
        <v>1.2921504049999999</v>
      </c>
      <c r="O167">
        <v>0.22519697999999999</v>
      </c>
      <c r="P167">
        <v>0.47454923900000001</v>
      </c>
    </row>
    <row r="168" spans="1:16" x14ac:dyDescent="0.3">
      <c r="A168">
        <v>95</v>
      </c>
      <c r="B168">
        <v>183</v>
      </c>
      <c r="C168">
        <v>10</v>
      </c>
      <c r="D168">
        <v>10</v>
      </c>
      <c r="E168">
        <v>1.3</v>
      </c>
      <c r="F168">
        <v>0.5</v>
      </c>
      <c r="G168">
        <v>2.8</v>
      </c>
      <c r="H168">
        <v>1.1000000000000001</v>
      </c>
      <c r="I168" t="s">
        <v>19</v>
      </c>
      <c r="J168">
        <v>1.7556172080000001</v>
      </c>
      <c r="K168">
        <v>0.27705479500000002</v>
      </c>
      <c r="L168">
        <v>0.52635994799999997</v>
      </c>
      <c r="M168">
        <v>0.95774647899999998</v>
      </c>
      <c r="N168">
        <v>1.681436199</v>
      </c>
      <c r="O168">
        <v>0.25413635600000001</v>
      </c>
      <c r="P168">
        <v>0.50411938700000003</v>
      </c>
    </row>
    <row r="169" spans="1:16" x14ac:dyDescent="0.3">
      <c r="A169">
        <v>96</v>
      </c>
      <c r="B169">
        <v>184</v>
      </c>
      <c r="C169">
        <v>11</v>
      </c>
      <c r="D169">
        <v>11</v>
      </c>
      <c r="E169">
        <v>2.2999999999999998</v>
      </c>
      <c r="F169">
        <v>2</v>
      </c>
      <c r="G169">
        <v>6.7</v>
      </c>
      <c r="H169">
        <v>1.3</v>
      </c>
      <c r="I169" t="s">
        <v>16</v>
      </c>
      <c r="J169">
        <v>2.6086243339999999</v>
      </c>
      <c r="K169">
        <v>0.33647547500000002</v>
      </c>
      <c r="L169">
        <v>0.58006506099999999</v>
      </c>
      <c r="M169">
        <v>0.96202531599999996</v>
      </c>
      <c r="N169">
        <v>2.5095626499999999</v>
      </c>
      <c r="O169">
        <v>0.31140559899999998</v>
      </c>
      <c r="P169">
        <v>0.55803727400000003</v>
      </c>
    </row>
    <row r="170" spans="1:16" x14ac:dyDescent="0.3">
      <c r="A170">
        <v>96</v>
      </c>
      <c r="B170">
        <v>185</v>
      </c>
      <c r="C170">
        <v>11</v>
      </c>
      <c r="D170">
        <v>11</v>
      </c>
      <c r="E170">
        <v>5.4</v>
      </c>
      <c r="F170">
        <v>2.5</v>
      </c>
      <c r="G170">
        <v>8.1</v>
      </c>
      <c r="H170">
        <v>2.1</v>
      </c>
      <c r="I170" t="s">
        <v>16</v>
      </c>
      <c r="J170">
        <v>1.1694998210000001</v>
      </c>
      <c r="K170">
        <v>0.21290295100000001</v>
      </c>
      <c r="L170">
        <v>0.46141407699999998</v>
      </c>
      <c r="M170">
        <v>0.96202531599999996</v>
      </c>
      <c r="N170">
        <v>1.1250884350000001</v>
      </c>
      <c r="O170">
        <v>0.19704012900000001</v>
      </c>
      <c r="P170">
        <v>0.443892024</v>
      </c>
    </row>
    <row r="171" spans="1:16" x14ac:dyDescent="0.3">
      <c r="A171">
        <v>96</v>
      </c>
      <c r="B171">
        <v>186</v>
      </c>
      <c r="C171">
        <v>11</v>
      </c>
      <c r="D171">
        <v>11</v>
      </c>
      <c r="E171">
        <v>3.6</v>
      </c>
      <c r="F171">
        <v>0.8</v>
      </c>
      <c r="G171">
        <v>3</v>
      </c>
      <c r="H171">
        <v>1</v>
      </c>
      <c r="I171" t="s">
        <v>20</v>
      </c>
      <c r="J171">
        <v>-0.66258915600000001</v>
      </c>
      <c r="K171">
        <v>0.19179600899999999</v>
      </c>
      <c r="L171">
        <v>0.43794521199999997</v>
      </c>
      <c r="M171">
        <v>0.96202531599999996</v>
      </c>
      <c r="N171">
        <v>-0.63742754300000004</v>
      </c>
      <c r="O171">
        <v>0.17750580799999999</v>
      </c>
      <c r="P171">
        <v>0.42131438100000002</v>
      </c>
    </row>
    <row r="172" spans="1:16" x14ac:dyDescent="0.3">
      <c r="A172">
        <v>96</v>
      </c>
      <c r="B172">
        <v>190</v>
      </c>
      <c r="C172">
        <v>11</v>
      </c>
      <c r="D172">
        <v>11</v>
      </c>
      <c r="E172">
        <v>2</v>
      </c>
      <c r="F172">
        <v>1.4</v>
      </c>
      <c r="G172">
        <v>3.7</v>
      </c>
      <c r="H172">
        <v>1.2</v>
      </c>
      <c r="I172" t="s">
        <v>17</v>
      </c>
      <c r="J172">
        <v>1.3038404809999999</v>
      </c>
      <c r="K172">
        <v>0.220454545</v>
      </c>
      <c r="L172">
        <v>0.46952587299999998</v>
      </c>
      <c r="M172">
        <v>0.96202531599999996</v>
      </c>
      <c r="N172">
        <v>1.254327551</v>
      </c>
      <c r="O172">
        <v>0.204029075</v>
      </c>
      <c r="P172">
        <v>0.45169577700000002</v>
      </c>
    </row>
    <row r="173" spans="1:16" x14ac:dyDescent="0.3">
      <c r="A173">
        <v>96</v>
      </c>
      <c r="B173">
        <v>191</v>
      </c>
      <c r="C173">
        <v>11</v>
      </c>
      <c r="D173">
        <v>11</v>
      </c>
      <c r="E173">
        <v>4.5</v>
      </c>
      <c r="F173">
        <v>0.5</v>
      </c>
      <c r="G173">
        <v>3.7</v>
      </c>
      <c r="H173">
        <v>1.2</v>
      </c>
      <c r="I173" t="s">
        <v>20</v>
      </c>
      <c r="J173">
        <v>-0.87028526900000003</v>
      </c>
      <c r="K173">
        <v>0.19903173699999999</v>
      </c>
      <c r="L173">
        <v>0.446129732</v>
      </c>
      <c r="M173">
        <v>0.96202531599999996</v>
      </c>
      <c r="N173">
        <v>-0.83723646100000004</v>
      </c>
      <c r="O173">
        <v>0.184202422</v>
      </c>
      <c r="P173">
        <v>0.42918809600000002</v>
      </c>
    </row>
    <row r="174" spans="1:16" x14ac:dyDescent="0.3">
      <c r="A174">
        <v>97</v>
      </c>
      <c r="B174">
        <v>194</v>
      </c>
      <c r="C174">
        <v>12</v>
      </c>
      <c r="D174">
        <v>12</v>
      </c>
      <c r="E174">
        <v>4.2</v>
      </c>
      <c r="F174">
        <v>1.3</v>
      </c>
      <c r="G174">
        <v>3.8</v>
      </c>
      <c r="H174">
        <v>1.3</v>
      </c>
      <c r="I174" t="s">
        <v>20</v>
      </c>
      <c r="J174">
        <v>-0.30769230800000003</v>
      </c>
      <c r="K174">
        <v>0.16863905300000001</v>
      </c>
      <c r="L174">
        <v>0.41065685600000001</v>
      </c>
      <c r="M174">
        <v>0.96551724100000003</v>
      </c>
      <c r="N174">
        <v>-0.297082228</v>
      </c>
      <c r="O174">
        <v>0.157209296</v>
      </c>
      <c r="P174">
        <v>0.39649627500000001</v>
      </c>
    </row>
    <row r="175" spans="1:16" x14ac:dyDescent="0.3">
      <c r="A175">
        <v>97</v>
      </c>
      <c r="B175">
        <v>195</v>
      </c>
      <c r="C175">
        <v>12</v>
      </c>
      <c r="D175">
        <v>12</v>
      </c>
      <c r="E175">
        <v>9.3000000000000007</v>
      </c>
      <c r="F175">
        <v>2.6</v>
      </c>
      <c r="G175">
        <v>8.9</v>
      </c>
      <c r="H175">
        <v>3.5</v>
      </c>
      <c r="I175" t="s">
        <v>16</v>
      </c>
      <c r="J175">
        <v>-0.129742999</v>
      </c>
      <c r="K175">
        <v>0.167017359</v>
      </c>
      <c r="L175">
        <v>0.40867757399999999</v>
      </c>
      <c r="M175">
        <v>0.96551724100000003</v>
      </c>
      <c r="N175">
        <v>-0.12526910199999999</v>
      </c>
      <c r="O175">
        <v>0.15569751400000001</v>
      </c>
      <c r="P175">
        <v>0.394585244</v>
      </c>
    </row>
    <row r="176" spans="1:16" x14ac:dyDescent="0.3">
      <c r="A176">
        <v>97</v>
      </c>
      <c r="B176">
        <v>196</v>
      </c>
      <c r="C176">
        <v>12</v>
      </c>
      <c r="D176">
        <v>12</v>
      </c>
      <c r="E176">
        <v>6.8</v>
      </c>
      <c r="F176">
        <v>2</v>
      </c>
      <c r="G176">
        <v>7.8</v>
      </c>
      <c r="H176">
        <v>2.8</v>
      </c>
      <c r="I176" t="s">
        <v>16</v>
      </c>
      <c r="J176">
        <v>0.41099746799999998</v>
      </c>
      <c r="K176">
        <v>0.17018581099999999</v>
      </c>
      <c r="L176">
        <v>0.41253582999999999</v>
      </c>
      <c r="M176">
        <v>0.96551724100000003</v>
      </c>
      <c r="N176">
        <v>0.39682514200000002</v>
      </c>
      <c r="O176">
        <v>0.15865122000000001</v>
      </c>
      <c r="P176">
        <v>0.39831045599999998</v>
      </c>
    </row>
    <row r="177" spans="1:16" x14ac:dyDescent="0.3">
      <c r="A177">
        <v>97</v>
      </c>
      <c r="B177">
        <v>200</v>
      </c>
      <c r="C177">
        <v>12</v>
      </c>
      <c r="D177">
        <v>12</v>
      </c>
      <c r="E177">
        <v>5.5</v>
      </c>
      <c r="F177">
        <v>1.1000000000000001</v>
      </c>
      <c r="G177">
        <v>4.0999999999999996</v>
      </c>
      <c r="H177">
        <v>1</v>
      </c>
      <c r="I177" t="s">
        <v>20</v>
      </c>
      <c r="J177">
        <v>-1.331824184</v>
      </c>
      <c r="K177">
        <v>0.20361990999999999</v>
      </c>
      <c r="L177">
        <v>0.45124262799999998</v>
      </c>
      <c r="M177">
        <v>0.96551724100000003</v>
      </c>
      <c r="N177">
        <v>-1.2858992119999999</v>
      </c>
      <c r="O177">
        <v>0.18981927400000001</v>
      </c>
      <c r="P177">
        <v>0.43568253800000001</v>
      </c>
    </row>
    <row r="178" spans="1:16" x14ac:dyDescent="0.3">
      <c r="A178">
        <v>97</v>
      </c>
      <c r="B178">
        <v>201</v>
      </c>
      <c r="C178">
        <v>12</v>
      </c>
      <c r="D178">
        <v>12</v>
      </c>
      <c r="E178">
        <v>1.7</v>
      </c>
      <c r="F178">
        <v>1.8</v>
      </c>
      <c r="G178">
        <v>3.5</v>
      </c>
      <c r="H178">
        <v>1.7</v>
      </c>
      <c r="I178" t="s">
        <v>17</v>
      </c>
      <c r="J178">
        <v>1.0281518599999999</v>
      </c>
      <c r="K178">
        <v>0.18868950500000001</v>
      </c>
      <c r="L178">
        <v>0.43438405299999999</v>
      </c>
      <c r="M178">
        <v>0.96551724100000003</v>
      </c>
      <c r="N178">
        <v>0.99269834800000001</v>
      </c>
      <c r="O178">
        <v>0.175900799</v>
      </c>
      <c r="P178">
        <v>0.41940529199999999</v>
      </c>
    </row>
    <row r="179" spans="1:16" x14ac:dyDescent="0.3">
      <c r="A179">
        <v>97</v>
      </c>
      <c r="B179">
        <v>202</v>
      </c>
      <c r="C179">
        <v>12</v>
      </c>
      <c r="D179">
        <v>12</v>
      </c>
      <c r="E179">
        <v>1.6</v>
      </c>
      <c r="F179">
        <v>0.8</v>
      </c>
      <c r="G179">
        <v>2.6</v>
      </c>
      <c r="H179">
        <v>1.1000000000000001</v>
      </c>
      <c r="I179" t="s">
        <v>17</v>
      </c>
      <c r="J179">
        <v>1.0397504900000001</v>
      </c>
      <c r="K179">
        <v>0.18918918900000001</v>
      </c>
      <c r="L179">
        <v>0.43495883600000002</v>
      </c>
      <c r="M179">
        <v>0.96551724100000003</v>
      </c>
      <c r="N179">
        <v>1.0038970250000001</v>
      </c>
      <c r="O179">
        <v>0.176366616</v>
      </c>
      <c r="P179">
        <v>0.41996025599999998</v>
      </c>
    </row>
    <row r="180" spans="1:16" x14ac:dyDescent="0.3">
      <c r="A180">
        <v>97</v>
      </c>
      <c r="B180">
        <v>207</v>
      </c>
      <c r="C180">
        <v>12</v>
      </c>
      <c r="D180">
        <v>12</v>
      </c>
      <c r="E180">
        <v>3.6</v>
      </c>
      <c r="F180">
        <v>0.8</v>
      </c>
      <c r="G180">
        <v>4</v>
      </c>
      <c r="H180">
        <v>1</v>
      </c>
      <c r="I180" t="s">
        <v>20</v>
      </c>
      <c r="J180">
        <v>0.44172610400000001</v>
      </c>
      <c r="K180">
        <v>0.17073170700000001</v>
      </c>
      <c r="L180">
        <v>0.41319693499999999</v>
      </c>
      <c r="M180">
        <v>0.96551724100000003</v>
      </c>
      <c r="N180">
        <v>0.42649417000000001</v>
      </c>
      <c r="O180">
        <v>0.15916011699999999</v>
      </c>
      <c r="P180">
        <v>0.39894876499999998</v>
      </c>
    </row>
    <row r="181" spans="1:16" x14ac:dyDescent="0.3">
      <c r="A181">
        <v>97</v>
      </c>
      <c r="B181">
        <v>208</v>
      </c>
      <c r="C181">
        <v>12</v>
      </c>
      <c r="D181">
        <v>12</v>
      </c>
      <c r="E181">
        <v>7</v>
      </c>
      <c r="F181">
        <v>2.1</v>
      </c>
      <c r="G181">
        <v>6.7</v>
      </c>
      <c r="H181">
        <v>2.5</v>
      </c>
      <c r="I181" t="s">
        <v>17</v>
      </c>
      <c r="J181">
        <v>-0.129944425</v>
      </c>
      <c r="K181">
        <v>0.16701844900000001</v>
      </c>
      <c r="L181">
        <v>0.40867890699999998</v>
      </c>
      <c r="M181">
        <v>0.96551724100000003</v>
      </c>
      <c r="N181">
        <v>-0.12546358199999999</v>
      </c>
      <c r="O181">
        <v>0.15569853</v>
      </c>
      <c r="P181">
        <v>0.39458653100000002</v>
      </c>
    </row>
    <row r="182" spans="1:16" x14ac:dyDescent="0.3">
      <c r="A182">
        <v>98</v>
      </c>
      <c r="B182">
        <v>211</v>
      </c>
      <c r="C182">
        <v>41</v>
      </c>
      <c r="D182">
        <v>43</v>
      </c>
      <c r="E182">
        <v>0.54</v>
      </c>
      <c r="F182">
        <v>0.16</v>
      </c>
      <c r="G182">
        <v>0.52</v>
      </c>
      <c r="H182">
        <v>0.18</v>
      </c>
      <c r="I182" t="s">
        <v>16</v>
      </c>
      <c r="J182">
        <v>-0.117276485</v>
      </c>
      <c r="K182">
        <v>4.7727925999999997E-2</v>
      </c>
      <c r="L182">
        <v>0.21846721799999999</v>
      </c>
      <c r="M182">
        <v>0.99082568800000004</v>
      </c>
      <c r="N182">
        <v>-0.116200554</v>
      </c>
      <c r="O182">
        <v>4.6856201E-2</v>
      </c>
      <c r="P182">
        <v>0.216462932</v>
      </c>
    </row>
    <row r="183" spans="1:16" x14ac:dyDescent="0.3">
      <c r="A183">
        <v>98</v>
      </c>
      <c r="B183">
        <v>212</v>
      </c>
      <c r="C183">
        <v>41</v>
      </c>
      <c r="D183">
        <v>43</v>
      </c>
      <c r="E183">
        <v>0.47</v>
      </c>
      <c r="F183">
        <v>0.16</v>
      </c>
      <c r="G183">
        <v>0.52</v>
      </c>
      <c r="H183">
        <v>0.19</v>
      </c>
      <c r="I183" t="s">
        <v>17</v>
      </c>
      <c r="J183">
        <v>0.28408151500000001</v>
      </c>
      <c r="K183">
        <v>4.8126428999999998E-2</v>
      </c>
      <c r="L183">
        <v>0.21937736599999999</v>
      </c>
      <c r="M183">
        <v>0.99082568800000004</v>
      </c>
      <c r="N183">
        <v>0.281475262</v>
      </c>
      <c r="O183">
        <v>4.7247426000000002E-2</v>
      </c>
      <c r="P183">
        <v>0.21736473000000001</v>
      </c>
    </row>
    <row r="184" spans="1:16" x14ac:dyDescent="0.3">
      <c r="A184">
        <v>98</v>
      </c>
      <c r="B184">
        <v>213</v>
      </c>
      <c r="C184">
        <v>41</v>
      </c>
      <c r="D184">
        <v>43</v>
      </c>
      <c r="E184">
        <v>0.55000000000000004</v>
      </c>
      <c r="F184">
        <v>0.18</v>
      </c>
      <c r="G184">
        <v>0.45</v>
      </c>
      <c r="H184">
        <v>0.19</v>
      </c>
      <c r="I184" t="s">
        <v>18</v>
      </c>
      <c r="J184">
        <v>-0.53998764600000004</v>
      </c>
      <c r="K184">
        <v>4.9381692999999997E-2</v>
      </c>
      <c r="L184">
        <v>0.22221991999999999</v>
      </c>
      <c r="M184">
        <v>0.99082568800000004</v>
      </c>
      <c r="N184">
        <v>-0.53503363100000001</v>
      </c>
      <c r="O184">
        <v>4.8479763000000002E-2</v>
      </c>
      <c r="P184">
        <v>0.22018120499999999</v>
      </c>
    </row>
    <row r="185" spans="1:16" x14ac:dyDescent="0.3">
      <c r="A185">
        <v>98</v>
      </c>
      <c r="B185">
        <v>214</v>
      </c>
      <c r="C185">
        <v>41</v>
      </c>
      <c r="D185">
        <v>43</v>
      </c>
      <c r="E185">
        <v>0.51</v>
      </c>
      <c r="F185">
        <v>0.17</v>
      </c>
      <c r="G185">
        <v>0.44</v>
      </c>
      <c r="H185">
        <v>0.17</v>
      </c>
      <c r="I185" t="s">
        <v>19</v>
      </c>
      <c r="J185">
        <v>-0.41176470599999998</v>
      </c>
      <c r="K185">
        <v>4.8655285E-2</v>
      </c>
      <c r="L185">
        <v>0.22057942999999999</v>
      </c>
      <c r="M185">
        <v>0.99082568800000004</v>
      </c>
      <c r="N185">
        <v>-0.40798704800000002</v>
      </c>
      <c r="O185">
        <v>4.7766623000000001E-2</v>
      </c>
      <c r="P185">
        <v>0.21855576600000001</v>
      </c>
    </row>
    <row r="186" spans="1:16" x14ac:dyDescent="0.3">
      <c r="A186">
        <v>99</v>
      </c>
      <c r="B186">
        <v>215</v>
      </c>
      <c r="C186">
        <v>24</v>
      </c>
      <c r="D186">
        <v>21</v>
      </c>
      <c r="E186">
        <v>50.83</v>
      </c>
      <c r="F186">
        <v>22.83</v>
      </c>
      <c r="G186">
        <v>54.29</v>
      </c>
      <c r="H186">
        <v>16.899999999999999</v>
      </c>
      <c r="I186" t="s">
        <v>16</v>
      </c>
      <c r="J186">
        <v>0.17053897000000001</v>
      </c>
      <c r="K186">
        <v>8.9608864999999996E-2</v>
      </c>
      <c r="L186">
        <v>0.29934739799999999</v>
      </c>
      <c r="M186">
        <v>0.98245614000000003</v>
      </c>
      <c r="N186">
        <v>0.167547058</v>
      </c>
      <c r="O186">
        <v>8.6492273999999994E-2</v>
      </c>
      <c r="P186">
        <v>0.29409568899999999</v>
      </c>
    </row>
    <row r="187" spans="1:16" x14ac:dyDescent="0.3">
      <c r="A187">
        <v>99</v>
      </c>
      <c r="B187">
        <v>216</v>
      </c>
      <c r="C187">
        <v>24</v>
      </c>
      <c r="D187">
        <v>21</v>
      </c>
      <c r="E187">
        <v>69.040000000000006</v>
      </c>
      <c r="F187">
        <v>28.15</v>
      </c>
      <c r="G187">
        <v>89.57</v>
      </c>
      <c r="H187">
        <v>16.63</v>
      </c>
      <c r="I187" t="s">
        <v>17</v>
      </c>
      <c r="J187">
        <v>0.87343119499999999</v>
      </c>
      <c r="K187">
        <v>9.7762182000000003E-2</v>
      </c>
      <c r="L187">
        <v>0.31266944499999999</v>
      </c>
      <c r="M187">
        <v>0.98245614000000003</v>
      </c>
      <c r="N187">
        <v>0.85810784100000004</v>
      </c>
      <c r="O187">
        <v>9.4362019000000005E-2</v>
      </c>
      <c r="P187">
        <v>0.307184016</v>
      </c>
    </row>
    <row r="188" spans="1:16" x14ac:dyDescent="0.3">
      <c r="A188">
        <v>100</v>
      </c>
      <c r="B188">
        <v>217</v>
      </c>
      <c r="C188">
        <v>10</v>
      </c>
      <c r="D188">
        <v>10</v>
      </c>
      <c r="E188">
        <v>9.6</v>
      </c>
      <c r="F188">
        <v>2.99</v>
      </c>
      <c r="G188">
        <v>10.6</v>
      </c>
      <c r="H188">
        <v>2.17</v>
      </c>
      <c r="I188" t="s">
        <v>17</v>
      </c>
      <c r="J188">
        <v>0.38279352300000002</v>
      </c>
      <c r="K188">
        <v>0.20366327200000001</v>
      </c>
      <c r="L188">
        <v>0.451290674</v>
      </c>
      <c r="M188">
        <v>0.95774647899999998</v>
      </c>
      <c r="N188">
        <v>0.36661914899999998</v>
      </c>
      <c r="O188">
        <v>0.186815904</v>
      </c>
      <c r="P188">
        <v>0.43222205400000002</v>
      </c>
    </row>
    <row r="189" spans="1:16" x14ac:dyDescent="0.3">
      <c r="A189">
        <v>100</v>
      </c>
      <c r="B189">
        <v>218</v>
      </c>
      <c r="C189">
        <v>10</v>
      </c>
      <c r="D189">
        <v>10</v>
      </c>
      <c r="E189">
        <v>6</v>
      </c>
      <c r="F189">
        <v>2.58</v>
      </c>
      <c r="G189">
        <v>7.3</v>
      </c>
      <c r="H189">
        <v>1.06</v>
      </c>
      <c r="I189" t="s">
        <v>17</v>
      </c>
      <c r="J189">
        <v>0.65912616499999999</v>
      </c>
      <c r="K189">
        <v>0.21086118300000001</v>
      </c>
      <c r="L189">
        <v>0.45919623500000001</v>
      </c>
      <c r="M189">
        <v>0.95774647899999998</v>
      </c>
      <c r="N189">
        <v>0.63127576299999999</v>
      </c>
      <c r="O189">
        <v>0.193418391</v>
      </c>
      <c r="P189">
        <v>0.43979357699999999</v>
      </c>
    </row>
    <row r="190" spans="1:16" x14ac:dyDescent="0.3">
      <c r="A190">
        <v>100</v>
      </c>
      <c r="B190">
        <v>219</v>
      </c>
      <c r="C190">
        <v>10</v>
      </c>
      <c r="D190">
        <v>10</v>
      </c>
      <c r="E190">
        <v>4.9000000000000004</v>
      </c>
      <c r="F190">
        <v>2.42</v>
      </c>
      <c r="G190">
        <v>5.7</v>
      </c>
      <c r="H190">
        <v>2</v>
      </c>
      <c r="I190" t="s">
        <v>17</v>
      </c>
      <c r="J190">
        <v>0.36036767199999997</v>
      </c>
      <c r="K190">
        <v>0.20324662099999999</v>
      </c>
      <c r="L190">
        <v>0.45082881600000002</v>
      </c>
      <c r="M190">
        <v>0.95774647899999998</v>
      </c>
      <c r="N190">
        <v>0.34514086900000002</v>
      </c>
      <c r="O190">
        <v>0.186433719</v>
      </c>
      <c r="P190">
        <v>0.43177971100000001</v>
      </c>
    </row>
    <row r="191" spans="1:16" x14ac:dyDescent="0.3">
      <c r="A191">
        <v>101</v>
      </c>
      <c r="B191">
        <v>220</v>
      </c>
      <c r="C191">
        <v>10</v>
      </c>
      <c r="D191">
        <v>10</v>
      </c>
      <c r="E191">
        <v>9</v>
      </c>
      <c r="F191">
        <v>3.37</v>
      </c>
      <c r="G191">
        <v>9.6999999999999993</v>
      </c>
      <c r="H191">
        <v>3.86</v>
      </c>
      <c r="I191" t="s">
        <v>17</v>
      </c>
      <c r="J191">
        <v>0.193194439</v>
      </c>
      <c r="K191">
        <v>0.200933102</v>
      </c>
      <c r="L191">
        <v>0.44825562200000002</v>
      </c>
      <c r="M191">
        <v>0.95774647899999998</v>
      </c>
      <c r="N191">
        <v>0.18503129300000001</v>
      </c>
      <c r="O191">
        <v>0.184311578</v>
      </c>
      <c r="P191">
        <v>0.42931524300000001</v>
      </c>
    </row>
    <row r="192" spans="1:16" x14ac:dyDescent="0.3">
      <c r="A192">
        <v>101</v>
      </c>
      <c r="B192">
        <v>221</v>
      </c>
      <c r="C192">
        <v>10</v>
      </c>
      <c r="D192">
        <v>10</v>
      </c>
      <c r="E192">
        <v>5.6</v>
      </c>
      <c r="F192">
        <v>2.37</v>
      </c>
      <c r="G192">
        <v>7.3</v>
      </c>
      <c r="H192">
        <v>1.49</v>
      </c>
      <c r="I192" t="s">
        <v>17</v>
      </c>
      <c r="J192">
        <v>0.85879398900000004</v>
      </c>
      <c r="K192">
        <v>0.21843817800000001</v>
      </c>
      <c r="L192">
        <v>0.46737370299999997</v>
      </c>
      <c r="M192">
        <v>0.95774647899999998</v>
      </c>
      <c r="N192">
        <v>0.82250691899999995</v>
      </c>
      <c r="O192">
        <v>0.20036860400000001</v>
      </c>
      <c r="P192">
        <v>0.447625518</v>
      </c>
    </row>
    <row r="193" spans="1:16" x14ac:dyDescent="0.3">
      <c r="A193">
        <v>101</v>
      </c>
      <c r="B193">
        <v>222</v>
      </c>
      <c r="C193">
        <v>10</v>
      </c>
      <c r="D193">
        <v>10</v>
      </c>
      <c r="E193">
        <v>4.3</v>
      </c>
      <c r="F193">
        <v>2.98</v>
      </c>
      <c r="G193">
        <v>6.3</v>
      </c>
      <c r="H193">
        <v>2.67</v>
      </c>
      <c r="I193" t="s">
        <v>17</v>
      </c>
      <c r="J193">
        <v>0.70690136800000003</v>
      </c>
      <c r="K193">
        <v>0.21249273900000001</v>
      </c>
      <c r="L193">
        <v>0.46096934699999997</v>
      </c>
      <c r="M193">
        <v>0.95774647899999998</v>
      </c>
      <c r="N193">
        <v>0.67703229600000003</v>
      </c>
      <c r="O193">
        <v>0.19491498199999999</v>
      </c>
      <c r="P193">
        <v>0.44149176899999998</v>
      </c>
    </row>
    <row r="194" spans="1:16" x14ac:dyDescent="0.3">
      <c r="A194">
        <v>102</v>
      </c>
      <c r="B194">
        <v>223</v>
      </c>
      <c r="C194">
        <v>25</v>
      </c>
      <c r="D194">
        <v>25</v>
      </c>
      <c r="E194">
        <v>5.64</v>
      </c>
      <c r="F194">
        <v>3.6</v>
      </c>
      <c r="G194">
        <v>6.84</v>
      </c>
      <c r="H194">
        <v>4.1100000000000003</v>
      </c>
      <c r="I194" t="s">
        <v>17</v>
      </c>
      <c r="J194">
        <v>0.310605256</v>
      </c>
      <c r="K194">
        <v>8.0964755999999999E-2</v>
      </c>
      <c r="L194">
        <v>0.28454306600000001</v>
      </c>
      <c r="M194">
        <v>0.98429319400000004</v>
      </c>
      <c r="N194">
        <v>0.30572663900000002</v>
      </c>
      <c r="O194">
        <v>7.8441335000000001E-2</v>
      </c>
      <c r="P194">
        <v>0.28007380300000001</v>
      </c>
    </row>
    <row r="195" spans="1:16" x14ac:dyDescent="0.3">
      <c r="A195">
        <v>102</v>
      </c>
      <c r="B195">
        <v>224</v>
      </c>
      <c r="C195">
        <v>25</v>
      </c>
      <c r="D195">
        <v>25</v>
      </c>
      <c r="E195">
        <v>5.88</v>
      </c>
      <c r="F195">
        <v>4</v>
      </c>
      <c r="G195">
        <v>7.2</v>
      </c>
      <c r="H195">
        <v>3.35</v>
      </c>
      <c r="I195" t="s">
        <v>17</v>
      </c>
      <c r="J195">
        <v>0.35778730399999997</v>
      </c>
      <c r="K195">
        <v>8.1280117999999998E-2</v>
      </c>
      <c r="L195">
        <v>0.28509668100000002</v>
      </c>
      <c r="M195">
        <v>0.98429319400000004</v>
      </c>
      <c r="N195">
        <v>0.35216760800000002</v>
      </c>
      <c r="O195">
        <v>7.8746867999999998E-2</v>
      </c>
      <c r="P195">
        <v>0.28061872300000001</v>
      </c>
    </row>
    <row r="196" spans="1:16" x14ac:dyDescent="0.3">
      <c r="A196">
        <v>102</v>
      </c>
      <c r="B196">
        <v>225</v>
      </c>
      <c r="C196">
        <v>25</v>
      </c>
      <c r="D196">
        <v>25</v>
      </c>
      <c r="E196">
        <v>3.92</v>
      </c>
      <c r="F196">
        <v>3.41</v>
      </c>
      <c r="G196">
        <v>4.32</v>
      </c>
      <c r="H196">
        <v>3.18</v>
      </c>
      <c r="I196" t="s">
        <v>17</v>
      </c>
      <c r="J196">
        <v>0.121322186</v>
      </c>
      <c r="K196">
        <v>8.0147191000000007E-2</v>
      </c>
      <c r="L196">
        <v>0.28310279199999999</v>
      </c>
      <c r="M196">
        <v>0.98429319400000004</v>
      </c>
      <c r="N196">
        <v>0.119416601</v>
      </c>
      <c r="O196">
        <v>7.7649251000000002E-2</v>
      </c>
      <c r="P196">
        <v>0.27865615100000002</v>
      </c>
    </row>
    <row r="197" spans="1:16" x14ac:dyDescent="0.3">
      <c r="A197">
        <v>103</v>
      </c>
      <c r="B197">
        <v>226</v>
      </c>
      <c r="C197">
        <v>15</v>
      </c>
      <c r="D197">
        <v>17</v>
      </c>
      <c r="E197">
        <v>6.87</v>
      </c>
      <c r="F197">
        <v>2</v>
      </c>
      <c r="G197">
        <v>7.82</v>
      </c>
      <c r="H197">
        <v>1.1299999999999999</v>
      </c>
      <c r="I197" t="s">
        <v>16</v>
      </c>
      <c r="J197">
        <v>0.59518388799999999</v>
      </c>
      <c r="K197">
        <v>0.13102525600000001</v>
      </c>
      <c r="L197">
        <v>0.36197411000000002</v>
      </c>
      <c r="M197">
        <v>0.97478991599999998</v>
      </c>
      <c r="N197">
        <v>0.58017925299999995</v>
      </c>
      <c r="O197">
        <v>0.124502214</v>
      </c>
      <c r="P197">
        <v>0.35284871200000001</v>
      </c>
    </row>
    <row r="198" spans="1:16" x14ac:dyDescent="0.3">
      <c r="A198">
        <v>103</v>
      </c>
      <c r="B198">
        <v>227</v>
      </c>
      <c r="C198">
        <v>15</v>
      </c>
      <c r="D198">
        <v>17</v>
      </c>
      <c r="E198">
        <v>32.200000000000003</v>
      </c>
      <c r="F198">
        <v>10.37</v>
      </c>
      <c r="G198">
        <v>37.47</v>
      </c>
      <c r="H198">
        <v>7.32</v>
      </c>
      <c r="I198" t="s">
        <v>17</v>
      </c>
      <c r="J198">
        <v>0.59381962300000002</v>
      </c>
      <c r="K198">
        <v>0.130999911</v>
      </c>
      <c r="L198">
        <v>0.36193909800000001</v>
      </c>
      <c r="M198">
        <v>0.97478991599999998</v>
      </c>
      <c r="N198">
        <v>0.57884937999999997</v>
      </c>
      <c r="O198">
        <v>0.12447813000000001</v>
      </c>
      <c r="P198">
        <v>0.35281458300000001</v>
      </c>
    </row>
    <row r="199" spans="1:16" x14ac:dyDescent="0.3">
      <c r="A199">
        <v>104</v>
      </c>
      <c r="B199">
        <v>228</v>
      </c>
      <c r="C199">
        <v>16</v>
      </c>
      <c r="D199">
        <v>16</v>
      </c>
      <c r="E199">
        <v>7.31</v>
      </c>
      <c r="F199">
        <v>1.4</v>
      </c>
      <c r="G199">
        <v>8.4499999999999993</v>
      </c>
      <c r="H199">
        <v>0.63</v>
      </c>
      <c r="I199" t="s">
        <v>16</v>
      </c>
      <c r="J199">
        <v>1.0501450050000001</v>
      </c>
      <c r="K199">
        <v>0.14223132099999999</v>
      </c>
      <c r="L199">
        <v>0.37713567999999997</v>
      </c>
      <c r="M199">
        <v>0.97478991599999998</v>
      </c>
      <c r="N199">
        <v>1.023670761</v>
      </c>
      <c r="O199">
        <v>0.13515038900000001</v>
      </c>
      <c r="P199">
        <v>0.36762805700000001</v>
      </c>
    </row>
    <row r="200" spans="1:16" x14ac:dyDescent="0.3">
      <c r="A200">
        <v>104</v>
      </c>
      <c r="B200">
        <v>229</v>
      </c>
      <c r="C200">
        <v>16</v>
      </c>
      <c r="D200">
        <v>16</v>
      </c>
      <c r="E200">
        <v>30.25</v>
      </c>
      <c r="F200">
        <v>7.37</v>
      </c>
      <c r="G200">
        <v>40.81</v>
      </c>
      <c r="H200">
        <v>5.98</v>
      </c>
      <c r="I200" t="s">
        <v>17</v>
      </c>
      <c r="J200">
        <v>1.5735162629999999</v>
      </c>
      <c r="K200">
        <v>0.16368677200000001</v>
      </c>
      <c r="L200">
        <v>0.40458221999999999</v>
      </c>
      <c r="M200">
        <v>0.97478991599999998</v>
      </c>
      <c r="N200">
        <v>1.5338477859999999</v>
      </c>
      <c r="O200">
        <v>0.15553768900000001</v>
      </c>
      <c r="P200">
        <v>0.39438266799999999</v>
      </c>
    </row>
    <row r="201" spans="1:16" x14ac:dyDescent="0.3">
      <c r="A201">
        <v>105</v>
      </c>
      <c r="B201">
        <v>230</v>
      </c>
      <c r="C201">
        <v>19</v>
      </c>
      <c r="D201">
        <v>19</v>
      </c>
      <c r="E201">
        <v>7.32</v>
      </c>
      <c r="F201">
        <v>1.64</v>
      </c>
      <c r="G201">
        <v>8.2100000000000009</v>
      </c>
      <c r="H201">
        <v>0.63</v>
      </c>
      <c r="I201" t="s">
        <v>16</v>
      </c>
      <c r="J201">
        <v>0.71642686700000002</v>
      </c>
      <c r="K201">
        <v>0.112016677</v>
      </c>
      <c r="L201">
        <v>0.334688926</v>
      </c>
      <c r="M201">
        <v>0.97902097899999996</v>
      </c>
      <c r="N201">
        <v>0.70139693199999997</v>
      </c>
      <c r="O201">
        <v>0.107365977</v>
      </c>
      <c r="P201">
        <v>0.32766748000000001</v>
      </c>
    </row>
    <row r="202" spans="1:16" x14ac:dyDescent="0.3">
      <c r="A202">
        <v>105</v>
      </c>
      <c r="B202">
        <v>231</v>
      </c>
      <c r="C202">
        <v>19</v>
      </c>
      <c r="D202">
        <v>19</v>
      </c>
      <c r="E202">
        <v>29.95</v>
      </c>
      <c r="F202">
        <v>8.9700000000000006</v>
      </c>
      <c r="G202">
        <v>40.68</v>
      </c>
      <c r="H202">
        <v>6.25</v>
      </c>
      <c r="I202" t="s">
        <v>17</v>
      </c>
      <c r="J202">
        <v>1.387996115</v>
      </c>
      <c r="K202">
        <v>0.130612279</v>
      </c>
      <c r="L202">
        <v>0.361403209</v>
      </c>
      <c r="M202">
        <v>0.97902097899999996</v>
      </c>
      <c r="N202">
        <v>1.358877315</v>
      </c>
      <c r="O202">
        <v>0.12518952899999999</v>
      </c>
      <c r="P202">
        <v>0.35382132300000002</v>
      </c>
    </row>
    <row r="203" spans="1:16" x14ac:dyDescent="0.3">
      <c r="A203">
        <v>106</v>
      </c>
      <c r="B203">
        <v>232</v>
      </c>
      <c r="C203">
        <v>21</v>
      </c>
      <c r="D203">
        <v>20</v>
      </c>
      <c r="E203">
        <v>7.29</v>
      </c>
      <c r="F203">
        <v>1.38</v>
      </c>
      <c r="G203">
        <v>8</v>
      </c>
      <c r="H203">
        <v>0.97</v>
      </c>
      <c r="I203" t="s">
        <v>16</v>
      </c>
      <c r="J203">
        <v>0.59269601900000002</v>
      </c>
      <c r="K203">
        <v>0.10190305500000001</v>
      </c>
      <c r="L203">
        <v>0.31922257799999998</v>
      </c>
      <c r="M203">
        <v>0.98064516099999999</v>
      </c>
      <c r="N203">
        <v>0.58122448299999996</v>
      </c>
      <c r="O203">
        <v>9.7996594000000006E-2</v>
      </c>
      <c r="P203">
        <v>0.31304407699999998</v>
      </c>
    </row>
    <row r="204" spans="1:16" x14ac:dyDescent="0.3">
      <c r="A204">
        <v>106</v>
      </c>
      <c r="B204">
        <v>233</v>
      </c>
      <c r="C204">
        <v>21</v>
      </c>
      <c r="D204">
        <v>20</v>
      </c>
      <c r="E204">
        <v>27</v>
      </c>
      <c r="F204">
        <v>7.83</v>
      </c>
      <c r="G204">
        <v>39.25</v>
      </c>
      <c r="H204">
        <v>6.51</v>
      </c>
      <c r="I204" t="s">
        <v>17</v>
      </c>
      <c r="J204">
        <v>1.6973471630000001</v>
      </c>
      <c r="K204">
        <v>0.13275303999999999</v>
      </c>
      <c r="L204">
        <v>0.36435290599999998</v>
      </c>
      <c r="M204">
        <v>0.98064516099999999</v>
      </c>
      <c r="N204">
        <v>1.6644952820000001</v>
      </c>
      <c r="O204">
        <v>0.127663943</v>
      </c>
      <c r="P204">
        <v>0.35730091400000002</v>
      </c>
    </row>
    <row r="205" spans="1:16" x14ac:dyDescent="0.3">
      <c r="A205">
        <v>177</v>
      </c>
      <c r="B205">
        <v>426</v>
      </c>
      <c r="C205">
        <v>81</v>
      </c>
      <c r="D205">
        <v>41</v>
      </c>
      <c r="E205" t="s">
        <v>22</v>
      </c>
      <c r="F205" t="s">
        <v>22</v>
      </c>
      <c r="G205" t="s">
        <v>22</v>
      </c>
      <c r="H205" t="s">
        <v>22</v>
      </c>
      <c r="I205" t="s">
        <v>16</v>
      </c>
      <c r="J205">
        <v>1</v>
      </c>
      <c r="K205">
        <v>4.0834283999999998E-2</v>
      </c>
      <c r="L205">
        <v>0.20207494500000001</v>
      </c>
      <c r="M205">
        <v>0.99373695200000001</v>
      </c>
      <c r="N205">
        <v>0.99373695200000001</v>
      </c>
      <c r="O205">
        <v>4.0324391000000001E-2</v>
      </c>
      <c r="P205">
        <v>0.20080934</v>
      </c>
    </row>
    <row r="206" spans="1:16" x14ac:dyDescent="0.3">
      <c r="A206">
        <v>177</v>
      </c>
      <c r="B206">
        <v>427</v>
      </c>
      <c r="C206">
        <v>81</v>
      </c>
      <c r="D206">
        <v>41</v>
      </c>
      <c r="E206" t="s">
        <v>22</v>
      </c>
      <c r="F206" t="s">
        <v>22</v>
      </c>
      <c r="G206" t="s">
        <v>22</v>
      </c>
      <c r="H206" t="s">
        <v>22</v>
      </c>
      <c r="I206" t="s">
        <v>17</v>
      </c>
      <c r="J206">
        <v>1.06</v>
      </c>
      <c r="K206">
        <v>4.1340841000000003E-2</v>
      </c>
      <c r="L206">
        <v>0.20332447200000001</v>
      </c>
      <c r="M206">
        <v>0.99373695200000001</v>
      </c>
      <c r="N206">
        <v>1.053361169</v>
      </c>
      <c r="O206">
        <v>4.0824622999999997E-2</v>
      </c>
      <c r="P206">
        <v>0.20205104099999999</v>
      </c>
    </row>
    <row r="207" spans="1:16" x14ac:dyDescent="0.3">
      <c r="A207">
        <v>177</v>
      </c>
      <c r="B207">
        <v>428</v>
      </c>
      <c r="C207">
        <v>81</v>
      </c>
      <c r="D207">
        <v>41</v>
      </c>
      <c r="E207" t="s">
        <v>22</v>
      </c>
      <c r="F207" t="s">
        <v>22</v>
      </c>
      <c r="G207" t="s">
        <v>22</v>
      </c>
      <c r="H207" t="s">
        <v>22</v>
      </c>
      <c r="I207" t="s">
        <v>16</v>
      </c>
      <c r="J207">
        <v>1.32</v>
      </c>
      <c r="K207">
        <v>4.3876907E-2</v>
      </c>
      <c r="L207">
        <v>0.20946815199999999</v>
      </c>
      <c r="M207">
        <v>0.99373695200000001</v>
      </c>
      <c r="N207">
        <v>1.311732777</v>
      </c>
      <c r="O207">
        <v>4.3329021000000002E-2</v>
      </c>
      <c r="P207">
        <v>0.20815624199999999</v>
      </c>
    </row>
    <row r="208" spans="1:16" x14ac:dyDescent="0.3">
      <c r="A208">
        <v>178</v>
      </c>
      <c r="B208">
        <v>429</v>
      </c>
      <c r="C208">
        <v>60</v>
      </c>
      <c r="D208">
        <v>58</v>
      </c>
      <c r="E208" t="s">
        <v>22</v>
      </c>
      <c r="F208" t="s">
        <v>22</v>
      </c>
      <c r="G208" t="s">
        <v>22</v>
      </c>
      <c r="H208" t="s">
        <v>22</v>
      </c>
      <c r="I208" t="s">
        <v>16</v>
      </c>
      <c r="J208">
        <v>0.94</v>
      </c>
      <c r="K208">
        <v>3.7652114E-2</v>
      </c>
      <c r="L208">
        <v>0.19404152599999999</v>
      </c>
      <c r="M208">
        <v>0.99352051799999996</v>
      </c>
      <c r="N208">
        <v>0.93390928699999998</v>
      </c>
      <c r="O208">
        <v>3.7165761999999998E-2</v>
      </c>
      <c r="P208">
        <v>0.192784237</v>
      </c>
    </row>
    <row r="209" spans="1:16" x14ac:dyDescent="0.3">
      <c r="A209">
        <v>178</v>
      </c>
      <c r="B209">
        <v>430</v>
      </c>
      <c r="C209">
        <v>60</v>
      </c>
      <c r="D209">
        <v>58</v>
      </c>
      <c r="E209" t="s">
        <v>22</v>
      </c>
      <c r="F209" t="s">
        <v>22</v>
      </c>
      <c r="G209" t="s">
        <v>22</v>
      </c>
      <c r="H209" t="s">
        <v>22</v>
      </c>
      <c r="I209" t="s">
        <v>17</v>
      </c>
      <c r="J209">
        <v>1.0900000000000001</v>
      </c>
      <c r="K209">
        <v>3.8942367999999998E-2</v>
      </c>
      <c r="L209">
        <v>0.19733820699999999</v>
      </c>
      <c r="M209">
        <v>0.99352051799999996</v>
      </c>
      <c r="N209">
        <v>1.082937365</v>
      </c>
      <c r="O209">
        <v>3.8439349999999997E-2</v>
      </c>
      <c r="P209">
        <v>0.19605955799999999</v>
      </c>
    </row>
    <row r="210" spans="1:16" x14ac:dyDescent="0.3">
      <c r="A210">
        <v>178</v>
      </c>
      <c r="B210">
        <v>431</v>
      </c>
      <c r="C210">
        <v>60</v>
      </c>
      <c r="D210">
        <v>58</v>
      </c>
      <c r="E210" t="s">
        <v>22</v>
      </c>
      <c r="F210" t="s">
        <v>22</v>
      </c>
      <c r="G210" t="s">
        <v>22</v>
      </c>
      <c r="H210" t="s">
        <v>22</v>
      </c>
      <c r="I210" t="s">
        <v>16</v>
      </c>
      <c r="J210">
        <v>0.63</v>
      </c>
      <c r="K210">
        <v>3.5589825999999998E-2</v>
      </c>
      <c r="L210">
        <v>0.188652659</v>
      </c>
      <c r="M210">
        <v>0.99352051799999996</v>
      </c>
      <c r="N210">
        <v>0.62591792700000004</v>
      </c>
      <c r="O210">
        <v>3.5130112999999998E-2</v>
      </c>
      <c r="P210">
        <v>0.187430287</v>
      </c>
    </row>
    <row r="211" spans="1:16" x14ac:dyDescent="0.3">
      <c r="A211">
        <v>35</v>
      </c>
      <c r="B211">
        <v>456</v>
      </c>
      <c r="C211">
        <v>33</v>
      </c>
      <c r="D211">
        <v>33</v>
      </c>
      <c r="E211">
        <v>3.98</v>
      </c>
      <c r="F211">
        <v>0.85</v>
      </c>
      <c r="G211">
        <v>3.66</v>
      </c>
      <c r="H211">
        <v>0.91</v>
      </c>
      <c r="I211" t="s">
        <v>20</v>
      </c>
      <c r="J211">
        <v>-0.36342523999999998</v>
      </c>
      <c r="K211">
        <v>6.1606650999999998E-2</v>
      </c>
      <c r="L211">
        <v>0.248206871</v>
      </c>
      <c r="M211">
        <v>0.98823529399999999</v>
      </c>
      <c r="N211">
        <v>-0.35914964900000002</v>
      </c>
      <c r="O211">
        <v>6.0165609000000002E-2</v>
      </c>
      <c r="P211">
        <v>0.24528679</v>
      </c>
    </row>
    <row r="212" spans="1:16" x14ac:dyDescent="0.3">
      <c r="A212">
        <v>64</v>
      </c>
      <c r="B212">
        <v>457</v>
      </c>
      <c r="C212">
        <v>19</v>
      </c>
      <c r="D212">
        <v>19</v>
      </c>
      <c r="E212">
        <v>15.21</v>
      </c>
      <c r="F212">
        <v>4.25</v>
      </c>
      <c r="G212">
        <v>15.95</v>
      </c>
      <c r="H212">
        <v>3.27</v>
      </c>
      <c r="I212" t="s">
        <v>16</v>
      </c>
      <c r="J212">
        <v>0.19515829300000001</v>
      </c>
      <c r="K212">
        <v>0.10576429900000001</v>
      </c>
      <c r="L212">
        <v>0.32521423599999999</v>
      </c>
      <c r="M212">
        <v>0.97902097899999996</v>
      </c>
      <c r="N212">
        <v>0.19106406300000001</v>
      </c>
      <c r="O212">
        <v>0.101373185</v>
      </c>
      <c r="P212">
        <v>0.31839156000000002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Haisong Ye</cp:lastModifiedBy>
  <dcterms:created xsi:type="dcterms:W3CDTF">2017-05-15T18:56:57Z</dcterms:created>
  <dcterms:modified xsi:type="dcterms:W3CDTF">2017-05-15T18:57:01Z</dcterms:modified>
</cp:coreProperties>
</file>