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zhexin/Desktop/parallel_programming/"/>
    </mc:Choice>
  </mc:AlternateContent>
  <xr:revisionPtr revIDLastSave="0" documentId="8_{9C643BCE-FBCB-F341-BA61-8B2E35193003}" xr6:coauthVersionLast="36" xr6:coauthVersionMax="36" xr10:uidLastSave="{00000000-0000-0000-0000-000000000000}"/>
  <bookViews>
    <workbookView xWindow="540" yWindow="460" windowWidth="28260" windowHeight="16480" xr2:uid="{ADD79D06-5620-D74E-BF22-CC4873902B81}"/>
  </bookViews>
  <sheets>
    <sheet name="工作表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8" i="1" l="1"/>
  <c r="M99" i="1"/>
  <c r="M100" i="1"/>
  <c r="M101" i="1"/>
  <c r="M102" i="1"/>
  <c r="M103" i="1"/>
  <c r="M104" i="1"/>
  <c r="M105" i="1"/>
  <c r="M106" i="1"/>
  <c r="M107" i="1"/>
  <c r="M97" i="1"/>
  <c r="I100" i="1" l="1"/>
  <c r="J100" i="1"/>
  <c r="K100" i="1"/>
  <c r="L100" i="1"/>
  <c r="I103" i="1"/>
  <c r="J103" i="1"/>
  <c r="K103" i="1"/>
  <c r="L103" i="1"/>
  <c r="I98" i="1"/>
  <c r="J98" i="1"/>
  <c r="K98" i="1"/>
  <c r="L98" i="1"/>
  <c r="I101" i="1"/>
  <c r="J101" i="1"/>
  <c r="K101" i="1"/>
  <c r="L101" i="1"/>
  <c r="I104" i="1"/>
  <c r="J104" i="1"/>
  <c r="K104" i="1"/>
  <c r="L104" i="1"/>
  <c r="I106" i="1"/>
  <c r="J106" i="1"/>
  <c r="K106" i="1"/>
  <c r="L106" i="1"/>
  <c r="I99" i="1"/>
  <c r="J99" i="1"/>
  <c r="K99" i="1"/>
  <c r="L99" i="1"/>
  <c r="I102" i="1"/>
  <c r="J102" i="1"/>
  <c r="K102" i="1"/>
  <c r="L102" i="1"/>
  <c r="I105" i="1"/>
  <c r="J105" i="1"/>
  <c r="K105" i="1"/>
  <c r="L105" i="1"/>
  <c r="I107" i="1"/>
  <c r="J107" i="1"/>
  <c r="K107" i="1"/>
  <c r="L107" i="1"/>
  <c r="J97" i="1"/>
  <c r="K97" i="1"/>
  <c r="L97" i="1"/>
  <c r="I97" i="1"/>
  <c r="H97" i="1"/>
  <c r="D114" i="1"/>
  <c r="D119" i="1"/>
  <c r="D124" i="1"/>
  <c r="D115" i="1"/>
  <c r="D120" i="1"/>
  <c r="D121" i="1"/>
  <c r="D122" i="1"/>
  <c r="D125" i="1"/>
  <c r="D126" i="1"/>
  <c r="D127" i="1"/>
  <c r="D113" i="1"/>
  <c r="H100" i="1"/>
  <c r="H103" i="1"/>
  <c r="H101" i="1"/>
  <c r="H104" i="1"/>
  <c r="H106" i="1"/>
  <c r="H102" i="1"/>
  <c r="H105" i="1"/>
  <c r="H107" i="1"/>
  <c r="C59" i="1"/>
  <c r="D59" i="1"/>
  <c r="E59" i="1"/>
  <c r="F59" i="1"/>
  <c r="C60" i="1"/>
  <c r="D60" i="1"/>
  <c r="E60" i="1"/>
  <c r="F60" i="1"/>
  <c r="C61" i="1"/>
  <c r="D61" i="1"/>
  <c r="E61" i="1"/>
  <c r="F61" i="1"/>
  <c r="D58" i="1"/>
  <c r="F58" i="1"/>
  <c r="C58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I32" i="1" s="1"/>
  <c r="E21" i="1"/>
  <c r="F21" i="1"/>
  <c r="G21" i="1"/>
  <c r="D21" i="1"/>
  <c r="I28" i="1" l="1"/>
  <c r="I24" i="1"/>
  <c r="I25" i="1"/>
  <c r="H60" i="1"/>
  <c r="I31" i="1"/>
  <c r="H59" i="1"/>
  <c r="I27" i="1"/>
  <c r="I30" i="1"/>
  <c r="I26" i="1"/>
  <c r="H61" i="1"/>
  <c r="I23" i="1"/>
  <c r="H31" i="1"/>
  <c r="J49" i="1" s="1"/>
  <c r="H30" i="1"/>
  <c r="J48" i="1" s="1"/>
  <c r="H27" i="1"/>
  <c r="J45" i="1" s="1"/>
  <c r="H26" i="1"/>
  <c r="J44" i="1" s="1"/>
  <c r="H23" i="1"/>
  <c r="J41" i="1" s="1"/>
  <c r="G60" i="1"/>
  <c r="F68" i="1" s="1"/>
  <c r="I22" i="1"/>
  <c r="I29" i="1"/>
  <c r="H99" i="1"/>
  <c r="H98" i="1"/>
  <c r="H32" i="1"/>
  <c r="J50" i="1" s="1"/>
  <c r="H29" i="1"/>
  <c r="J47" i="1" s="1"/>
  <c r="H28" i="1"/>
  <c r="J46" i="1" s="1"/>
  <c r="H25" i="1"/>
  <c r="J43" i="1" s="1"/>
  <c r="H24" i="1"/>
  <c r="J42" i="1" s="1"/>
  <c r="H22" i="1"/>
  <c r="J40" i="1" s="1"/>
  <c r="G58" i="1"/>
  <c r="G61" i="1"/>
  <c r="G59" i="1"/>
  <c r="F67" i="1" s="1"/>
  <c r="F69" i="1" l="1"/>
</calcChain>
</file>

<file path=xl/sharedStrings.xml><?xml version="1.0" encoding="utf-8"?>
<sst xmlns="http://schemas.openxmlformats.org/spreadsheetml/2006/main" count="110" uniqueCount="42">
  <si>
    <t xml:space="preserve">Single Node </t>
    <phoneticPr fontId="1" type="noConversion"/>
  </si>
  <si>
    <t>datasize:54323</t>
    <phoneticPr fontId="1" type="noConversion"/>
  </si>
  <si>
    <t>p=1</t>
    <phoneticPr fontId="1" type="noConversion"/>
  </si>
  <si>
    <t>Total</t>
    <phoneticPr fontId="1" type="noConversion"/>
  </si>
  <si>
    <t>I/O</t>
    <phoneticPr fontId="1" type="noConversion"/>
  </si>
  <si>
    <t>CPU</t>
    <phoneticPr fontId="1" type="noConversion"/>
  </si>
  <si>
    <t>communication</t>
    <phoneticPr fontId="1" type="noConversion"/>
  </si>
  <si>
    <t>p=2</t>
    <phoneticPr fontId="1" type="noConversion"/>
  </si>
  <si>
    <t>p=3</t>
    <phoneticPr fontId="1" type="noConversion"/>
  </si>
  <si>
    <t>f</t>
    <phoneticPr fontId="1" type="noConversion"/>
  </si>
  <si>
    <t>p=4</t>
    <phoneticPr fontId="1" type="noConversion"/>
  </si>
  <si>
    <t xml:space="preserve">p = 5 </t>
    <phoneticPr fontId="1" type="noConversion"/>
  </si>
  <si>
    <t>p=6</t>
    <phoneticPr fontId="1" type="noConversion"/>
  </si>
  <si>
    <t>p=7</t>
    <phoneticPr fontId="1" type="noConversion"/>
  </si>
  <si>
    <t>p=8</t>
    <phoneticPr fontId="1" type="noConversion"/>
  </si>
  <si>
    <t>p=9</t>
    <phoneticPr fontId="1" type="noConversion"/>
  </si>
  <si>
    <t>p=10</t>
    <phoneticPr fontId="1" type="noConversion"/>
  </si>
  <si>
    <t>p=11</t>
    <phoneticPr fontId="1" type="noConversion"/>
  </si>
  <si>
    <t>p=12</t>
    <phoneticPr fontId="1" type="noConversion"/>
  </si>
  <si>
    <t>N=3,P=3</t>
    <phoneticPr fontId="1" type="noConversion"/>
  </si>
  <si>
    <t>Node=1,Proc=1</t>
    <phoneticPr fontId="1" type="noConversion"/>
  </si>
  <si>
    <t>Node=2,Proc=2</t>
    <phoneticPr fontId="1" type="noConversion"/>
  </si>
  <si>
    <t>Node=3,Proc=3</t>
    <phoneticPr fontId="1" type="noConversion"/>
  </si>
  <si>
    <t>Node=4,Proc=4</t>
    <phoneticPr fontId="1" type="noConversion"/>
  </si>
  <si>
    <t>total</t>
    <phoneticPr fontId="1" type="noConversion"/>
  </si>
  <si>
    <t>speedup:</t>
    <phoneticPr fontId="1" type="noConversion"/>
  </si>
  <si>
    <t>speedup</t>
    <phoneticPr fontId="1" type="noConversion"/>
  </si>
  <si>
    <t>0.049946  IO:0.017968  CPU: 0.031978  Comm:0.010081</t>
    <phoneticPr fontId="1" type="noConversion"/>
  </si>
  <si>
    <t>N=2,P=12</t>
    <phoneticPr fontId="1" type="noConversion"/>
  </si>
  <si>
    <t>N=2,P=24</t>
    <phoneticPr fontId="1" type="noConversion"/>
  </si>
  <si>
    <t>N=3,P=24</t>
    <phoneticPr fontId="1" type="noConversion"/>
  </si>
  <si>
    <t>N=3,P=36</t>
    <phoneticPr fontId="1" type="noConversion"/>
  </si>
  <si>
    <t>N=4,P=24</t>
    <phoneticPr fontId="1" type="noConversion"/>
  </si>
  <si>
    <t>N=4,P=48</t>
    <phoneticPr fontId="1" type="noConversion"/>
  </si>
  <si>
    <t>IO</t>
    <phoneticPr fontId="1" type="noConversion"/>
  </si>
  <si>
    <t>COMM</t>
    <phoneticPr fontId="1" type="noConversion"/>
  </si>
  <si>
    <t>N=3,P=12</t>
    <phoneticPr fontId="1" type="noConversion"/>
  </si>
  <si>
    <t>N=4,P=4</t>
    <phoneticPr fontId="1" type="noConversion"/>
  </si>
  <si>
    <t>N=4,P=12</t>
    <phoneticPr fontId="1" type="noConversion"/>
  </si>
  <si>
    <t>N=2,P=2</t>
    <phoneticPr fontId="1" type="noConversion"/>
  </si>
  <si>
    <t>speed</t>
    <phoneticPr fontId="1" type="noConversion"/>
  </si>
  <si>
    <t>speed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</si>
</sst>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工作表1!$D$20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工作表1!$C$21:$C$33</c:f>
              <c:numCache>
                <c:formatCode>General</c:formatCode>
                <c:ptCount val="13"/>
              </c:numCache>
            </c:numRef>
          </c:cat>
          <c:val>
            <c:numRef>
              <c:f>工作表1!$D$21:$D$33</c:f>
              <c:numCache>
                <c:formatCode>General</c:formatCode>
                <c:ptCount val="13"/>
                <c:pt idx="0">
                  <c:v>1206.885</c:v>
                </c:pt>
                <c:pt idx="1">
                  <c:v>648.63599999999997</c:v>
                </c:pt>
                <c:pt idx="2">
                  <c:v>451.09</c:v>
                </c:pt>
                <c:pt idx="3">
                  <c:v>603.94899999999996</c:v>
                </c:pt>
                <c:pt idx="4">
                  <c:v>476.983</c:v>
                </c:pt>
                <c:pt idx="5">
                  <c:v>455.029</c:v>
                </c:pt>
                <c:pt idx="6">
                  <c:v>400.03800000000001</c:v>
                </c:pt>
                <c:pt idx="7">
                  <c:v>586.94299999999998</c:v>
                </c:pt>
                <c:pt idx="8">
                  <c:v>959.11500000000001</c:v>
                </c:pt>
                <c:pt idx="9">
                  <c:v>339.90500000000003</c:v>
                </c:pt>
                <c:pt idx="10">
                  <c:v>597.404</c:v>
                </c:pt>
                <c:pt idx="11">
                  <c:v>355.64299999999997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334D-85E8-B91286F6843A}"/>
            </c:ext>
          </c:extLst>
        </c:ser>
        <c:ser>
          <c:idx val="1"/>
          <c:order val="1"/>
          <c:tx>
            <c:strRef>
              <c:f>工作表1!$E$20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工作表1!$C$21:$C$33</c:f>
              <c:numCache>
                <c:formatCode>General</c:formatCode>
                <c:ptCount val="13"/>
              </c:numCache>
            </c:numRef>
          </c:cat>
          <c:val>
            <c:numRef>
              <c:f>工作表1!$E$21:$E$33</c:f>
              <c:numCache>
                <c:formatCode>General</c:formatCode>
                <c:ptCount val="13"/>
                <c:pt idx="0">
                  <c:v>28553.887999999999</c:v>
                </c:pt>
                <c:pt idx="1">
                  <c:v>14436.876</c:v>
                </c:pt>
                <c:pt idx="2">
                  <c:v>10313.860999999999</c:v>
                </c:pt>
                <c:pt idx="3">
                  <c:v>8085.0500000000011</c:v>
                </c:pt>
                <c:pt idx="4">
                  <c:v>6570.17</c:v>
                </c:pt>
                <c:pt idx="5">
                  <c:v>5836.7039999999997</c:v>
                </c:pt>
                <c:pt idx="6">
                  <c:v>5108.3119999999999</c:v>
                </c:pt>
                <c:pt idx="7">
                  <c:v>4464.3509999999997</c:v>
                </c:pt>
                <c:pt idx="8">
                  <c:v>4278.6039999999994</c:v>
                </c:pt>
                <c:pt idx="9">
                  <c:v>3851.2369999999996</c:v>
                </c:pt>
                <c:pt idx="10">
                  <c:v>3884.1009999999997</c:v>
                </c:pt>
                <c:pt idx="11">
                  <c:v>3650.1169999999997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334D-85E8-B91286F6843A}"/>
            </c:ext>
          </c:extLst>
        </c:ser>
        <c:ser>
          <c:idx val="2"/>
          <c:order val="2"/>
          <c:tx>
            <c:strRef>
              <c:f>工作表1!$F$20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工作表1!$C$21:$C$33</c:f>
              <c:numCache>
                <c:formatCode>General</c:formatCode>
                <c:ptCount val="13"/>
              </c:numCache>
            </c:numRef>
          </c:cat>
          <c:val>
            <c:numRef>
              <c:f>工作表1!$F$21:$F$33</c:f>
              <c:numCache>
                <c:formatCode>General</c:formatCode>
                <c:ptCount val="13"/>
                <c:pt idx="0">
                  <c:v>0</c:v>
                </c:pt>
                <c:pt idx="1">
                  <c:v>709.23899999999992</c:v>
                </c:pt>
                <c:pt idx="2">
                  <c:v>1276.423</c:v>
                </c:pt>
                <c:pt idx="3">
                  <c:v>1413.0360000000001</c:v>
                </c:pt>
                <c:pt idx="4">
                  <c:v>1250.3809999999999</c:v>
                </c:pt>
                <c:pt idx="5">
                  <c:v>1393.904</c:v>
                </c:pt>
                <c:pt idx="6">
                  <c:v>1267.009</c:v>
                </c:pt>
                <c:pt idx="7">
                  <c:v>1170.2159999999999</c:v>
                </c:pt>
                <c:pt idx="8">
                  <c:v>1489.8929999999998</c:v>
                </c:pt>
                <c:pt idx="9">
                  <c:v>1266.8809999999999</c:v>
                </c:pt>
                <c:pt idx="10">
                  <c:v>1459.6590000000001</c:v>
                </c:pt>
                <c:pt idx="11">
                  <c:v>1476.6079999999999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B-334D-85E8-B91286F6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46436576"/>
        <c:axId val="30819329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工作表1!$G$21:$G$32</c:f>
              <c:numCache>
                <c:formatCode>General</c:formatCode>
                <c:ptCount val="12"/>
                <c:pt idx="0">
                  <c:v>29760.773000000001</c:v>
                </c:pt>
                <c:pt idx="1">
                  <c:v>15085.511999999999</c:v>
                </c:pt>
                <c:pt idx="2">
                  <c:v>10764.950999999999</c:v>
                </c:pt>
                <c:pt idx="3">
                  <c:v>8688.9990000000016</c:v>
                </c:pt>
                <c:pt idx="4">
                  <c:v>7047.1529999999993</c:v>
                </c:pt>
                <c:pt idx="5">
                  <c:v>6291.7330000000002</c:v>
                </c:pt>
                <c:pt idx="6">
                  <c:v>5508.3510000000006</c:v>
                </c:pt>
                <c:pt idx="7">
                  <c:v>5051.2940000000008</c:v>
                </c:pt>
                <c:pt idx="8">
                  <c:v>5237.7190000000001</c:v>
                </c:pt>
                <c:pt idx="9">
                  <c:v>4191.1419999999998</c:v>
                </c:pt>
                <c:pt idx="10">
                  <c:v>4481.5050000000001</c:v>
                </c:pt>
                <c:pt idx="11">
                  <c:v>4005.7609999999995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7B-334D-85E8-B91286F6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436576"/>
        <c:axId val="308193296"/>
      </c:lineChart>
      <c:catAx>
        <c:axId val="3464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No.(single-node)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193296"/>
        <c:crosses val="autoZero"/>
        <c:auto val="1"/>
        <c:lblAlgn val="ctr"/>
        <c:lblOffset val="100"/>
        <c:noMultiLvlLbl val="0"/>
      </c:catAx>
      <c:valAx>
        <c:axId val="30819329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6436576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工作表1!$D$57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工作表1!$B$58:$B$61</c:f>
              <c:strCache>
                <c:ptCount val="4"/>
                <c:pt idx="0">
                  <c:v>Node=1,Proc=1</c:v>
                </c:pt>
                <c:pt idx="1">
                  <c:v>Node=2,Proc=2</c:v>
                </c:pt>
                <c:pt idx="2">
                  <c:v>Node=3,Proc=3</c:v>
                </c:pt>
                <c:pt idx="3">
                  <c:v>Node=4,Proc=4</c:v>
                </c:pt>
              </c:strCache>
            </c:strRef>
          </c:cat>
          <c:val>
            <c:numRef>
              <c:f>工作表1!$D$58:$D$61</c:f>
              <c:numCache>
                <c:formatCode>General</c:formatCode>
                <c:ptCount val="4"/>
                <c:pt idx="0">
                  <c:v>28437.623</c:v>
                </c:pt>
                <c:pt idx="1">
                  <c:v>14476.298000000001</c:v>
                </c:pt>
                <c:pt idx="2">
                  <c:v>10442.925000000001</c:v>
                </c:pt>
                <c:pt idx="3">
                  <c:v>7615.424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1-F048-93C5-E27A5EBFBC31}"/>
            </c:ext>
          </c:extLst>
        </c:ser>
        <c:ser>
          <c:idx val="0"/>
          <c:order val="1"/>
          <c:tx>
            <c:strRef>
              <c:f>工作表1!$C$57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工作表1!$B$58:$B$61</c:f>
              <c:strCache>
                <c:ptCount val="4"/>
                <c:pt idx="0">
                  <c:v>Node=1,Proc=1</c:v>
                </c:pt>
                <c:pt idx="1">
                  <c:v>Node=2,Proc=2</c:v>
                </c:pt>
                <c:pt idx="2">
                  <c:v>Node=3,Proc=3</c:v>
                </c:pt>
                <c:pt idx="3">
                  <c:v>Node=4,Proc=4</c:v>
                </c:pt>
              </c:strCache>
            </c:strRef>
          </c:cat>
          <c:val>
            <c:numRef>
              <c:f>工作表1!$C$58:$C$61</c:f>
              <c:numCache>
                <c:formatCode>General</c:formatCode>
                <c:ptCount val="4"/>
                <c:pt idx="0">
                  <c:v>621.30700000000002</c:v>
                </c:pt>
                <c:pt idx="1">
                  <c:v>577.71699999999998</c:v>
                </c:pt>
                <c:pt idx="2">
                  <c:v>561.226</c:v>
                </c:pt>
                <c:pt idx="3">
                  <c:v>555.61700000000008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1-F048-93C5-E27A5EBFBC31}"/>
            </c:ext>
          </c:extLst>
        </c:ser>
        <c:ser>
          <c:idx val="2"/>
          <c:order val="2"/>
          <c:tx>
            <c:strRef>
              <c:f>工作表1!$E$57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工作表1!$B$58:$B$61</c:f>
              <c:strCache>
                <c:ptCount val="4"/>
                <c:pt idx="0">
                  <c:v>Node=1,Proc=1</c:v>
                </c:pt>
                <c:pt idx="1">
                  <c:v>Node=2,Proc=2</c:v>
                </c:pt>
                <c:pt idx="2">
                  <c:v>Node=3,Proc=3</c:v>
                </c:pt>
                <c:pt idx="3">
                  <c:v>Node=4,Proc=4</c:v>
                </c:pt>
              </c:strCache>
            </c:strRef>
          </c:cat>
          <c:val>
            <c:numRef>
              <c:f>工作表1!$E$58:$E$61</c:f>
              <c:numCache>
                <c:formatCode>General</c:formatCode>
                <c:ptCount val="4"/>
                <c:pt idx="0">
                  <c:v>0</c:v>
                </c:pt>
                <c:pt idx="1">
                  <c:v>823.49199999999996</c:v>
                </c:pt>
                <c:pt idx="2">
                  <c:v>1528.9470000000001</c:v>
                </c:pt>
                <c:pt idx="3">
                  <c:v>1059.578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1-F048-93C5-E27A5EBF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3235408"/>
        <c:axId val="40290857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工作表1!$F$58:$F$61</c:f>
              <c:numCache>
                <c:formatCode>General</c:formatCode>
                <c:ptCount val="4"/>
                <c:pt idx="0">
                  <c:v>29058.93</c:v>
                </c:pt>
                <c:pt idx="1">
                  <c:v>15054.014999999999</c:v>
                </c:pt>
                <c:pt idx="2">
                  <c:v>11004.15</c:v>
                </c:pt>
                <c:pt idx="3">
                  <c:v>8171.0410000000011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1-F048-93C5-E27A5EBF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35408"/>
        <c:axId val="402908576"/>
      </c:lineChart>
      <c:catAx>
        <c:axId val="40323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aseline="0"/>
                  <a:t> Node,Process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908576"/>
        <c:crosses val="autoZero"/>
        <c:auto val="1"/>
        <c:lblAlgn val="ctr"/>
        <c:lblOffset val="100"/>
        <c:noMultiLvlLbl val="0"/>
      </c:catAx>
      <c:valAx>
        <c:axId val="4029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2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工作表1!$F$65</c:f>
              <c:strCache>
                <c:ptCount val="1"/>
                <c:pt idx="0">
                  <c:v>speedup: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工作表1!$E$66:$E$69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工作表1!$H$58:$H$61</c:f>
              <c:numCache>
                <c:formatCode>General</c:formatCode>
                <c:ptCount val="4"/>
                <c:pt idx="0">
                  <c:v>0</c:v>
                </c:pt>
                <c:pt idx="1">
                  <c:v>1.9303109502680846</c:v>
                </c:pt>
                <c:pt idx="2">
                  <c:v>2.6407246357056202</c:v>
                </c:pt>
                <c:pt idx="3">
                  <c:v>3.5563314392866219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8-3C4A-97DE-02923D90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04496064"/>
        <c:axId val="304621184"/>
      </c:lineChart>
      <c:catAx>
        <c:axId val="3044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Mutinode</a:t>
                </a:r>
                <a:r>
                  <a:rPr lang="en-US" altLang="zh-TW" baseline="0"/>
                  <a:t>-One process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21184"/>
        <c:crosses val="autoZero"/>
        <c:auto val="1"/>
        <c:lblAlgn val="ctr"/>
        <c:lblOffset val="100"/>
        <c:noMultiLvlLbl val="0"/>
      </c:catAx>
      <c:valAx>
        <c:axId val="3046211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Speeup</a:t>
                </a:r>
                <a:r>
                  <a:rPr lang="en-US" altLang="zh-TW" baseline="0"/>
                  <a:t> 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496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053108477232591"/>
          <c:y val="0.12755930481649325"/>
          <c:w val="0.61258506452729111"/>
          <c:h val="0.6570466376013527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工作表1!$J$38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工作表1!$B$21:$B$32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工作表1!$I$21:$I$32</c:f>
              <c:numCache>
                <c:formatCode>General</c:formatCode>
                <c:ptCount val="12"/>
                <c:pt idx="0">
                  <c:v>0</c:v>
                </c:pt>
                <c:pt idx="1">
                  <c:v>1.9728049667787215</c:v>
                </c:pt>
                <c:pt idx="2">
                  <c:v>2.7645990213982397</c:v>
                </c:pt>
                <c:pt idx="3">
                  <c:v>3.4251094976532963</c:v>
                </c:pt>
                <c:pt idx="4">
                  <c:v>4.2230916513377821</c:v>
                </c:pt>
                <c:pt idx="5">
                  <c:v>4.730139216015683</c:v>
                </c:pt>
                <c:pt idx="6">
                  <c:v>5.4028461512347343</c:v>
                </c:pt>
                <c:pt idx="7">
                  <c:v>5.8917126977760539</c:v>
                </c:pt>
                <c:pt idx="8">
                  <c:v>5.6820102414810725</c:v>
                </c:pt>
                <c:pt idx="9">
                  <c:v>7.1008744156127381</c:v>
                </c:pt>
                <c:pt idx="10">
                  <c:v>6.6407987941550886</c:v>
                </c:pt>
                <c:pt idx="11">
                  <c:v>7.4294929228179125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0248-86C4-10165402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93982080"/>
        <c:axId val="308306032"/>
      </c:lineChart>
      <c:catAx>
        <c:axId val="3939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number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306032"/>
        <c:crosses val="autoZero"/>
        <c:auto val="1"/>
        <c:lblAlgn val="ctr"/>
        <c:lblOffset val="100"/>
        <c:noMultiLvlLbl val="0"/>
      </c:catAx>
      <c:valAx>
        <c:axId val="30830603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39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工作表1!$E$96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工作表1!$C$97:$C$107</c:f>
              <c:strCache>
                <c:ptCount val="11"/>
                <c:pt idx="0">
                  <c:v>N=2,P=2</c:v>
                </c:pt>
                <c:pt idx="1">
                  <c:v>N=3,P=3</c:v>
                </c:pt>
                <c:pt idx="2">
                  <c:v>N=4,P=4</c:v>
                </c:pt>
                <c:pt idx="3">
                  <c:v>N=2,P=12</c:v>
                </c:pt>
                <c:pt idx="4">
                  <c:v>N=3,P=12</c:v>
                </c:pt>
                <c:pt idx="5">
                  <c:v>N=4,P=12</c:v>
                </c:pt>
                <c:pt idx="6">
                  <c:v>N=2,P=24</c:v>
                </c:pt>
                <c:pt idx="7">
                  <c:v>N=3,P=24</c:v>
                </c:pt>
                <c:pt idx="8">
                  <c:v>N=4,P=24</c:v>
                </c:pt>
                <c:pt idx="9">
                  <c:v>N=3,P=36</c:v>
                </c:pt>
                <c:pt idx="10">
                  <c:v>N=4,P=48</c:v>
                </c:pt>
              </c:strCache>
            </c:strRef>
          </c:cat>
          <c:val>
            <c:numRef>
              <c:f>工作表1!$J$97:$J$107</c:f>
              <c:numCache>
                <c:formatCode>General</c:formatCode>
                <c:ptCount val="11"/>
                <c:pt idx="0">
                  <c:v>14507.139000000001</c:v>
                </c:pt>
                <c:pt idx="1">
                  <c:v>10457.145</c:v>
                </c:pt>
                <c:pt idx="2">
                  <c:v>7667.0749999999998</c:v>
                </c:pt>
                <c:pt idx="3">
                  <c:v>3552.4320000000002</c:v>
                </c:pt>
                <c:pt idx="4">
                  <c:v>3436.2870000000003</c:v>
                </c:pt>
                <c:pt idx="5">
                  <c:v>3254.4670000000001</c:v>
                </c:pt>
                <c:pt idx="6">
                  <c:v>2205.4470000000001</c:v>
                </c:pt>
                <c:pt idx="7">
                  <c:v>2247.8829999999998</c:v>
                </c:pt>
                <c:pt idx="8">
                  <c:v>2181.0640000000003</c:v>
                </c:pt>
                <c:pt idx="9">
                  <c:v>1999.0639999999999</c:v>
                </c:pt>
                <c:pt idx="10">
                  <c:v>1836.048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B-BC43-8DC2-338B66285798}"/>
            </c:ext>
          </c:extLst>
        </c:ser>
        <c:ser>
          <c:idx val="1"/>
          <c:order val="1"/>
          <c:tx>
            <c:strRef>
              <c:f>工作表1!$D$96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工作表1!$C$97:$C$107</c:f>
              <c:strCache>
                <c:ptCount val="11"/>
                <c:pt idx="0">
                  <c:v>N=2,P=2</c:v>
                </c:pt>
                <c:pt idx="1">
                  <c:v>N=3,P=3</c:v>
                </c:pt>
                <c:pt idx="2">
                  <c:v>N=4,P=4</c:v>
                </c:pt>
                <c:pt idx="3">
                  <c:v>N=2,P=12</c:v>
                </c:pt>
                <c:pt idx="4">
                  <c:v>N=3,P=12</c:v>
                </c:pt>
                <c:pt idx="5">
                  <c:v>N=4,P=12</c:v>
                </c:pt>
                <c:pt idx="6">
                  <c:v>N=2,P=24</c:v>
                </c:pt>
                <c:pt idx="7">
                  <c:v>N=3,P=24</c:v>
                </c:pt>
                <c:pt idx="8">
                  <c:v>N=4,P=24</c:v>
                </c:pt>
                <c:pt idx="9">
                  <c:v>N=3,P=36</c:v>
                </c:pt>
                <c:pt idx="10">
                  <c:v>N=4,P=48</c:v>
                </c:pt>
              </c:strCache>
            </c:strRef>
          </c:cat>
          <c:val>
            <c:numRef>
              <c:f>工作表1!$I$97:$I$107</c:f>
              <c:numCache>
                <c:formatCode>General</c:formatCode>
                <c:ptCount val="11"/>
                <c:pt idx="0">
                  <c:v>1112.9370000000001</c:v>
                </c:pt>
                <c:pt idx="1">
                  <c:v>624.54899999999998</c:v>
                </c:pt>
                <c:pt idx="2">
                  <c:v>483.36600000000004</c:v>
                </c:pt>
                <c:pt idx="3">
                  <c:v>437.166</c:v>
                </c:pt>
                <c:pt idx="4">
                  <c:v>896.00800000000004</c:v>
                </c:pt>
                <c:pt idx="5">
                  <c:v>649.67100000000005</c:v>
                </c:pt>
                <c:pt idx="6">
                  <c:v>804.75099999999998</c:v>
                </c:pt>
                <c:pt idx="7">
                  <c:v>651.72399999999993</c:v>
                </c:pt>
                <c:pt idx="8">
                  <c:v>602.55700000000002</c:v>
                </c:pt>
                <c:pt idx="9">
                  <c:v>613.49</c:v>
                </c:pt>
                <c:pt idx="10">
                  <c:v>573.2890000000001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B-BC43-8DC2-338B66285798}"/>
            </c:ext>
          </c:extLst>
        </c:ser>
        <c:ser>
          <c:idx val="2"/>
          <c:order val="2"/>
          <c:tx>
            <c:strRef>
              <c:f>工作表1!$F$96</c:f>
              <c:strCache>
                <c:ptCount val="1"/>
                <c:pt idx="0">
                  <c:v>COMM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工作表1!$C$97:$C$107</c:f>
              <c:strCache>
                <c:ptCount val="11"/>
                <c:pt idx="0">
                  <c:v>N=2,P=2</c:v>
                </c:pt>
                <c:pt idx="1">
                  <c:v>N=3,P=3</c:v>
                </c:pt>
                <c:pt idx="2">
                  <c:v>N=4,P=4</c:v>
                </c:pt>
                <c:pt idx="3">
                  <c:v>N=2,P=12</c:v>
                </c:pt>
                <c:pt idx="4">
                  <c:v>N=3,P=12</c:v>
                </c:pt>
                <c:pt idx="5">
                  <c:v>N=4,P=12</c:v>
                </c:pt>
                <c:pt idx="6">
                  <c:v>N=2,P=24</c:v>
                </c:pt>
                <c:pt idx="7">
                  <c:v>N=3,P=24</c:v>
                </c:pt>
                <c:pt idx="8">
                  <c:v>N=4,P=24</c:v>
                </c:pt>
                <c:pt idx="9">
                  <c:v>N=3,P=36</c:v>
                </c:pt>
                <c:pt idx="10">
                  <c:v>N=4,P=48</c:v>
                </c:pt>
              </c:strCache>
            </c:strRef>
          </c:cat>
          <c:val>
            <c:numRef>
              <c:f>工作表1!$K$97:$K$107</c:f>
              <c:numCache>
                <c:formatCode>General</c:formatCode>
                <c:ptCount val="11"/>
                <c:pt idx="0">
                  <c:v>828.43999999999994</c:v>
                </c:pt>
                <c:pt idx="1">
                  <c:v>1546.0910000000001</c:v>
                </c:pt>
                <c:pt idx="2">
                  <c:v>1070.5530000000001</c:v>
                </c:pt>
                <c:pt idx="3">
                  <c:v>1463.1510000000001</c:v>
                </c:pt>
                <c:pt idx="4">
                  <c:v>1386.098</c:v>
                </c:pt>
                <c:pt idx="5">
                  <c:v>1189.6690000000001</c:v>
                </c:pt>
                <c:pt idx="6">
                  <c:v>1197.1909999999998</c:v>
                </c:pt>
                <c:pt idx="7">
                  <c:v>1271.289</c:v>
                </c:pt>
                <c:pt idx="8">
                  <c:v>1204.2189999999998</c:v>
                </c:pt>
                <c:pt idx="9">
                  <c:v>1348.0909999999999</c:v>
                </c:pt>
                <c:pt idx="10">
                  <c:v>1361.1179999999999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B-BC43-8DC2-338B6628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4489680"/>
        <c:axId val="40422425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工作表1!$L$97:$L$107</c:f>
              <c:numCache>
                <c:formatCode>General</c:formatCode>
                <c:ptCount val="11"/>
                <c:pt idx="0">
                  <c:v>15620.075999999999</c:v>
                </c:pt>
                <c:pt idx="1">
                  <c:v>11081.694000000001</c:v>
                </c:pt>
                <c:pt idx="2">
                  <c:v>8150.4410000000007</c:v>
                </c:pt>
                <c:pt idx="3">
                  <c:v>3989.598</c:v>
                </c:pt>
                <c:pt idx="4">
                  <c:v>4332.2960000000003</c:v>
                </c:pt>
                <c:pt idx="5">
                  <c:v>3904.1379999999999</c:v>
                </c:pt>
                <c:pt idx="6">
                  <c:v>3010.1979999999999</c:v>
                </c:pt>
                <c:pt idx="7">
                  <c:v>2899.607</c:v>
                </c:pt>
                <c:pt idx="8">
                  <c:v>2783.6210000000001</c:v>
                </c:pt>
                <c:pt idx="9">
                  <c:v>2612.5549999999998</c:v>
                </c:pt>
                <c:pt idx="10">
                  <c:v>2409.337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DB-BC43-8DC2-338B6628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89680"/>
        <c:axId val="404224256"/>
      </c:lineChart>
      <c:catAx>
        <c:axId val="4044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Node,Process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224256"/>
        <c:crosses val="autoZero"/>
        <c:auto val="1"/>
        <c:lblAlgn val="ctr"/>
        <c:lblOffset val="100"/>
        <c:noMultiLvlLbl val="0"/>
      </c:catAx>
      <c:valAx>
        <c:axId val="404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4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工作表1!$C$97:$C$107</c:f>
              <c:strCache>
                <c:ptCount val="11"/>
                <c:pt idx="0">
                  <c:v>N=2,P=2</c:v>
                </c:pt>
                <c:pt idx="1">
                  <c:v>N=3,P=3</c:v>
                </c:pt>
                <c:pt idx="2">
                  <c:v>N=4,P=4</c:v>
                </c:pt>
                <c:pt idx="3">
                  <c:v>N=2,P=12</c:v>
                </c:pt>
                <c:pt idx="4">
                  <c:v>N=3,P=12</c:v>
                </c:pt>
                <c:pt idx="5">
                  <c:v>N=4,P=12</c:v>
                </c:pt>
                <c:pt idx="6">
                  <c:v>N=2,P=24</c:v>
                </c:pt>
                <c:pt idx="7">
                  <c:v>N=3,P=24</c:v>
                </c:pt>
                <c:pt idx="8">
                  <c:v>N=4,P=24</c:v>
                </c:pt>
                <c:pt idx="9">
                  <c:v>N=3,P=36</c:v>
                </c:pt>
                <c:pt idx="10">
                  <c:v>N=4,P=48</c:v>
                </c:pt>
              </c:strCache>
            </c:strRef>
          </c:cat>
          <c:val>
            <c:numRef>
              <c:f>工作表1!$M$97:$M$107</c:f>
              <c:numCache>
                <c:formatCode>General</c:formatCode>
                <c:ptCount val="11"/>
                <c:pt idx="0">
                  <c:v>1.860357785711158</c:v>
                </c:pt>
                <c:pt idx="1">
                  <c:v>2.6222462017088719</c:v>
                </c:pt>
                <c:pt idx="2">
                  <c:v>3.5653199624412957</c:v>
                </c:pt>
                <c:pt idx="3">
                  <c:v>7.2836736934397903</c:v>
                </c:pt>
                <c:pt idx="4">
                  <c:v>6.707512598400478</c:v>
                </c:pt>
                <c:pt idx="5">
                  <c:v>7.4431103613653002</c:v>
                </c:pt>
                <c:pt idx="6">
                  <c:v>9.6534945541788293</c:v>
                </c:pt>
                <c:pt idx="7">
                  <c:v>10.021678799920128</c:v>
                </c:pt>
                <c:pt idx="8">
                  <c:v>10.439255200330791</c:v>
                </c:pt>
                <c:pt idx="9">
                  <c:v>11.122801242461883</c:v>
                </c:pt>
                <c:pt idx="10">
                  <c:v>12.060965319504909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A-6E43-96CB-F80471B6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65216"/>
        <c:axId val="1837466896"/>
      </c:lineChart>
      <c:catAx>
        <c:axId val="18374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466896"/>
        <c:crosses val="autoZero"/>
        <c:auto val="1"/>
        <c:lblAlgn val="ctr"/>
        <c:lblOffset val="100"/>
        <c:noMultiLvlLbl val="0"/>
      </c:catAx>
      <c:valAx>
        <c:axId val="18374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4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38284</xdr:colOff>
      <xdr:row>1</xdr:row>
      <xdr:rowOff>177463</xdr:rowOff>
    </xdr:from>
    <xdr:to>
      <xdr:col>14</xdr:col>
      <xdr:colOff>464764</xdr:colOff>
      <xdr:row>16</xdr:row>
      <xdr:rowOff>24512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145209B-239F-324E-9751-61FBF586B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457392</xdr:colOff>
      <xdr:row>44</xdr:row>
      <xdr:rowOff>66964</xdr:rowOff>
    </xdr:from>
    <xdr:to>
      <xdr:col>17</xdr:col>
      <xdr:colOff>55226</xdr:colOff>
      <xdr:row>59</xdr:row>
      <xdr:rowOff>14817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51A983-97B4-ED43-84A3-9A10CF77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455384</xdr:colOff>
      <xdr:row>62</xdr:row>
      <xdr:rowOff>80390</xdr:rowOff>
    </xdr:from>
    <xdr:to>
      <xdr:col>14</xdr:col>
      <xdr:colOff>87547</xdr:colOff>
      <xdr:row>76</xdr:row>
      <xdr:rowOff>121031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EF5DC20-FD18-B848-B84A-C09B4A0D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110066</xdr:colOff>
      <xdr:row>24</xdr:row>
      <xdr:rowOff>122543</xdr:rowOff>
    </xdr:from>
    <xdr:to>
      <xdr:col>22</xdr:col>
      <xdr:colOff>668421</xdr:colOff>
      <xdr:row>42</xdr:row>
      <xdr:rowOff>44561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1DE5B96-6DB6-AC49-8F3B-86348266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157480</xdr:colOff>
      <xdr:row>78</xdr:row>
      <xdr:rowOff>152401</xdr:rowOff>
    </xdr:from>
    <xdr:to>
      <xdr:col>12</xdr:col>
      <xdr:colOff>621454</xdr:colOff>
      <xdr:row>92</xdr:row>
      <xdr:rowOff>193040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DE7EF9C-4272-054E-B1C4-81B07220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508000</xdr:colOff>
      <xdr:row>87</xdr:row>
      <xdr:rowOff>31750</xdr:rowOff>
    </xdr:from>
    <xdr:to>
      <xdr:col>20</xdr:col>
      <xdr:colOff>127000</xdr:colOff>
      <xdr:row>101</xdr:row>
      <xdr:rowOff>107950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655E553-32DF-F349-9E01-70552A2D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EC14-7807-364C-91B2-3A80EDD2C433}">
  <dimension ref="A1:M444"/>
  <sheetViews>
    <sheetView tabSelected="1" topLeftCell="M83" zoomScale="173" zoomScaleNormal="399" workbookViewId="0">
      <selection activeCell="U89" sqref="U89"/>
    </sheetView>
  </sheetViews>
  <sheetFormatPr baseColWidth="10" defaultRowHeight="15"/>
  <cols>
    <col min="1" max="1" width="13.6640625" customWidth="1"/>
    <col min="2" max="2" width="15.33203125" customWidth="1"/>
    <col min="3" max="3" width="17.83203125" customWidth="1"/>
    <col min="5" max="5" width="13.5" customWidth="1"/>
    <col min="6" max="6" width="12.5" customWidth="1"/>
  </cols>
  <sheetData>
    <row r="1" spans="2:8" ht="21">
      <c r="B1" s="2" t="s">
        <v>0</v>
      </c>
      <c r="C1" s="3"/>
      <c r="D1" s="2" t="s">
        <v>1</v>
      </c>
      <c r="E1" s="3"/>
      <c r="F1" s="3"/>
      <c r="G1" s="3"/>
      <c r="H1" s="3"/>
    </row>
    <row r="2" spans="2:8">
      <c r="D2" t="s">
        <v>4</v>
      </c>
      <c r="E2" t="s">
        <v>5</v>
      </c>
      <c r="F2" t="s">
        <v>6</v>
      </c>
      <c r="G2" t="s">
        <v>24</v>
      </c>
    </row>
    <row r="3" spans="2:8">
      <c r="B3" t="s">
        <v>2</v>
      </c>
      <c r="D3">
        <v>1.206885</v>
      </c>
      <c r="E3">
        <v>28.553888000000001</v>
      </c>
      <c r="F3">
        <v>0</v>
      </c>
      <c r="G3">
        <v>29.760773</v>
      </c>
    </row>
    <row r="4" spans="2:8">
      <c r="B4" t="s">
        <v>7</v>
      </c>
      <c r="D4">
        <v>0.64863599999999999</v>
      </c>
      <c r="E4">
        <v>14.436876</v>
      </c>
      <c r="F4">
        <v>0.70923899999999995</v>
      </c>
      <c r="G4">
        <v>15.085512</v>
      </c>
    </row>
    <row r="5" spans="2:8">
      <c r="B5" t="s">
        <v>8</v>
      </c>
      <c r="D5">
        <v>0.45108999999999999</v>
      </c>
      <c r="E5">
        <v>10.313860999999999</v>
      </c>
      <c r="F5">
        <v>1.2764230000000001</v>
      </c>
      <c r="G5">
        <v>10.764951</v>
      </c>
    </row>
    <row r="6" spans="2:8">
      <c r="B6" t="s">
        <v>10</v>
      </c>
      <c r="D6">
        <v>0.60394899999999996</v>
      </c>
      <c r="E6">
        <v>8.0850500000000007</v>
      </c>
      <c r="F6">
        <v>1.413036</v>
      </c>
      <c r="G6">
        <v>8.6889990000000008</v>
      </c>
    </row>
    <row r="7" spans="2:8">
      <c r="B7" t="s">
        <v>11</v>
      </c>
      <c r="D7">
        <v>0.47698299999999999</v>
      </c>
      <c r="E7">
        <v>6.5701700000000001</v>
      </c>
      <c r="F7">
        <v>1.250381</v>
      </c>
      <c r="G7">
        <v>7.0471529999999998</v>
      </c>
    </row>
    <row r="8" spans="2:8">
      <c r="B8" t="s">
        <v>12</v>
      </c>
      <c r="D8">
        <v>0.45502900000000002</v>
      </c>
      <c r="E8">
        <v>5.8367040000000001</v>
      </c>
      <c r="F8">
        <v>1.393904</v>
      </c>
      <c r="G8">
        <v>6.2917329999999998</v>
      </c>
    </row>
    <row r="9" spans="2:8">
      <c r="B9" t="s">
        <v>13</v>
      </c>
      <c r="D9">
        <v>0.400038</v>
      </c>
      <c r="E9">
        <v>5.1083119999999997</v>
      </c>
      <c r="F9">
        <v>1.2670090000000001</v>
      </c>
      <c r="G9">
        <v>5.5083510000000002</v>
      </c>
    </row>
    <row r="10" spans="2:8">
      <c r="B10" t="s">
        <v>14</v>
      </c>
      <c r="D10">
        <v>0.58694299999999999</v>
      </c>
      <c r="E10">
        <v>4.4643509999999997</v>
      </c>
      <c r="F10">
        <v>1.1702159999999999</v>
      </c>
      <c r="G10">
        <v>5.0512940000000004</v>
      </c>
    </row>
    <row r="11" spans="2:8">
      <c r="B11" t="s">
        <v>15</v>
      </c>
      <c r="D11">
        <v>0.95911500000000005</v>
      </c>
      <c r="E11">
        <v>4.2786039999999996</v>
      </c>
      <c r="F11">
        <v>1.4898929999999999</v>
      </c>
      <c r="G11">
        <v>5.2377190000000002</v>
      </c>
    </row>
    <row r="12" spans="2:8">
      <c r="B12" t="s">
        <v>16</v>
      </c>
      <c r="D12">
        <v>0.33990500000000001</v>
      </c>
      <c r="E12">
        <v>3.8512369999999998</v>
      </c>
      <c r="F12">
        <v>1.2668809999999999</v>
      </c>
      <c r="G12">
        <v>4.1911420000000001</v>
      </c>
    </row>
    <row r="13" spans="2:8">
      <c r="B13" t="s">
        <v>17</v>
      </c>
      <c r="D13">
        <v>0.59740400000000005</v>
      </c>
      <c r="E13">
        <v>3.8841009999999998</v>
      </c>
      <c r="F13">
        <v>1.459659</v>
      </c>
      <c r="G13">
        <v>4.4815050000000003</v>
      </c>
    </row>
    <row r="14" spans="2:8">
      <c r="B14" t="s">
        <v>18</v>
      </c>
      <c r="D14">
        <v>0.35564299999999999</v>
      </c>
      <c r="E14">
        <v>3.6501169999999998</v>
      </c>
      <c r="F14">
        <v>1.4766079999999999</v>
      </c>
      <c r="G14">
        <v>4.0057609999999997</v>
      </c>
    </row>
    <row r="20" spans="2:10">
      <c r="D20" t="s">
        <v>4</v>
      </c>
      <c r="E20" t="s">
        <v>5</v>
      </c>
      <c r="F20" t="s">
        <v>6</v>
      </c>
      <c r="G20" t="s">
        <v>24</v>
      </c>
      <c r="H20" t="s">
        <v>9</v>
      </c>
      <c r="I20" t="s">
        <v>40</v>
      </c>
      <c r="J20" t="s">
        <v>27</v>
      </c>
    </row>
    <row r="21" spans="2:10">
      <c r="B21">
        <v>1</v>
      </c>
      <c r="D21">
        <f t="shared" ref="D21:G32" si="0">D3*1000</f>
        <v>1206.885</v>
      </c>
      <c r="E21">
        <f t="shared" si="0"/>
        <v>28553.887999999999</v>
      </c>
      <c r="F21">
        <f t="shared" si="0"/>
        <v>0</v>
      </c>
      <c r="G21">
        <f t="shared" si="0"/>
        <v>29760.773000000001</v>
      </c>
      <c r="I21">
        <v>0</v>
      </c>
    </row>
    <row r="22" spans="2:10">
      <c r="B22">
        <v>2</v>
      </c>
      <c r="D22">
        <f t="shared" si="0"/>
        <v>648.63599999999997</v>
      </c>
      <c r="E22">
        <f t="shared" si="0"/>
        <v>14436.876</v>
      </c>
      <c r="F22">
        <f t="shared" si="0"/>
        <v>709.23899999999992</v>
      </c>
      <c r="G22">
        <f t="shared" si="0"/>
        <v>15085.511999999999</v>
      </c>
      <c r="H22">
        <f>(D22+F22)/G22</f>
        <v>9.0011860386309733E-2</v>
      </c>
      <c r="I22">
        <f>$G$21/G22</f>
        <v>1.9728049667787215</v>
      </c>
    </row>
    <row r="23" spans="2:10">
      <c r="B23">
        <v>3</v>
      </c>
      <c r="D23">
        <f t="shared" si="0"/>
        <v>451.09</v>
      </c>
      <c r="E23">
        <f t="shared" si="0"/>
        <v>10313.860999999999</v>
      </c>
      <c r="F23">
        <f t="shared" si="0"/>
        <v>1276.423</v>
      </c>
      <c r="G23">
        <f t="shared" si="0"/>
        <v>10764.950999999999</v>
      </c>
      <c r="H23">
        <f t="shared" ref="H23:H32" si="1">(D23+F23)/G23</f>
        <v>0.16047569561626432</v>
      </c>
      <c r="I23">
        <f t="shared" ref="I23:I32" si="2">$G$21/G23</f>
        <v>2.7645990213982397</v>
      </c>
    </row>
    <row r="24" spans="2:10">
      <c r="B24">
        <v>4</v>
      </c>
      <c r="D24">
        <f t="shared" si="0"/>
        <v>603.94899999999996</v>
      </c>
      <c r="E24">
        <f t="shared" si="0"/>
        <v>8085.0500000000011</v>
      </c>
      <c r="F24">
        <f t="shared" si="0"/>
        <v>1413.0360000000001</v>
      </c>
      <c r="G24">
        <f t="shared" si="0"/>
        <v>8688.9990000000016</v>
      </c>
      <c r="H24">
        <f t="shared" si="1"/>
        <v>0.23213088181964342</v>
      </c>
      <c r="I24">
        <f t="shared" si="2"/>
        <v>3.4251094976532963</v>
      </c>
    </row>
    <row r="25" spans="2:10">
      <c r="B25">
        <v>5</v>
      </c>
      <c r="D25">
        <f t="shared" si="0"/>
        <v>476.983</v>
      </c>
      <c r="E25">
        <f t="shared" si="0"/>
        <v>6570.17</v>
      </c>
      <c r="F25">
        <f t="shared" si="0"/>
        <v>1250.3809999999999</v>
      </c>
      <c r="G25">
        <f t="shared" si="0"/>
        <v>7047.1529999999993</v>
      </c>
      <c r="H25">
        <f t="shared" si="1"/>
        <v>0.24511515501366296</v>
      </c>
      <c r="I25">
        <f t="shared" si="2"/>
        <v>4.2230916513377821</v>
      </c>
    </row>
    <row r="26" spans="2:10">
      <c r="B26">
        <v>6</v>
      </c>
      <c r="D26">
        <f t="shared" si="0"/>
        <v>455.029</v>
      </c>
      <c r="E26">
        <f t="shared" si="0"/>
        <v>5836.7039999999997</v>
      </c>
      <c r="F26">
        <f t="shared" si="0"/>
        <v>1393.904</v>
      </c>
      <c r="G26">
        <f t="shared" si="0"/>
        <v>6291.7330000000002</v>
      </c>
      <c r="H26">
        <f t="shared" si="1"/>
        <v>0.29386704744146008</v>
      </c>
      <c r="I26">
        <f t="shared" si="2"/>
        <v>4.730139216015683</v>
      </c>
    </row>
    <row r="27" spans="2:10">
      <c r="B27">
        <v>7</v>
      </c>
      <c r="D27">
        <f t="shared" si="0"/>
        <v>400.03800000000001</v>
      </c>
      <c r="E27">
        <f t="shared" si="0"/>
        <v>5108.3119999999999</v>
      </c>
      <c r="F27">
        <f t="shared" si="0"/>
        <v>1267.009</v>
      </c>
      <c r="G27">
        <f t="shared" si="0"/>
        <v>5508.3510000000006</v>
      </c>
      <c r="H27">
        <f t="shared" si="1"/>
        <v>0.3026399370700959</v>
      </c>
      <c r="I27">
        <f t="shared" si="2"/>
        <v>5.4028461512347343</v>
      </c>
    </row>
    <row r="28" spans="2:10">
      <c r="B28">
        <v>8</v>
      </c>
      <c r="D28">
        <f t="shared" si="0"/>
        <v>586.94299999999998</v>
      </c>
      <c r="E28">
        <f t="shared" si="0"/>
        <v>4464.3509999999997</v>
      </c>
      <c r="F28">
        <f t="shared" si="0"/>
        <v>1170.2159999999999</v>
      </c>
      <c r="G28">
        <f t="shared" si="0"/>
        <v>5051.2940000000008</v>
      </c>
      <c r="H28">
        <f t="shared" si="1"/>
        <v>0.34786314160292386</v>
      </c>
      <c r="I28">
        <f t="shared" si="2"/>
        <v>5.8917126977760539</v>
      </c>
    </row>
    <row r="29" spans="2:10">
      <c r="B29">
        <v>9</v>
      </c>
      <c r="D29">
        <f t="shared" si="0"/>
        <v>959.11500000000001</v>
      </c>
      <c r="E29">
        <f t="shared" si="0"/>
        <v>4278.6039999999994</v>
      </c>
      <c r="F29">
        <f t="shared" si="0"/>
        <v>1489.8929999999998</v>
      </c>
      <c r="G29">
        <f t="shared" si="0"/>
        <v>5237.7190000000001</v>
      </c>
      <c r="H29">
        <f t="shared" si="1"/>
        <v>0.46757147529296622</v>
      </c>
      <c r="I29">
        <f t="shared" si="2"/>
        <v>5.6820102414810725</v>
      </c>
    </row>
    <row r="30" spans="2:10">
      <c r="B30">
        <v>10</v>
      </c>
      <c r="D30">
        <f t="shared" si="0"/>
        <v>339.90500000000003</v>
      </c>
      <c r="E30">
        <f t="shared" si="0"/>
        <v>3851.2369999999996</v>
      </c>
      <c r="F30">
        <f t="shared" si="0"/>
        <v>1266.8809999999999</v>
      </c>
      <c r="G30">
        <f t="shared" si="0"/>
        <v>4191.1419999999998</v>
      </c>
      <c r="H30">
        <f t="shared" si="1"/>
        <v>0.38337665485922451</v>
      </c>
      <c r="I30">
        <f t="shared" si="2"/>
        <v>7.1008744156127381</v>
      </c>
    </row>
    <row r="31" spans="2:10">
      <c r="B31">
        <v>11</v>
      </c>
      <c r="D31">
        <f t="shared" si="0"/>
        <v>597.404</v>
      </c>
      <c r="E31">
        <f t="shared" si="0"/>
        <v>3884.1009999999997</v>
      </c>
      <c r="F31">
        <f t="shared" si="0"/>
        <v>1459.6590000000001</v>
      </c>
      <c r="G31">
        <f t="shared" si="0"/>
        <v>4481.5050000000001</v>
      </c>
      <c r="H31">
        <f t="shared" si="1"/>
        <v>0.45901164898845365</v>
      </c>
      <c r="I31">
        <f t="shared" si="2"/>
        <v>6.6407987941550886</v>
      </c>
    </row>
    <row r="32" spans="2:10">
      <c r="B32">
        <v>12</v>
      </c>
      <c r="D32">
        <f t="shared" si="0"/>
        <v>355.64299999999997</v>
      </c>
      <c r="E32">
        <f t="shared" si="0"/>
        <v>3650.1169999999997</v>
      </c>
      <c r="F32">
        <f t="shared" si="0"/>
        <v>1476.6079999999999</v>
      </c>
      <c r="G32">
        <f t="shared" si="0"/>
        <v>4005.7609999999995</v>
      </c>
      <c r="H32">
        <f t="shared" si="1"/>
        <v>0.45740397392655235</v>
      </c>
      <c r="I32">
        <f t="shared" si="2"/>
        <v>7.4294929228179125</v>
      </c>
    </row>
    <row r="35" spans="2:10">
      <c r="C35" t="s">
        <v>4</v>
      </c>
      <c r="D35" t="s">
        <v>5</v>
      </c>
      <c r="E35" t="s">
        <v>6</v>
      </c>
    </row>
    <row r="36" spans="2:10">
      <c r="B36" t="s">
        <v>2</v>
      </c>
    </row>
    <row r="37" spans="2:10">
      <c r="B37" t="s">
        <v>7</v>
      </c>
    </row>
    <row r="38" spans="2:10">
      <c r="B38" t="s">
        <v>8</v>
      </c>
      <c r="J38" t="s">
        <v>26</v>
      </c>
    </row>
    <row r="39" spans="2:10">
      <c r="B39" t="s">
        <v>10</v>
      </c>
      <c r="I39" t="s">
        <v>2</v>
      </c>
      <c r="J39">
        <v>0</v>
      </c>
    </row>
    <row r="40" spans="2:10">
      <c r="B40" t="s">
        <v>11</v>
      </c>
      <c r="I40" t="s">
        <v>7</v>
      </c>
      <c r="J40">
        <f t="shared" ref="J40:J50" si="3">B22/(1+(B22-1)*H22)</f>
        <v>1.834842420238604</v>
      </c>
    </row>
    <row r="41" spans="2:10">
      <c r="B41" t="s">
        <v>12</v>
      </c>
      <c r="I41" t="s">
        <v>8</v>
      </c>
      <c r="J41">
        <f t="shared" si="3"/>
        <v>2.2710903822136985</v>
      </c>
    </row>
    <row r="42" spans="2:10">
      <c r="B42" t="s">
        <v>13</v>
      </c>
      <c r="I42" t="s">
        <v>10</v>
      </c>
      <c r="J42">
        <f t="shared" si="3"/>
        <v>2.3579446720118669</v>
      </c>
    </row>
    <row r="43" spans="2:10">
      <c r="B43" t="s">
        <v>14</v>
      </c>
      <c r="I43" t="s">
        <v>11</v>
      </c>
      <c r="J43">
        <f t="shared" si="3"/>
        <v>2.524665196252184</v>
      </c>
    </row>
    <row r="44" spans="2:10">
      <c r="B44" t="s">
        <v>15</v>
      </c>
      <c r="I44" t="s">
        <v>12</v>
      </c>
      <c r="J44">
        <f t="shared" si="3"/>
        <v>2.429803742154391</v>
      </c>
    </row>
    <row r="45" spans="2:10">
      <c r="B45" t="s">
        <v>16</v>
      </c>
      <c r="I45" t="s">
        <v>13</v>
      </c>
      <c r="J45">
        <f t="shared" si="3"/>
        <v>2.4859370342912506</v>
      </c>
    </row>
    <row r="46" spans="2:10">
      <c r="B46" t="s">
        <v>17</v>
      </c>
      <c r="I46" t="s">
        <v>14</v>
      </c>
      <c r="J46">
        <f t="shared" si="3"/>
        <v>2.3289380509603634</v>
      </c>
    </row>
    <row r="47" spans="2:10">
      <c r="B47" t="s">
        <v>18</v>
      </c>
      <c r="I47" t="s">
        <v>15</v>
      </c>
      <c r="J47">
        <f t="shared" si="3"/>
        <v>1.8985051540724298</v>
      </c>
    </row>
    <row r="48" spans="2:10">
      <c r="I48" t="s">
        <v>16</v>
      </c>
      <c r="J48">
        <f t="shared" si="3"/>
        <v>2.2469941373185902</v>
      </c>
    </row>
    <row r="49" spans="1:10">
      <c r="I49" t="s">
        <v>17</v>
      </c>
      <c r="J49">
        <f t="shared" si="3"/>
        <v>1.9677586361401933</v>
      </c>
    </row>
    <row r="50" spans="1:10">
      <c r="C50" s="4">
        <v>0.62130700000000005</v>
      </c>
      <c r="D50" s="4">
        <v>28.437622999999999</v>
      </c>
      <c r="E50">
        <v>2.9E-5</v>
      </c>
      <c r="F50" s="4">
        <v>29.05893</v>
      </c>
      <c r="I50" t="s">
        <v>18</v>
      </c>
      <c r="J50">
        <f t="shared" si="3"/>
        <v>1.9895734040845638</v>
      </c>
    </row>
    <row r="51" spans="1:10">
      <c r="C51" s="4">
        <v>0.57771700000000004</v>
      </c>
      <c r="D51" s="4">
        <v>14.476298</v>
      </c>
      <c r="E51" s="4">
        <v>0.823492</v>
      </c>
      <c r="F51" s="4">
        <v>15.054015</v>
      </c>
    </row>
    <row r="52" spans="1:10">
      <c r="C52" s="4">
        <v>0.561226</v>
      </c>
      <c r="D52" s="4">
        <v>10.442925000000001</v>
      </c>
      <c r="E52">
        <v>1.5289470000000001</v>
      </c>
      <c r="F52" s="4">
        <v>11.004149999999999</v>
      </c>
    </row>
    <row r="53" spans="1:10">
      <c r="C53" s="4">
        <v>0.55561700000000003</v>
      </c>
      <c r="D53" s="4">
        <v>7.615424</v>
      </c>
      <c r="E53" s="4">
        <v>1.0595779999999999</v>
      </c>
      <c r="F53" s="4">
        <v>8.1710410000000007</v>
      </c>
    </row>
    <row r="57" spans="1:10">
      <c r="C57" t="s">
        <v>4</v>
      </c>
      <c r="D57" t="s">
        <v>5</v>
      </c>
      <c r="E57" t="s">
        <v>6</v>
      </c>
      <c r="F57" t="s">
        <v>24</v>
      </c>
      <c r="G57" t="s">
        <v>9</v>
      </c>
    </row>
    <row r="58" spans="1:10">
      <c r="A58">
        <v>1</v>
      </c>
      <c r="B58" t="s">
        <v>20</v>
      </c>
      <c r="C58">
        <f t="shared" ref="C58:D61" si="4">C50*1000</f>
        <v>621.30700000000002</v>
      </c>
      <c r="D58">
        <f t="shared" si="4"/>
        <v>28437.623</v>
      </c>
      <c r="E58">
        <v>0</v>
      </c>
      <c r="F58">
        <f>F50*1000</f>
        <v>29058.93</v>
      </c>
      <c r="G58">
        <f>(C58+E58)/F58</f>
        <v>2.138093178241594E-2</v>
      </c>
      <c r="H58">
        <v>0</v>
      </c>
    </row>
    <row r="59" spans="1:10">
      <c r="A59">
        <v>2</v>
      </c>
      <c r="B59" t="s">
        <v>21</v>
      </c>
      <c r="C59">
        <f t="shared" si="4"/>
        <v>577.71699999999998</v>
      </c>
      <c r="D59">
        <f t="shared" si="4"/>
        <v>14476.298000000001</v>
      </c>
      <c r="E59">
        <f>E51*1000</f>
        <v>823.49199999999996</v>
      </c>
      <c r="F59">
        <f>F51*1000</f>
        <v>15054.014999999999</v>
      </c>
      <c r="G59">
        <f>(C59+E59)/F59</f>
        <v>9.3078756730347351E-2</v>
      </c>
      <c r="H59">
        <f>$F$58/F59</f>
        <v>1.9303109502680846</v>
      </c>
    </row>
    <row r="60" spans="1:10">
      <c r="A60">
        <v>3</v>
      </c>
      <c r="B60" t="s">
        <v>22</v>
      </c>
      <c r="C60">
        <f t="shared" si="4"/>
        <v>561.226</v>
      </c>
      <c r="D60">
        <f t="shared" si="4"/>
        <v>10442.925000000001</v>
      </c>
      <c r="E60">
        <f>E52*1000</f>
        <v>1528.9470000000001</v>
      </c>
      <c r="F60">
        <f>F52*1000</f>
        <v>11004.15</v>
      </c>
      <c r="G60">
        <f>(C60+E60)/F60</f>
        <v>0.18994406655670817</v>
      </c>
      <c r="H60">
        <f>$F$58/F60</f>
        <v>2.6407246357056202</v>
      </c>
    </row>
    <row r="61" spans="1:10">
      <c r="A61">
        <v>4</v>
      </c>
      <c r="B61" t="s">
        <v>23</v>
      </c>
      <c r="C61">
        <f t="shared" si="4"/>
        <v>555.61700000000008</v>
      </c>
      <c r="D61">
        <f t="shared" si="4"/>
        <v>7615.424</v>
      </c>
      <c r="E61">
        <f>E53*1000</f>
        <v>1059.578</v>
      </c>
      <c r="F61">
        <f>F53*1000</f>
        <v>8171.0410000000011</v>
      </c>
      <c r="G61">
        <f>(C61+E61)/F61</f>
        <v>0.19767309942515279</v>
      </c>
      <c r="H61">
        <f>$F$58/F61</f>
        <v>3.5563314392866219</v>
      </c>
    </row>
    <row r="65" spans="3:6">
      <c r="F65" t="s">
        <v>25</v>
      </c>
    </row>
    <row r="66" spans="3:6">
      <c r="E66">
        <v>1</v>
      </c>
      <c r="F66">
        <v>0</v>
      </c>
    </row>
    <row r="67" spans="3:6">
      <c r="E67">
        <v>2</v>
      </c>
      <c r="F67">
        <f>E67/(1+(E67-1)*G59)</f>
        <v>1.8296943268593611</v>
      </c>
    </row>
    <row r="68" spans="3:6">
      <c r="E68">
        <v>3</v>
      </c>
      <c r="F68">
        <f>E68/(1+(E68-1)*G60)</f>
        <v>2.1740892815935413</v>
      </c>
    </row>
    <row r="69" spans="3:6">
      <c r="E69">
        <v>4</v>
      </c>
      <c r="F69">
        <f>E69/(1+(E69-1)*G61)</f>
        <v>2.5109551430608823</v>
      </c>
    </row>
    <row r="80" spans="3:6">
      <c r="C80" t="s">
        <v>3</v>
      </c>
      <c r="D80" t="s">
        <v>34</v>
      </c>
      <c r="E80" t="s">
        <v>5</v>
      </c>
      <c r="F80" t="s">
        <v>35</v>
      </c>
    </row>
    <row r="81" spans="2:13">
      <c r="B81" t="s">
        <v>28</v>
      </c>
      <c r="C81">
        <v>0.152699</v>
      </c>
      <c r="D81">
        <v>4.4796000000000002E-2</v>
      </c>
      <c r="E81">
        <v>0.107903</v>
      </c>
      <c r="F81">
        <v>1.1756000000000001E-2</v>
      </c>
    </row>
    <row r="82" spans="2:13">
      <c r="B82" t="s">
        <v>28</v>
      </c>
      <c r="C82">
        <v>0.12204</v>
      </c>
      <c r="D82">
        <v>8.6188000000000001E-2</v>
      </c>
      <c r="E82">
        <v>3.5852000000000002E-2</v>
      </c>
      <c r="F82">
        <v>2.0421999999999999E-2</v>
      </c>
    </row>
    <row r="83" spans="2:13">
      <c r="B83" t="s">
        <v>29</v>
      </c>
      <c r="C83">
        <v>0.18169099999999999</v>
      </c>
      <c r="D83">
        <v>0.15935299999999999</v>
      </c>
      <c r="E83">
        <v>2.2338E-2</v>
      </c>
      <c r="F83">
        <v>1.6954E-2</v>
      </c>
    </row>
    <row r="84" spans="2:13">
      <c r="B84" t="s">
        <v>19</v>
      </c>
      <c r="C84">
        <v>0.129667</v>
      </c>
      <c r="D84">
        <v>4.0929E-2</v>
      </c>
      <c r="E84">
        <v>8.8737999999999997E-2</v>
      </c>
      <c r="F84">
        <v>2.0867E-2</v>
      </c>
    </row>
    <row r="85" spans="2:13">
      <c r="B85" t="s">
        <v>36</v>
      </c>
      <c r="C85">
        <v>0.159335</v>
      </c>
      <c r="D85">
        <v>0.103034</v>
      </c>
      <c r="E85">
        <v>5.6300000000000003E-2</v>
      </c>
      <c r="F85">
        <v>4.0644E-2</v>
      </c>
    </row>
    <row r="86" spans="2:13">
      <c r="B86" t="s">
        <v>30</v>
      </c>
      <c r="C86">
        <v>0.16773299999999999</v>
      </c>
      <c r="D86">
        <v>0.123253</v>
      </c>
      <c r="E86">
        <v>4.4479999999999999E-2</v>
      </c>
      <c r="F86">
        <v>3.7027999999999998E-2</v>
      </c>
    </row>
    <row r="87" spans="2:13">
      <c r="B87" t="s">
        <v>31</v>
      </c>
      <c r="C87">
        <v>0.20810000000000001</v>
      </c>
      <c r="D87">
        <v>0.16728799999999999</v>
      </c>
      <c r="E87">
        <v>4.0812000000000001E-2</v>
      </c>
      <c r="F87">
        <v>3.8114000000000002E-2</v>
      </c>
    </row>
    <row r="88" spans="2:13">
      <c r="B88" t="s">
        <v>37</v>
      </c>
      <c r="C88">
        <v>0.11111699999999999</v>
      </c>
      <c r="D88">
        <v>4.4454E-2</v>
      </c>
      <c r="E88">
        <v>6.6663E-2</v>
      </c>
      <c r="F88">
        <v>2.0575E-2</v>
      </c>
    </row>
    <row r="89" spans="2:13">
      <c r="B89" t="s">
        <v>38</v>
      </c>
      <c r="C89">
        <v>0.16026599999999999</v>
      </c>
      <c r="D89">
        <v>0.12385</v>
      </c>
      <c r="E89">
        <v>3.6415999999999997E-2</v>
      </c>
      <c r="F89">
        <v>2.2360999999999999E-2</v>
      </c>
    </row>
    <row r="90" spans="2:13">
      <c r="B90" t="s">
        <v>32</v>
      </c>
      <c r="C90">
        <v>0.19961699999999999</v>
      </c>
      <c r="D90">
        <v>0.14949799999999999</v>
      </c>
      <c r="E90">
        <v>5.0119999999999998E-2</v>
      </c>
      <c r="F90">
        <v>4.3737999999999999E-2</v>
      </c>
    </row>
    <row r="91" spans="2:13">
      <c r="B91" t="s">
        <v>33</v>
      </c>
      <c r="C91">
        <v>0.218143</v>
      </c>
      <c r="D91">
        <v>0.185359</v>
      </c>
      <c r="E91">
        <v>3.2784000000000001E-2</v>
      </c>
      <c r="F91">
        <v>3.0668000000000001E-2</v>
      </c>
    </row>
    <row r="96" spans="2:13">
      <c r="D96" t="s">
        <v>34</v>
      </c>
      <c r="E96" t="s">
        <v>5</v>
      </c>
      <c r="F96" t="s">
        <v>35</v>
      </c>
      <c r="G96" t="s">
        <v>3</v>
      </c>
      <c r="H96" t="s">
        <v>9</v>
      </c>
      <c r="I96" t="s">
        <v>34</v>
      </c>
      <c r="J96" t="s">
        <v>5</v>
      </c>
      <c r="K96" t="s">
        <v>35</v>
      </c>
      <c r="L96" t="s">
        <v>3</v>
      </c>
      <c r="M96" t="s">
        <v>41</v>
      </c>
    </row>
    <row r="97" spans="2:13">
      <c r="B97">
        <v>2</v>
      </c>
      <c r="C97" t="s">
        <v>39</v>
      </c>
      <c r="D97">
        <v>1.1129370000000001</v>
      </c>
      <c r="E97">
        <v>14.507139</v>
      </c>
      <c r="F97">
        <v>0.82843999999999995</v>
      </c>
      <c r="G97">
        <v>15.620075999999999</v>
      </c>
      <c r="H97">
        <f t="shared" ref="H97:H104" si="5">(D97+F97)/G97</f>
        <v>0.12428729540112354</v>
      </c>
      <c r="I97">
        <f t="shared" ref="I97:L104" si="6">D97*1000</f>
        <v>1112.9370000000001</v>
      </c>
      <c r="J97">
        <f t="shared" si="6"/>
        <v>14507.139000000001</v>
      </c>
      <c r="K97">
        <f t="shared" si="6"/>
        <v>828.43999999999994</v>
      </c>
      <c r="L97">
        <f t="shared" si="6"/>
        <v>15620.075999999999</v>
      </c>
      <c r="M97">
        <f>$F$58/L97</f>
        <v>1.860357785711158</v>
      </c>
    </row>
    <row r="98" spans="2:13">
      <c r="B98">
        <v>3</v>
      </c>
      <c r="C98" t="s">
        <v>19</v>
      </c>
      <c r="D98">
        <v>0.62454900000000002</v>
      </c>
      <c r="E98">
        <v>10.457145000000001</v>
      </c>
      <c r="F98">
        <v>1.5460910000000001</v>
      </c>
      <c r="G98">
        <v>11.081694000000001</v>
      </c>
      <c r="H98">
        <f t="shared" si="5"/>
        <v>0.1958761900482002</v>
      </c>
      <c r="I98">
        <f t="shared" si="6"/>
        <v>624.54899999999998</v>
      </c>
      <c r="J98">
        <f t="shared" si="6"/>
        <v>10457.145</v>
      </c>
      <c r="K98">
        <f t="shared" si="6"/>
        <v>1546.0910000000001</v>
      </c>
      <c r="L98">
        <f t="shared" si="6"/>
        <v>11081.694000000001</v>
      </c>
      <c r="M98">
        <f t="shared" ref="M98:M107" si="7">$F$58/L98</f>
        <v>2.6222462017088719</v>
      </c>
    </row>
    <row r="99" spans="2:13">
      <c r="B99">
        <v>4</v>
      </c>
      <c r="C99" t="s">
        <v>37</v>
      </c>
      <c r="D99">
        <v>0.48336600000000002</v>
      </c>
      <c r="E99">
        <v>7.6670749999999996</v>
      </c>
      <c r="F99">
        <v>1.0705530000000001</v>
      </c>
      <c r="G99">
        <v>8.1504410000000007</v>
      </c>
      <c r="H99">
        <f t="shared" si="5"/>
        <v>0.19065459157363385</v>
      </c>
      <c r="I99">
        <f t="shared" si="6"/>
        <v>483.36600000000004</v>
      </c>
      <c r="J99">
        <f t="shared" si="6"/>
        <v>7667.0749999999998</v>
      </c>
      <c r="K99">
        <f t="shared" si="6"/>
        <v>1070.5530000000001</v>
      </c>
      <c r="L99">
        <f t="shared" si="6"/>
        <v>8150.4410000000007</v>
      </c>
      <c r="M99">
        <f t="shared" si="7"/>
        <v>3.5653199624412957</v>
      </c>
    </row>
    <row r="100" spans="2:13">
      <c r="B100">
        <v>12</v>
      </c>
      <c r="C100" t="s">
        <v>28</v>
      </c>
      <c r="D100">
        <v>0.437166</v>
      </c>
      <c r="E100">
        <v>3.552432</v>
      </c>
      <c r="F100">
        <v>1.4631510000000001</v>
      </c>
      <c r="G100">
        <v>3.989598</v>
      </c>
      <c r="H100">
        <f t="shared" si="5"/>
        <v>0.47631791473727431</v>
      </c>
      <c r="I100">
        <f t="shared" si="6"/>
        <v>437.166</v>
      </c>
      <c r="J100">
        <f t="shared" si="6"/>
        <v>3552.4320000000002</v>
      </c>
      <c r="K100">
        <f t="shared" si="6"/>
        <v>1463.1510000000001</v>
      </c>
      <c r="L100">
        <f t="shared" si="6"/>
        <v>3989.598</v>
      </c>
      <c r="M100">
        <f t="shared" si="7"/>
        <v>7.2836736934397903</v>
      </c>
    </row>
    <row r="101" spans="2:13">
      <c r="B101">
        <v>12</v>
      </c>
      <c r="C101" t="s">
        <v>36</v>
      </c>
      <c r="D101">
        <v>0.89600800000000003</v>
      </c>
      <c r="E101">
        <v>3.4362870000000001</v>
      </c>
      <c r="F101">
        <v>1.3860980000000001</v>
      </c>
      <c r="G101">
        <v>4.3322960000000004</v>
      </c>
      <c r="H101">
        <f>(D101+F101)/G101</f>
        <v>0.52676594581718328</v>
      </c>
      <c r="I101">
        <f>D101*1000</f>
        <v>896.00800000000004</v>
      </c>
      <c r="J101">
        <f>E101*1000</f>
        <v>3436.2870000000003</v>
      </c>
      <c r="K101">
        <f>F101*1000</f>
        <v>1386.098</v>
      </c>
      <c r="L101">
        <f>G101*1000</f>
        <v>4332.2960000000003</v>
      </c>
      <c r="M101">
        <f t="shared" si="7"/>
        <v>6.707512598400478</v>
      </c>
    </row>
    <row r="102" spans="2:13">
      <c r="B102">
        <v>12</v>
      </c>
      <c r="C102" t="s">
        <v>38</v>
      </c>
      <c r="D102">
        <v>0.649671</v>
      </c>
      <c r="E102">
        <v>3.254467</v>
      </c>
      <c r="F102">
        <v>1.1896690000000001</v>
      </c>
      <c r="G102">
        <v>3.9041380000000001</v>
      </c>
      <c r="H102">
        <f>(D102+F102)/G102</f>
        <v>0.47112576450934879</v>
      </c>
      <c r="I102">
        <f>D102*1000</f>
        <v>649.67100000000005</v>
      </c>
      <c r="J102">
        <f>E102*1000</f>
        <v>3254.4670000000001</v>
      </c>
      <c r="K102">
        <f>F102*1000</f>
        <v>1189.6690000000001</v>
      </c>
      <c r="L102">
        <f>G102*1000</f>
        <v>3904.1379999999999</v>
      </c>
      <c r="M102">
        <f t="shared" si="7"/>
        <v>7.4431103613653002</v>
      </c>
    </row>
    <row r="103" spans="2:13">
      <c r="B103">
        <v>24</v>
      </c>
      <c r="C103" t="s">
        <v>29</v>
      </c>
      <c r="D103">
        <v>0.80475099999999999</v>
      </c>
      <c r="E103">
        <v>2.2054469999999999</v>
      </c>
      <c r="F103">
        <v>1.1971909999999999</v>
      </c>
      <c r="G103">
        <v>3.0101979999999999</v>
      </c>
      <c r="H103">
        <f>(D103+F103)/G103</f>
        <v>0.66505326227709927</v>
      </c>
      <c r="I103">
        <f>D103*1000</f>
        <v>804.75099999999998</v>
      </c>
      <c r="J103">
        <f>E103*1000</f>
        <v>2205.4470000000001</v>
      </c>
      <c r="K103">
        <f>F103*1000</f>
        <v>1197.1909999999998</v>
      </c>
      <c r="L103">
        <f>G103*1000</f>
        <v>3010.1979999999999</v>
      </c>
      <c r="M103">
        <f t="shared" si="7"/>
        <v>9.6534945541788293</v>
      </c>
    </row>
    <row r="104" spans="2:13">
      <c r="B104">
        <v>24</v>
      </c>
      <c r="C104" t="s">
        <v>30</v>
      </c>
      <c r="D104">
        <v>0.65172399999999997</v>
      </c>
      <c r="E104">
        <v>2.2478829999999999</v>
      </c>
      <c r="F104">
        <v>1.2712889999999999</v>
      </c>
      <c r="G104">
        <v>2.899607</v>
      </c>
      <c r="H104">
        <f t="shared" si="5"/>
        <v>0.66319780577160969</v>
      </c>
      <c r="I104">
        <f t="shared" si="6"/>
        <v>651.72399999999993</v>
      </c>
      <c r="J104">
        <f t="shared" si="6"/>
        <v>2247.8829999999998</v>
      </c>
      <c r="K104">
        <f t="shared" si="6"/>
        <v>1271.289</v>
      </c>
      <c r="L104">
        <f t="shared" si="6"/>
        <v>2899.607</v>
      </c>
      <c r="M104">
        <f t="shared" si="7"/>
        <v>10.021678799920128</v>
      </c>
    </row>
    <row r="105" spans="2:13">
      <c r="B105">
        <v>24</v>
      </c>
      <c r="C105" t="s">
        <v>32</v>
      </c>
      <c r="D105">
        <v>0.60255700000000001</v>
      </c>
      <c r="E105">
        <v>2.1810640000000001</v>
      </c>
      <c r="F105">
        <v>1.2042189999999999</v>
      </c>
      <c r="G105">
        <v>2.7836210000000001</v>
      </c>
      <c r="H105">
        <f>(D105+F105)/G105</f>
        <v>0.64907399390937193</v>
      </c>
      <c r="I105">
        <f t="shared" ref="I105:L106" si="8">D105*1000</f>
        <v>602.55700000000002</v>
      </c>
      <c r="J105">
        <f t="shared" si="8"/>
        <v>2181.0640000000003</v>
      </c>
      <c r="K105">
        <f t="shared" si="8"/>
        <v>1204.2189999999998</v>
      </c>
      <c r="L105">
        <f t="shared" si="8"/>
        <v>2783.6210000000001</v>
      </c>
      <c r="M105">
        <f t="shared" si="7"/>
        <v>10.439255200330791</v>
      </c>
    </row>
    <row r="106" spans="2:13">
      <c r="B106">
        <v>36</v>
      </c>
      <c r="C106" t="s">
        <v>31</v>
      </c>
      <c r="D106">
        <v>0.61348999999999998</v>
      </c>
      <c r="E106">
        <v>1.999064</v>
      </c>
      <c r="F106">
        <v>1.3480909999999999</v>
      </c>
      <c r="G106">
        <v>2.612555</v>
      </c>
      <c r="H106">
        <f>(D106+F106)/G106</f>
        <v>0.75082859499608612</v>
      </c>
      <c r="I106">
        <f t="shared" si="8"/>
        <v>613.49</v>
      </c>
      <c r="J106">
        <f t="shared" si="8"/>
        <v>1999.0639999999999</v>
      </c>
      <c r="K106">
        <f t="shared" si="8"/>
        <v>1348.0909999999999</v>
      </c>
      <c r="L106">
        <f t="shared" si="8"/>
        <v>2612.5549999999998</v>
      </c>
      <c r="M106">
        <f t="shared" si="7"/>
        <v>11.122801242461883</v>
      </c>
    </row>
    <row r="107" spans="2:13">
      <c r="B107">
        <v>48</v>
      </c>
      <c r="C107" t="s">
        <v>33</v>
      </c>
      <c r="D107">
        <v>0.57328900000000005</v>
      </c>
      <c r="E107">
        <v>1.8360479999999999</v>
      </c>
      <c r="F107">
        <v>1.3611180000000001</v>
      </c>
      <c r="G107">
        <v>2.4093369999999998</v>
      </c>
      <c r="H107">
        <f>(D107+F107)/G107</f>
        <v>0.802879381340178</v>
      </c>
      <c r="I107">
        <f>D107*1000</f>
        <v>573.2890000000001</v>
      </c>
      <c r="J107">
        <f>E107*1000</f>
        <v>1836.048</v>
      </c>
      <c r="K107">
        <f>F107*1000</f>
        <v>1361.1179999999999</v>
      </c>
      <c r="L107">
        <f>G107*1000</f>
        <v>2409.337</v>
      </c>
      <c r="M107">
        <f t="shared" si="7"/>
        <v>12.060965319504909</v>
      </c>
    </row>
    <row r="112" spans="2:13">
      <c r="C112">
        <v>0</v>
      </c>
      <c r="D112">
        <v>0</v>
      </c>
    </row>
    <row r="113" spans="2:5">
      <c r="B113" t="s">
        <v>39</v>
      </c>
      <c r="C113">
        <v>2</v>
      </c>
      <c r="D113">
        <f>$G$3/G97</f>
        <v>1.9052898974371189</v>
      </c>
    </row>
    <row r="114" spans="2:5">
      <c r="B114" t="s">
        <v>28</v>
      </c>
      <c r="C114">
        <v>12</v>
      </c>
      <c r="D114">
        <f>$G$3/G100</f>
        <v>7.4595919187847999</v>
      </c>
    </row>
    <row r="115" spans="2:5">
      <c r="B115" t="s">
        <v>29</v>
      </c>
      <c r="C115">
        <v>24</v>
      </c>
      <c r="D115">
        <f>$G$3/G103</f>
        <v>9.8866496489599687</v>
      </c>
    </row>
    <row r="116" spans="2:5">
      <c r="C116">
        <v>36</v>
      </c>
    </row>
    <row r="117" spans="2:5">
      <c r="C117">
        <v>48</v>
      </c>
    </row>
    <row r="118" spans="2:5">
      <c r="C118">
        <v>0</v>
      </c>
      <c r="D118">
        <v>0</v>
      </c>
    </row>
    <row r="119" spans="2:5">
      <c r="B119" t="s">
        <v>19</v>
      </c>
      <c r="C119">
        <v>3</v>
      </c>
      <c r="D119">
        <f>$G$3/G98</f>
        <v>2.685579749810814</v>
      </c>
    </row>
    <row r="120" spans="2:5">
      <c r="B120" t="s">
        <v>36</v>
      </c>
      <c r="C120">
        <v>12</v>
      </c>
      <c r="D120">
        <f>$G$3/G101</f>
        <v>6.8695151485494064</v>
      </c>
    </row>
    <row r="121" spans="2:5">
      <c r="B121" t="s">
        <v>30</v>
      </c>
      <c r="C121">
        <v>24</v>
      </c>
      <c r="D121">
        <f>$G$3/G104</f>
        <v>10.263726429133328</v>
      </c>
    </row>
    <row r="122" spans="2:5">
      <c r="B122" t="s">
        <v>31</v>
      </c>
      <c r="C122">
        <v>36</v>
      </c>
      <c r="D122">
        <f>$G$3/G106</f>
        <v>11.391443625110284</v>
      </c>
    </row>
    <row r="123" spans="2:5">
      <c r="C123">
        <v>0</v>
      </c>
      <c r="D123">
        <v>0</v>
      </c>
    </row>
    <row r="124" spans="2:5">
      <c r="B124" t="s">
        <v>37</v>
      </c>
      <c r="C124">
        <v>4</v>
      </c>
      <c r="D124">
        <f>$G$3/G99</f>
        <v>3.651431008457088</v>
      </c>
    </row>
    <row r="125" spans="2:5">
      <c r="B125" t="s">
        <v>38</v>
      </c>
      <c r="C125">
        <v>12</v>
      </c>
      <c r="D125">
        <f>$G$3/G102</f>
        <v>7.6228793654322669</v>
      </c>
      <c r="E125">
        <v>0</v>
      </c>
    </row>
    <row r="126" spans="2:5">
      <c r="B126" t="s">
        <v>32</v>
      </c>
      <c r="C126">
        <v>24</v>
      </c>
      <c r="D126">
        <f>$G$3/G105</f>
        <v>10.691388303220876</v>
      </c>
      <c r="E126">
        <v>12</v>
      </c>
    </row>
    <row r="127" spans="2:5">
      <c r="B127" t="s">
        <v>33</v>
      </c>
      <c r="C127">
        <v>48</v>
      </c>
      <c r="D127">
        <f>$G$3/G107</f>
        <v>12.352266619406086</v>
      </c>
      <c r="E127">
        <v>24</v>
      </c>
    </row>
    <row r="128" spans="2:5">
      <c r="E128">
        <v>36</v>
      </c>
    </row>
    <row r="129" spans="5:5">
      <c r="E129">
        <v>48</v>
      </c>
    </row>
    <row r="442" spans="1:3">
      <c r="C442" s="1"/>
    </row>
    <row r="443" spans="1:3" s="3" customFormat="1" ht="21">
      <c r="A443"/>
    </row>
    <row r="444" spans="1:3" ht="21">
      <c r="A444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2020-10-12T08:50:22Z</dcterms:created>
  <dcterms:modified xsi:type="dcterms:W3CDTF">2020-10-21T14:39:17Z</dcterms:modified>
</cp:coreProperties>
</file>