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854" documentId="13_ncr:1_{8395011A-BAF9-4565-AFF6-31B2472E5595}" xr6:coauthVersionLast="47" xr6:coauthVersionMax="47" xr10:uidLastSave="{6972B1FD-9758-46FA-A652-D8C681C2024B}"/>
  <bookViews>
    <workbookView xWindow="-108" yWindow="-108" windowWidth="23256" windowHeight="12576" firstSheet="16" activeTab="17"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C22.3 No.1 Table D2" sheetId="27" r:id="rId22"/>
    <sheet name="CSA table 23" sheetId="23" r:id="rId23"/>
    <sheet name="CSA table 24" sheetId="24" r:id="rId24"/>
    <sheet name="CSA table 25" sheetId="25" r:id="rId25"/>
    <sheet name="CSA table 26" sheetId="26"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<sst xmlns="http://schemas.openxmlformats.org/spreadsheetml/2006/main" count="4492" uniqueCount="1800">
  <si>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</si>
  <si>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</si>
  <si>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</si>
  <si>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</si>
  <si>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</si>
  <si>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</si>
  <si>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</si>
  <si>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</si>
  <si>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</si>
  <si>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</si>
  <si>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</si>
  <si>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</si>
  <si>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</si>
  <si>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</si>
  <si>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</si>
  <si>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</si>
  <si>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</si>
  <si>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</si>
  <si>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</si>
  <si>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</si>
  <si>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</si>
  <si>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</si>
  <si>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</si>
  <si>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</si>
  <si>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</si>
  <si>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</si>
  <si>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</si>
  <si>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</si>
  <si>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</si>
  <si>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</si>
  <si>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</si>
  <si>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</si>
  <si>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</si>
  <si>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</si>
  <si>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</si>
  <si>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</si>
  <si>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</si>
  <si>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</si>
  <si>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</si>
  <si>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</si>
  <si>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</si>
  <si>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</si>
  <si>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</si>
  <si>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</si>
  <si>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</si>
  <si>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</si>
  <si>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</si>
  <si>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</si>
  <si>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</si>
  <si>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</si>
  <si>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</si>
  <si>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</si>
  <si>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</si>
  <si>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</si>
  <si>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</si>
  <si>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</si>
  <si>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</si>
  <si>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</si>
  <si>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</si>
  <si>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</si>
  <si>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</si>
  <si>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</si>
  <si>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</si>
  <si>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</si>
  <si>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</si>
  <si>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</si>
  <si>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</si>
  <si>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</si>
  <si>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</si>
  <si>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</si>
  <si>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</si>
  <si>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</si>
  <si>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</si>
  <si>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</si>
  <si>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</si>
  <si>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</si>
  <si>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</si>
  <si>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</si>
  <si>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</si>
  <si>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</si>
  <si>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</si>
  <si>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</si>
  <si>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</si>
  <si>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</si>
  <si>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</si>
  <si>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</si>
  <si>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</si>
  <si>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</si>
  <si>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</si>
  <si>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</si>
  <si>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</si>
  <si>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</si>
  <si>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</si>
  <si>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</si>
  <si>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</si>
  <si>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</si>
  <si>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</si>
  <si>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</si>
  <si>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</si>
  <si>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</si>
  <si>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</si>
  <si>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</si>
  <si>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</si>
  <si>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</si>
  <si>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</si>
  <si>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</si>
  <si>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</si>
  <si>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</si>
  <si>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</si>
  <si>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</si>
  <si>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</si>
  <si>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</si>
  <si>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</si>
  <si>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</si>
  <si>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</si>
  <si>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</si>
  <si>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</si>
  <si>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</si>
  <si>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</si>
  <si>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</si>
  <si>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</si>
  <si>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</si>
  <si>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</si>
  <si>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</si>
  <si>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</si>
  <si>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</si>
  <si>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</si>
  <si>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</si>
  <si>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</si>
  <si>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</si>
  <si>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</si>
  <si>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</si>
  <si>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</si>
  <si>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</si>
  <si>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</si>
  <si>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</si>
  <si>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</si>
  <si>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</si>
  <si>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</si>
  <si>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</si>
  <si>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</si>
  <si>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</si>
  <si>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</si>
  <si>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</si>
  <si>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</si>
  <si>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</si>
  <si>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</si>
  <si>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</si>
  <si>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</si>
  <si>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</si>
  <si>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</si>
  <si>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</si>
  <si>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</si>
  <si>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</si>
  <si>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</si>
  <si>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</si>
  <si>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</si>
  <si>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</si>
  <si>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</si>
  <si>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</si>
  <si>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</si>
  <si>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</si>
  <si>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</si>
  <si>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</si>
  <si>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</si>
  <si>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</si>
  <si>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</si>
  <si>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</si>
  <si>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</si>
  <si>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</si>
  <si>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</si>
  <si>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</si>
  <si>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</si>
  <si>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</si>
  <si>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</si>
  <si>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</si>
  <si>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</si>
  <si>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</si>
  <si>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</si>
  <si>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</si>
  <si>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</si>
  <si>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</si>
  <si>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</si>
  <si>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</si>
  <si>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</si>
  <si>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</si>
  <si>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</si>
  <si>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</si>
  <si>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</si>
  <si>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</si>
  <si>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</si>
  <si>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</si>
  <si>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</si>
  <si>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</si>
  <si>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</si>
  <si>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</si>
  <si>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</si>
  <si>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</si>
  <si>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</si>
  <si>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</si>
  <si>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</si>
  <si>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</si>
  <si>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</si>
  <si>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</si>
  <si>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</si>
  <si>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</si>
  <si>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</si>
  <si>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</si>
  <si>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</si>
  <si>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</si>
  <si>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</si>
  <si>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</si>
  <si>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</si>
  <si>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</si>
  <si>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</si>
  <si>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</si>
  <si>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</si>
  <si>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</si>
  <si>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</si>
  <si>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</si>
  <si>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</si>
  <si>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</si>
  <si>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</si>
  <si>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</si>
  <si>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</si>
  <si>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</si>
  <si>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</si>
  <si>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</si>
  <si>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</si>
  <si>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</si>
  <si>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</si>
  <si>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</si>
  <si>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</si>
  <si>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</si>
  <si>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</si>
  <si>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</si>
  <si>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</si>
  <si>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</si>
  <si>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</si>
  <si>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</si>
  <si>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</si>
  <si>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</si>
  <si>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</si>
  <si>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</si>
  <si>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</si>
  <si>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</si>
  <si>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</si>
  <si>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</si>
  <si>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</si>
  <si>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</si>
  <si>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</si>
  <si>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</si>
  <si>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</si>
  <si>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</si>
  <si>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</si>
  <si>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</si>
  <si>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</si>
  <si>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</si>
  <si>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</si>
  <si>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</si>
  <si>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</si>
  <si>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</si>
  <si>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</si>
  <si>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</si>
  <si>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</si>
  <si>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</si>
  <si>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</si>
  <si>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</si>
  <si>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</si>
  <si>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</si>
  <si>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</si>
  <si>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</si>
  <si>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</si>
  <si>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</si>
  <si>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</si>
  <si>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</si>
  <si>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</si>
  <si>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</si>
  <si>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</si>
  <si>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</si>
  <si>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</si>
  <si>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</si>
  <si>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</si>
  <si>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</si>
  <si>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</si>
  <si>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</si>
  <si>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</si>
  <si>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</si>
  <si>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</si>
  <si>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</si>
  <si>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</si>
  <si>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</si>
  <si>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</si>
  <si>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</si>
  <si>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</si>
  <si>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</si>
  <si>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</si>
  <si>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</si>
  <si>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</si>
  <si>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</si>
  <si>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</si>
  <si>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</si>
  <si>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</si>
  <si>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</si>
  <si>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</si>
  <si>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</si>
  <si>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</si>
  <si>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</si>
  <si>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</si>
  <si>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</si>
  <si>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</si>
  <si>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</si>
  <si>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</si>
  <si>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</si>
  <si>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</si>
  <si>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</si>
  <si>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</si>
  <si>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</si>
  <si>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</si>
  <si>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</si>
  <si>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</si>
  <si>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</si>
  <si>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</si>
  <si>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</si>
  <si>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</si>
  <si>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</si>
  <si>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</si>
  <si>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</si>
  <si>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</si>
  <si>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</si>
  <si>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</si>
  <si>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</si>
  <si>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</si>
  <si>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</si>
  <si>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</si>
  <si>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</si>
  <si>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</si>
  <si>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</si>
  <si>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</si>
  <si>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</si>
  <si>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</si>
  <si>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</si>
  <si>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</si>
  <si>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</si>
  <si>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</si>
  <si>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</si>
  <si>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</si>
  <si>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</si>
  <si>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</si>
  <si>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</si>
  <si>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</si>
  <si>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</si>
  <si>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</si>
  <si>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</si>
  <si>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</si>
  <si>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</si>
  <si>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</si>
  <si>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</si>
  <si>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</si>
  <si>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</si>
  <si>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</si>
  <si>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</si>
  <si>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</si>
  <si>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</si>
  <si>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</si>
  <si>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</si>
  <si>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</si>
  <si>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</si>
  <si>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</si>
  <si>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</si>
  <si>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</si>
  <si>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</si>
  <si>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</si>
  <si>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</si>
  <si>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</si>
  <si>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</si>
  <si>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</si>
  <si>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</si>
  <si>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</si>
  <si>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</si>
  <si>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</si>
  <si>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</si>
  <si>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</si>
  <si>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</si>
  <si>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</si>
  <si>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</si>
  <si>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</si>
  <si>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</si>
  <si>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</si>
  <si>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</si>
  <si>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</si>
  <si>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</si>
  <si>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</si>
  <si>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</si>
  <si>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</si>
  <si>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</si>
  <si>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</si>
  <si>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</si>
  <si>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</si>
  <si>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</si>
  <si>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</si>
  <si>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</si>
  <si>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</si>
  <si>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</si>
  <si>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</si>
  <si>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</si>
  <si>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</si>
  <si>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</si>
  <si>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</si>
  <si>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</si>
  <si>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</si>
  <si>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</si>
  <si>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</si>
  <si>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</si>
  <si>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</si>
  <si>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</si>
  <si>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</si>
  <si>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</si>
  <si>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</si>
  <si>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</si>
  <si>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</si>
  <si>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</si>
  <si>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</si>
  <si>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</si>
  <si>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</si>
  <si>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</si>
  <si>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</si>
  <si>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</si>
  <si>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</si>
  <si>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</si>
  <si>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</si>
  <si>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</si>
  <si>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</si>
  <si>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</si>
  <si>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</si>
  <si>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</si>
  <si>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</si>
  <si>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</si>
  <si>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</si>
  <si>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</si>
  <si>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</si>
  <si>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</si>
  <si>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</si>
  <si>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</si>
  <si>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</si>
  <si>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</si>
  <si>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</si>
  <si>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</si>
  <si>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</si>
  <si>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</si>
  <si>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</si>
  <si>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</si>
  <si>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</si>
  <si>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</si>
  <si>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</si>
  <si>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</si>
  <si>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</si>
  <si>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</si>
  <si>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</si>
  <si>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</si>
  <si>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</si>
  <si>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</si>
  <si>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</si>
  <si>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</si>
  <si>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</si>
  <si>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</si>
  <si>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</si>
  <si>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</si>
  <si>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</si>
  <si>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</si>
  <si>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</si>
  <si>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</si>
  <si>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</si>
  <si>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</si>
  <si>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</si>
  <si>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</si>
  <si>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</si>
  <si>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</si>
  <si>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</si>
  <si>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</si>
  <si>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</si>
  <si>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</si>
  <si>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</si>
  <si>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</si>
  <si>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</si>
  <si>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</si>
  <si>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</si>
  <si>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</si>
  <si>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</si>
  <si>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</si>
  <si>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</si>
  <si>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</si>
  <si>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</si>
  <si>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</si>
  <si>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</si>
  <si>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</si>
  <si>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</si>
  <si>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</si>
  <si>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</si>
  <si>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</si>
  <si>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</si>
  <si>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</si>
  <si>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</si>
  <si>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</si>
  <si>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</si>
  <si>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</si>
  <si>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</si>
  <si>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</si>
  <si>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</si>
  <si>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</si>
  <si>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</si>
  <si>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</si>
  <si>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</si>
  <si>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</si>
  <si>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</si>
  <si>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</si>
  <si>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</si>
  <si>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</si>
  <si>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</si>
  <si>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</si>
  <si>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</si>
  <si>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</si>
  <si>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</si>
  <si>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</si>
  <si>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</si>
  <si>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</si>
  <si>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</si>
  <si>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</si>
  <si>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</si>
  <si>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</si>
  <si>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</si>
  <si>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</si>
  <si>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</si>
  <si>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</si>
  <si>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</si>
  <si>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</si>
  <si>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</si>
  <si>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</si>
  <si>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</si>
  <si>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</si>
  <si>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</si>
  <si>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</si>
  <si>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</si>
  <si>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</si>
  <si>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</si>
  <si>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</si>
  <si>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</si>
  <si>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</si>
  <si>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</si>
  <si>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</si>
  <si>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</si>
  <si>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</si>
  <si>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</si>
  <si>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</si>
  <si>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</si>
  <si>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</si>
  <si>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</si>
  <si>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</si>
  <si>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</si>
  <si>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</si>
  <si>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</si>
  <si>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</si>
  <si>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</si>
  <si>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</si>
  <si>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</si>
  <si>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</si>
  <si>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</si>
  <si>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</si>
  <si>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</si>
  <si>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</si>
  <si>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</si>
  <si>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</si>
  <si>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</si>
  <si>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</si>
  <si>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</si>
  <si>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</si>
  <si>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</si>
  <si>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</si>
  <si>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</si>
  <si>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</si>
  <si>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</si>
  <si>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</si>
  <si>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</si>
  <si>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</si>
  <si>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</si>
  <si>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</si>
  <si>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</si>
  <si>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</si>
  <si>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</si>
  <si>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</si>
  <si>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</si>
  <si>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</si>
  <si>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</si>
  <si>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</si>
  <si>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</si>
  <si>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</si>
  <si>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</si>
  <si>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</si>
  <si>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</si>
  <si>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</si>
  <si>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</si>
  <si>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</si>
  <si>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</si>
  <si>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</si>
  <si>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</si>
  <si>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</si>
  <si>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</si>
  <si>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</si>
  <si>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</si>
  <si>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</si>
  <si>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</si>
  <si>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</si>
  <si>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</si>
  <si>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</si>
  <si>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</si>
  <si>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</si>
  <si>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</si>
  <si>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</si>
  <si>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</si>
  <si>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</si>
  <si>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</si>
  <si>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</si>
  <si>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</si>
  <si>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</si>
  <si>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</si>
  <si>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</si>
  <si>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</si>
  <si>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</si>
  <si>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</si>
  <si>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</si>
  <si>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</si>
  <si>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</si>
  <si>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</si>
  <si>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</si>
  <si>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</si>
  <si>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</si>
  <si>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</si>
  <si>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</si>
  <si>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</si>
  <si>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</si>
  <si>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</si>
  <si>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</si>
  <si>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</si>
  <si>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</si>
  <si>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</si>
  <si>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</si>
  <si>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</si>
  <si>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</si>
  <si>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</si>
  <si>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</si>
  <si>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</si>
  <si>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</si>
  <si>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</si>
  <si>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</si>
  <si>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</si>
  <si>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</si>
  <si>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</si>
  <si>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</si>
  <si>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</si>
  <si>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</si>
  <si>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</si>
  <si>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</si>
  <si>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</si>
  <si>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</si>
  <si>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</si>
  <si>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</si>
  <si>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</si>
  <si>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</si>
  <si>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</si>
  <si>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</si>
  <si>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</si>
  <si>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</si>
  <si>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</si>
  <si>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</si>
  <si>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</si>
  <si>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</si>
  <si>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</si>
  <si>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</si>
  <si>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</si>
  <si>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</si>
  <si>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</si>
  <si>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</si>
  <si>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</si>
  <si>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</si>
  <si>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</si>
  <si>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</si>
  <si>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</si>
  <si>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</si>
  <si>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</si>
  <si>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</si>
  <si>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</si>
  <si>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</si>
  <si>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</si>
  <si>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</si>
  <si>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</si>
  <si>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</si>
  <si>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</si>
  <si>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</si>
  <si>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</si>
  <si>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</si>
  <si>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</si>
  <si>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</si>
  <si>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</si>
  <si>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</si>
  <si>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</si>
  <si>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</si>
  <si>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</si>
  <si>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</si>
  <si>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</si>
  <si>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</si>
  <si>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</si>
  <si>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</si>
  <si>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</si>
  <si>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</si>
  <si>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</si>
  <si>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</si>
  <si>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</si>
  <si>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</si>
  <si>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</si>
  <si>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</si>
  <si>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</si>
  <si>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</si>
  <si>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</si>
  <si>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</si>
  <si>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</si>
  <si>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</si>
  <si>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</si>
  <si>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</si>
  <si>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</si>
  <si>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</si>
  <si>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</si>
  <si>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</si>
  <si>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</si>
  <si>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</si>
  <si>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</si>
  <si>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</si>
  <si>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</si>
  <si>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</si>
  <si>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</si>
  <si>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</si>
  <si>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</si>
  <si>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</si>
  <si>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</si>
  <si>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</si>
  <si>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</si>
  <si>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</si>
  <si>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</si>
  <si>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</si>
  <si>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</si>
  <si>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</si>
  <si>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</si>
  <si>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</si>
  <si>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</si>
  <si>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</si>
  <si>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</si>
  <si>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</si>
  <si>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</si>
  <si>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</si>
  <si>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</si>
  <si>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</si>
  <si>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</si>
  <si>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</si>
  <si>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</si>
  <si>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</si>
  <si>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</si>
  <si>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</si>
  <si>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</si>
  <si>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</si>
  <si>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</si>
  <si>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</si>
  <si>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</si>
  <si>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</si>
  <si>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</si>
  <si>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</si>
  <si>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</si>
  <si>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</si>
  <si>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</si>
  <si>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</si>
  <si>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</si>
  <si>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</si>
  <si>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</si>
  <si>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</si>
  <si>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</si>
  <si>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</si>
  <si>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</si>
  <si>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</si>
  <si>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</si>
  <si>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</si>
  <si>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</si>
  <si>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</si>
  <si>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</si>
  <si>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</si>
  <si>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</si>
  <si>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</si>
  <si>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</si>
  <si>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</si>
  <si>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</si>
  <si>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</si>
  <si>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</si>
  <si>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</si>
  <si>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</si>
  <si>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</si>
  <si>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</si>
  <si>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</si>
  <si>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</si>
  <si>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</si>
  <si>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</si>
  <si>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</si>
  <si>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</si>
  <si>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</si>
  <si>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</si>
  <si>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</si>
  <si>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</si>
  <si>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</si>
  <si>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</si>
  <si>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</si>
  <si>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</si>
  <si>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</si>
  <si>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</si>
  <si>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</si>
  <si>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</si>
  <si>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</si>
  <si>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</si>
  <si>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</si>
  <si>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</si>
  <si>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</si>
  <si>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</si>
  <si>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</si>
  <si>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</si>
  <si>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</si>
  <si>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</si>
  <si>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</si>
  <si>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</si>
  <si>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</si>
  <si>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</si>
  <si>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</si>
  <si>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</si>
  <si>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</si>
  <si>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</si>
  <si>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</si>
  <si>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</si>
  <si>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</si>
  <si>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</si>
  <si>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</si>
  <si>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</si>
  <si>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</si>
  <si>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</si>
  <si>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</si>
  <si>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</si>
  <si>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</si>
  <si>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</si>
  <si>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</si>
  <si>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</si>
  <si>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</si>
  <si>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</si>
  <si>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</si>
  <si>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</si>
  <si>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</si>
  <si>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</si>
  <si>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</si>
  <si>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</si>
  <si>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</si>
  <si>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</si>
  <si>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</si>
  <si>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</si>
  <si>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</si>
  <si>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</si>
  <si>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</si>
  <si>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</si>
  <si>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</si>
  <si>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</si>
  <si>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</si>
  <si>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</si>
  <si>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</si>
  <si>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</si>
  <si>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</si>
  <si>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</si>
  <si>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</si>
  <si>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</si>
  <si>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</si>
  <si>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</si>
  <si>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</si>
  <si>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</si>
  <si>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</si>
  <si>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</si>
  <si>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</si>
  <si>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</si>
  <si>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</si>
  <si>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</si>
  <si>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</si>
  <si>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</si>
  <si>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</si>
  <si>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</si>
  <si>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</si>
  <si>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</si>
  <si>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</si>
  <si>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</si>
  <si>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</si>
  <si>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</si>
  <si>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</si>
  <si>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</si>
  <si>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</si>
  <si>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</si>
  <si>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</si>
  <si>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</si>
  <si>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</si>
  <si>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</si>
  <si>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</si>
  <si>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</si>
  <si>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</si>
  <si>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</si>
  <si>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</si>
  <si>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</si>
  <si>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</si>
  <si>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</si>
  <si>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</si>
  <si>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</si>
  <si>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</si>
  <si>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</si>
  <si>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</si>
  <si>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</si>
  <si>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</si>
  <si>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</si>
  <si>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</si>
  <si>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</si>
  <si>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</si>
  <si>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</si>
  <si>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</si>
  <si>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</si>
  <si>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</si>
  <si>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</si>
  <si>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</si>
  <si>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</si>
  <si>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</si>
  <si>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</si>
  <si>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</si>
  <si>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</si>
  <si>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</si>
  <si>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</si>
  <si>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</si>
  <si>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</si>
  <si>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</si>
  <si>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</si>
  <si>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</si>
  <si>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</si>
  <si>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</si>
  <si>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</si>
  <si>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</si>
  <si>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</si>
  <si>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</si>
  <si>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</si>
  <si>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</si>
  <si>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</si>
  <si>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</si>
  <si>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</si>
  <si>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</si>
  <si>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</si>
  <si>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</si>
  <si>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</si>
  <si>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</si>
  <si>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</si>
  <si>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</si>
  <si>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</si>
  <si>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</si>
  <si>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</si>
  <si>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</si>
  <si>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</si>
  <si>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</si>
  <si>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</si>
  <si>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</si>
  <si>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</si>
  <si>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</si>
  <si>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</si>
  <si>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</si>
  <si>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</si>
  <si>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</si>
  <si>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</si>
  <si>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</si>
  <si>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</si>
  <si>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</si>
  <si>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</si>
  <si>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</si>
  <si>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</si>
  <si>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</si>
  <si>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</si>
  <si>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</si>
  <si>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</si>
  <si>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</si>
  <si>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</si>
  <si>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</si>
  <si>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</si>
  <si>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</si>
  <si>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</si>
  <si>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</si>
  <si>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</si>
  <si>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</si>
  <si>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</si>
  <si>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</si>
  <si>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</si>
  <si>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</si>
  <si>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</si>
  <si>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</si>
  <si>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</si>
  <si>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</si>
  <si>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</si>
  <si>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</si>
  <si>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</si>
  <si>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</si>
  <si>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</si>
  <si>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</si>
  <si>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</si>
  <si>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</si>
  <si>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</si>
  <si>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</si>
  <si>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</si>
  <si>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</si>
  <si>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</si>
  <si>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</si>
  <si>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</si>
  <si>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</si>
  <si>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</si>
  <si>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</si>
  <si>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</si>
  <si>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</si>
  <si>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</si>
  <si>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</si>
  <si>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</si>
  <si>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</si>
  <si>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</si>
  <si>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</si>
  <si>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</si>
  <si>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</si>
  <si>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</si>
  <si>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</si>
  <si>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</si>
  <si>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</si>
  <si>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</si>
  <si>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</si>
  <si>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</si>
  <si>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</si>
  <si>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</si>
  <si>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</si>
  <si>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</si>
  <si>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</si>
  <si>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</si>
  <si>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</si>
  <si>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</si>
  <si>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</si>
  <si>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</si>
  <si>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</si>
  <si>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</si>
  <si>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</si>
  <si>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</si>
  <si>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</si>
  <si>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</si>
  <si>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</si>
  <si>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</si>
  <si>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</si>
  <si>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</si>
  <si>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</si>
  <si>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</si>
  <si>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</si>
  <si>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</si>
  <si>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</si>
  <si>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</si>
  <si>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</si>
  <si>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</si>
  <si>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</si>
  <si>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</si>
  <si>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</si>
  <si>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</si>
  <si>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</si>
  <si>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</si>
  <si>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</si>
  <si>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</si>
  <si>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</si>
  <si>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</si>
  <si>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</si>
  <si>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</si>
  <si>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</si>
  <si>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</si>
  <si>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</si>
  <si>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</si>
  <si>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</si>
  <si>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</si>
  <si>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</si>
  <si>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</si>
  <si>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</si>
  <si>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</si>
  <si>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</si>
  <si>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</si>
  <si>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</si>
  <si>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</si>
  <si>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</si>
  <si>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</si>
  <si>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</si>
  <si>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</si>
  <si>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</si>
  <si>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</si>
  <si>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</si>
  <si>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</si>
  <si>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</si>
  <si>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</si>
  <si>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</si>
  <si>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</si>
  <si>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</si>
  <si>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</si>
  <si>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</si>
  <si>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</si>
  <si>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</si>
  <si>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</si>
  <si>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</si>
  <si>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</si>
  <si>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</si>
  <si>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</si>
  <si>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</si>
  <si>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</si>
  <si>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</si>
  <si>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</si>
  <si>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</si>
  <si>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</si>
  <si>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</si>
  <si>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</si>
  <si>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</si>
  <si>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</si>
  <si>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</si>
  <si>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</si>
  <si>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</si>
  <si>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</si>
  <si>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</si>
  <si>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</si>
  <si>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</si>
  <si>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</si>
  <si>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</si>
  <si>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</si>
  <si>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</si>
  <si>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</si>
  <si>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</si>
  <si>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</si>
  <si>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</si>
  <si>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</si>
  <si>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</si>
  <si>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</si>
  <si>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</si>
  <si>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</si>
  <si>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</si>
  <si>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</si>
  <si>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</si>
  <si>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</si>
  <si>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</si>
  <si>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</si>
  <si>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</si>
  <si>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</si>
  <si>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</si>
  <si>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</si>
  <si>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</si>
  <si>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</si>
  <si>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</si>
  <si>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</si>
  <si>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</si>
  <si>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</si>
  <si>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</si>
  <si>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</si>
  <si>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</si>
  <si>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</si>
  <si>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</si>
  <si>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</si>
  <si>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</si>
  <si>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</si>
  <si>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</si>
  <si>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</si>
  <si>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</si>
  <si>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</si>
  <si>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</si>
  <si>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</si>
  <si>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</si>
  <si>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</si>
  <si>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</si>
  <si>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</si>
  <si>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</si>
  <si>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</si>
  <si>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</si>
  <si>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</si>
  <si>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</si>
  <si>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</si>
  <si>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</si>
  <si>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</si>
  <si>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</si>
  <si>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</si>
  <si>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</si>
  <si>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</si>
  <si>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</si>
  <si>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</si>
  <si>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</si>
  <si>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</si>
  <si>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</si>
  <si>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</si>
  <si>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</si>
  <si>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</si>
  <si>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</si>
  <si>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</si>
  <si>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</si>
  <si>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</si>
  <si>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</si>
  <si>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</si>
  <si>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</si>
  <si>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</si>
  <si>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</si>
  <si>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</si>
  <si>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</si>
  <si>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</si>
  <si>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</si>
  <si>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</si>
  <si>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</si>
  <si>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</si>
  <si>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</si>
  <si>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</si>
  <si>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</si>
  <si>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</si>
  <si>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</si>
  <si>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</si>
  <si>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</si>
  <si>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</si>
  <si>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</si>
  <si>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</si>
  <si>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</si>
  <si>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</si>
  <si>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</si>
  <si>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</si>
  <si>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</si>
  <si>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</si>
  <si>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</si>
  <si>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</si>
  <si>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</si>
  <si>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</si>
  <si>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</si>
  <si>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</si>
  <si>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</si>
  <si>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</si>
  <si>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</si>
  <si>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</si>
  <si>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</si>
  <si>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</si>
  <si>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</si>
  <si>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</si>
  <si>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</si>
  <si>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</si>
  <si>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</si>
  <si>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</si>
  <si>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</si>
  <si>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</si>
  <si>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</si>
  <si>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</si>
  <si>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</si>
  <si>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</si>
  <si>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</si>
  <si>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</si>
  <si>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</si>
  <si>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</si>
  <si>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</si>
  <si>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</si>
  <si>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</si>
  <si>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</si>
  <si>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</si>
  <si>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</si>
  <si>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</si>
  <si>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</si>
  <si>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</si>
  <si>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</si>
  <si>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</si>
  <si>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</si>
  <si>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</si>
  <si>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</si>
  <si>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</si>
  <si>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</si>
  <si>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</si>
  <si>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</si>
  <si>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</si>
  <si>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</si>
  <si>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</si>
  <si>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</si>
  <si>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</si>
  <si>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</si>
  <si>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</si>
  <si>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</si>
  <si>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</si>
  <si>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</si>
  <si>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</si>
  <si>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</si>
  <si>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</si>
  <si>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</si>
  <si>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</si>
  <si>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</si>
  <si>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</si>
  <si>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</si>
  <si>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</si>
  <si>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</si>
  <si>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</si>
  <si>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</si>
  <si>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</si>
  <si>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</si>
  <si>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</si>
  <si>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</si>
  <si>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</si>
  <si>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</si>
  <si>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</si>
  <si>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</si>
  <si>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</si>
  <si>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</si>
  <si>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</si>
  <si>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</si>
  <si>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</si>
  <si>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</si>
  <si>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</si>
  <si>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</si>
  <si>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</si>
  <si>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</si>
  <si>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</si>
  <si>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</si>
  <si>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</si>
  <si>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</si>
  <si>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</si>
  <si>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</si>
  <si>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</si>
  <si>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</si>
  <si>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</si>
  <si>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</si>
  <si>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</si>
  <si>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</si>
  <si>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</si>
  <si>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</si>
  <si>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</si>
  <si>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</si>
  <si>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</si>
  <si>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</si>
  <si>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</si>
  <si>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</si>
  <si>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</si>
  <si>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</si>
  <si>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</si>
  <si>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</si>
  <si>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</si>
  <si>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</si>
  <si>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</si>
  <si>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</si>
  <si>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</si>
  <si>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</si>
  <si>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</si>
  <si>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</si>
  <si>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</si>
  <si>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</si>
  <si>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</si>
  <si>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</si>
  <si>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</si>
  <si>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</si>
  <si>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</si>
  <si>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</si>
  <si>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</si>
  <si>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</si>
  <si>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</si>
  <si>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</si>
  <si>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</si>
  <si>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</si>
  <si>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</si>
  <si>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</si>
  <si>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</si>
  <si>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</si>
  <si>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</si>
  <si>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</si>
  <si>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</si>
  <si>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</si>
  <si>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</si>
  <si>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</si>
  <si>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</si>
  <si>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</si>
  <si>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</si>
  <si>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</si>
  <si>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</si>
  <si>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</si>
  <si>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</si>
  <si>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</si>
  <si>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</si>
  <si>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</si>
  <si>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</si>
  <si>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</si>
  <si>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</si>
  <si>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</si>
  <si>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</si>
  <si>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</si>
  <si>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</si>
  <si>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</si>
  <si>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</si>
  <si>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</si>
  <si>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</si>
  <si>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</si>
  <si>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</si>
  <si>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</si>
  <si>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</si>
  <si>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</si>
  <si>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</si>
  <si>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</si>
  <si>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</si>
  <si>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</si>
  <si>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</si>
  <si>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</si>
  <si>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</si>
  <si>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</si>
  <si>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</si>
  <si>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</si>
  <si>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</si>
  <si>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</si>
  <si>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</si>
  <si>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</si>
  <si>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</si>
  <si>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</si>
  <si>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</si>
  <si>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</si>
  <si>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</si>
  <si>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</si>
  <si>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</si>
  <si>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</si>
  <si>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</si>
  <si>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</si>
  <si>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</si>
  <si>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</si>
  <si>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</si>
  <si>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</si>
  <si>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</si>
  <si>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</si>
  <si>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</si>
  <si>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</si>
  <si>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</si>
  <si>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</si>
  <si>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</si>
  <si>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</si>
  <si>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</si>
  <si>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</si>
  <si>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</si>
  <si>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</si>
  <si>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</si>
  <si>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</si>
  <si>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</si>
  <si>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</si>
  <si>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</si>
  <si>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</si>
  <si>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</si>
  <si>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</si>
  <si>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</si>
  <si>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</si>
  <si>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</si>
  <si>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</si>
  <si>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</si>
  <si>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</si>
  <si>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</si>
  <si>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</si>
  <si>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</si>
  <si>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</si>
  <si>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</si>
  <si>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</si>
  <si>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</si>
  <si>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</si>
  <si>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</si>
  <si>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</si>
  <si>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</si>
  <si>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</si>
  <si>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</si>
  <si>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</si>
  <si>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</si>
  <si>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</si>
  <si>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</si>
  <si>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</si>
  <si>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</si>
  <si>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</si>
  <si>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</si>
  <si>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</si>
  <si>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</si>
  <si>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</si>
  <si>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</si>
  <si>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</si>
  <si>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</si>
  <si>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</si>
  <si>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</si>
  <si>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</si>
  <si>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</si>
  <si>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</si>
  <si>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</si>
  <si>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</si>
  <si>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</si>
  <si>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</si>
  <si>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</si>
  <si>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</si>
  <si>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</si>
  <si>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</si>
  <si>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</si>
  <si>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</si>
  <si>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</si>
  <si>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</si>
  <si>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</si>
  <si>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</si>
  <si>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</si>
  <si>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</si>
  <si>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</si>
  <si>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</si>
  <si>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</si>
  <si>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</si>
  <si>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</si>
  <si>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</si>
  <si>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</si>
  <si>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</si>
  <si>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</si>
  <si>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</si>
  <si>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</si>
  <si>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</si>
  <si>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</si>
  <si>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</si>
  <si>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</si>
  <si>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</si>
  <si>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</si>
  <si>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</si>
  <si>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</si>
  <si>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</si>
  <si>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</si>
  <si>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</si>
  <si>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</si>
  <si>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</si>
  <si>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</si>
  <si>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</si>
  <si>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</si>
  <si>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</si>
  <si>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</si>
  <si>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</si>
  <si>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</si>
  <si>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</si>
  <si>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</si>
  <si>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</si>
  <si>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</si>
  <si>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</si>
  <si>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</si>
  <si>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</si>
  <si>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</si>
  <si>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</si>
  <si>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</si>
  <si>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</si>
  <si>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</si>
  <si>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</si>
  <si>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</si>
  <si>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</si>
  <si>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</si>
  <si>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</si>
  <si>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</si>
  <si>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</si>
  <si>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</si>
  <si>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</si>
  <si>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</si>
  <si>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</si>
  <si>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</si>
  <si>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</si>
  <si>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</si>
  <si>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</si>
  <si>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</si>
  <si>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</si>
  <si>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</si>
  <si>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</si>
  <si>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</si>
  <si>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</si>
  <si>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</si>
  <si>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</si>
  <si>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</si>
  <si>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</si>
  <si>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</si>
  <si>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</si>
  <si>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</si>
  <si>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</si>
  <si>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</si>
  <si>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</si>
  <si>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</si>
  <si>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</si>
  <si>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</si>
  <si>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</si>
  <si>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</si>
  <si>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</si>
  <si>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</si>
  <si>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</si>
  <si>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</si>
  <si>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</si>
  <si>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</si>
  <si>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</si>
  <si>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</si>
  <si>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</si>
  <si>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</si>
  <si>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</si>
  <si>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</si>
  <si>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</si>
  <si>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</si>
  <si>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</si>
  <si>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</si>
  <si>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</si>
  <si>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</si>
  <si>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</si>
  <si>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</si>
  <si>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</si>
  <si>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</si>
  <si>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</si>
  <si>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</si>
  <si>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</si>
  <si>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</si>
  <si>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</si>
  <si>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</si>
  <si>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</si>
  <si>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</si>
  <si>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</si>
  <si>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</si>
  <si>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</si>
  <si>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</si>
  <si>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</si>
  <si>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</si>
  <si>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</si>
  <si>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</si>
  <si>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</si>
  <si>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</si>
  <si>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</si>
  <si>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</si>
  <si>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</si>
  <si>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</si>
  <si>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</si>
  <si>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</si>
  <si>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</si>
  <si>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</si>
  <si>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</si>
  <si>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</si>
  <si>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</si>
  <si>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</si>
  <si>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</si>
  <si>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</si>
  <si>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</si>
  <si>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</si>
  <si>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</si>
  <si>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</si>
  <si>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</si>
  <si>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</si>
  <si>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</si>
  <si>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</si>
  <si>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</si>
  <si>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</si>
  <si>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</si>
  <si>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</si>
  <si>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</si>
  <si>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</si>
  <si>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</si>
  <si>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</si>
  <si>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</si>
  <si>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</si>
  <si>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</si>
  <si>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</si>
  <si>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</si>
  <si>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</si>
  <si>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</si>
  <si>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</si>
  <si>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</si>
  <si>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</si>
  <si>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</si>
  <si>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</si>
  <si>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</si>
  <si>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</si>
  <si>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</si>
  <si>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</si>
  <si>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</si>
  <si>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</si>
  <si>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</si>
  <si>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</si>
  <si>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</si>
  <si>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</si>
  <si>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</si>
  <si>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</si>
  <si>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</si>
  <si>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</si>
  <si>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</si>
  <si>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</si>
  <si>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</si>
  <si>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</si>
  <si>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</si>
  <si>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</si>
  <si>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</si>
  <si>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</si>
  <si>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</si>
  <si>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</si>
  <si>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</si>
  <si>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</si>
  <si>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</si>
  <si>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</si>
  <si>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</si>
  <si>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</si>
  <si>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</si>
  <si>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</si>
  <si>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</si>
  <si>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</si>
  <si>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</si>
  <si>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</si>
  <si>
    <t>Sum of voltages of conductors</t>
  </si>
  <si>
    <t>0-750V</t>
  </si>
  <si>
    <t>Clearance increment (mm)</t>
  </si>
  <si>
    <t>&gt; 750 V ac (300 + 10 mm/kV over 750)</t>
  </si>
  <si>
    <t>Voltage of line conductor</t>
  </si>
  <si>
    <t>&gt;22 &lt; 50</t>
  </si>
  <si>
    <t>&gt;50 (+10mm/kV over 50kV)</t>
  </si>
  <si>
    <t>&gt; 5 &lt; 22 (1000 wherever practicable, but in no case less than 500)</t>
  </si>
  <si>
    <t>Clearance increment, mm</t>
  </si>
  <si>
    <t>&gt; 750 V dc (300 + 6 mm/kV over 750)</t>
  </si>
  <si>
    <t>0-5 (1000 where practicable, but in no case less than. a)150 for spans 0-6m b)230 for spans &gt;6 and &lt; 15m c)300 for spans &gt;15m</t>
  </si>
  <si>
    <t>Line conductor</t>
  </si>
  <si>
    <t>0-5 kV ac &gt; 6 &lt; 50 m</t>
  </si>
  <si>
    <t>0-5 kV ac 0 - 6 m</t>
  </si>
  <si>
    <t>Minimum seperation(mm)</t>
  </si>
  <si>
    <t>&gt; 5kV ac &lt; 50 m + 10 mm/kV over 1kV</t>
  </si>
  <si>
    <t>0-5 kV ac  &gt; 50 &lt; 450 m a )3 x the distance (in m) by which the span length exceeds 50 m; b)83 x the final unloaded sag (in m) at 15C conductor temperature for conductor(s) having the greatest sag; and c)10 mm/kV over 5 kV.</t>
  </si>
  <si>
    <t>&gt; 5kV ac &gt; 50 &lt; 450 m a )3 x the distance (in m) by which the span length exceeds 50 m; b)83 x the final unloaded sag (in m) at 15C conductor temperature for conductor(s) having the greatest sag; and c)10 mm/kV over 5 kV.</t>
  </si>
  <si>
    <t>Conductors at lower level</t>
  </si>
  <si>
    <t>AC 0-750 V</t>
  </si>
  <si>
    <t>AC &gt; 5 ≤ 22</t>
  </si>
  <si>
    <t>AC &gt; 0.75 ≤ 5</t>
  </si>
  <si>
    <t>AC &gt; 22 ≤ 50</t>
  </si>
  <si>
    <t>AC &gt; 50 ≤ 90</t>
  </si>
  <si>
    <t>Between circuit conductors</t>
  </si>
  <si>
    <t>Maximum circuit line-to-ground voltage, kV</t>
  </si>
  <si>
    <t>Between multi-grounded neutral and circuit conductor</t>
  </si>
  <si>
    <t>0.75 kV</t>
  </si>
  <si>
    <t>5 kV</t>
  </si>
  <si>
    <t>10 kV</t>
  </si>
  <si>
    <t>15 kV</t>
  </si>
  <si>
    <t>22 kV</t>
  </si>
  <si>
    <t>50 kV</t>
  </si>
  <si>
    <t>90 kV</t>
  </si>
  <si>
    <t>Maximum lower conductor line-to-ground voltage, kV</t>
  </si>
  <si>
    <t>90 kv</t>
  </si>
  <si>
    <t>50 kv</t>
  </si>
  <si>
    <t>30 kv</t>
  </si>
  <si>
    <t>22 kv</t>
  </si>
  <si>
    <t>17 kv</t>
  </si>
  <si>
    <t>10 kv</t>
  </si>
  <si>
    <t>5 kv</t>
  </si>
  <si>
    <t>0.75 kv</t>
  </si>
  <si>
    <t>Between</t>
  </si>
  <si>
    <t>Supply lateral, vertical, or line conductors and supply lateral or vertical conductors of the same or different circuits but not connected together</t>
  </si>
  <si>
    <t>Supply lateral, vertical, or line conductors and surface of structure, crossarms, and other non-energized supply plant, including grounding conductors</t>
  </si>
  <si>
    <t>Supply lateral, vertical, or line conductors and span or guy wire, except where conductors are supported by the span wire</t>
  </si>
  <si>
    <t>Supply-line conductor and lightning protection wire parallel to the line</t>
  </si>
  <si>
    <t>0-750 V</t>
  </si>
  <si>
    <t>&gt; 0.75 kV &lt; 5 kV</t>
  </si>
  <si>
    <t>&gt; 5 &lt; 22 kV</t>
  </si>
  <si>
    <t>Live or current-carrying supply plant (including neutrals) and communication line plant</t>
  </si>
  <si>
    <t>Trolley span wires or brackets and communication line plant</t>
  </si>
  <si>
    <t>Point of attachment of combined communication drop and supply service conductor and communication line plant</t>
  </si>
  <si>
    <t>Housing containing communication power supply, communication compressor dehydrator, or other communication equipment (effectively grounded or insulated) and communication cable</t>
  </si>
  <si>
    <t>Non-energized supply plant (excluding luminaire span wire and brackets) and communication line plant Option A§     Ungrounded</t>
  </si>
  <si>
    <t>Non-energized supply plant (excluding luminaire span wire and brackets) and communication line plant Option A§    Effectively grounded</t>
  </si>
  <si>
    <t>Non-energized supply plant (excluding luminaire span wire and brackets) and communication line plant Option B§ Ungrounded</t>
  </si>
  <si>
    <t>Non-energized supply plant (excluding luminaire span wire and brackets) and communication line plant Option B§ Effectively grounded</t>
  </si>
  <si>
    <t>N/A</t>
  </si>
  <si>
    <t>Luminaire span wires or brackets and communication line plant Effectively grounded</t>
  </si>
  <si>
    <t>Luminaire span wires or brackets and communication line plant Ungrounded</t>
  </si>
  <si>
    <t>Voltage of supply conductor</t>
  </si>
  <si>
    <t>0—750 V with other covering or bare</t>
  </si>
  <si>
    <t>&gt; 0.75 kV and ≤ 15 kV</t>
  </si>
  <si>
    <t>&gt; 15 kVand ≤ 22 kV</t>
  </si>
  <si>
    <t>Minimum clearance of supply conductor above line of sight of points of support of highest communication wire or cable, mm</t>
  </si>
  <si>
    <t>&gt; 22 kV and ≤ 250 kV (+10mm/kV over 22kV)</t>
  </si>
  <si>
    <t>Type of plant near which the guy passes</t>
  </si>
  <si>
    <t>Communication line plant</t>
  </si>
  <si>
    <t>Supply guy wires and span wires</t>
  </si>
  <si>
    <t>&gt; 0.75 kV and ≤ 22 kV</t>
  </si>
  <si>
    <t>0 - 750 v</t>
  </si>
  <si>
    <t>Minimum clearance, m</t>
  </si>
  <si>
    <t>&gt; 22kV (+0.01 m/kV over 22kV)</t>
  </si>
  <si>
    <t>Type of plant over or near which the guy passes</t>
  </si>
  <si>
    <t>&gt; 0.75 kV and ≤ 5 kV</t>
  </si>
  <si>
    <t>&gt;5kV and ≤ 15 kV</t>
  </si>
  <si>
    <t>&gt; 15 kV and ≤ 22 kV</t>
  </si>
  <si>
    <t>Guy not parallel to plant</t>
  </si>
  <si>
    <t>Guy parallel to plant</t>
  </si>
  <si>
    <t>&gt; 22 kV (+10mm/kV over 22kV)</t>
  </si>
  <si>
    <t>75**</t>
  </si>
  <si>
    <t>§§</t>
  </si>
  <si>
    <t>170††‡‡</t>
  </si>
  <si>
    <t>100††</t>
  </si>
  <si>
    <t>To best eng practice, but no less than 917 mm</t>
  </si>
  <si>
    <t>To best eng practice, but no less than 767 mm</t>
  </si>
  <si>
    <t>To best eng practice, but no less than 997 mm</t>
  </si>
  <si>
    <t>300‡</t>
  </si>
  <si>
    <t>150‡</t>
  </si>
  <si>
    <t>380‡††</t>
  </si>
  <si>
    <t>&gt; 50 kV</t>
  </si>
  <si>
    <t>1†</t>
  </si>
  <si>
    <t>0.75†</t>
  </si>
  <si>
    <t>1.2‡</t>
  </si>
  <si>
    <t>1.5‡</t>
  </si>
  <si>
    <t>&gt; 22 &lt; 50 kV*</t>
  </si>
  <si>
    <t>75*†</t>
  </si>
  <si>
    <t>150*</t>
  </si>
  <si>
    <t>0.4†</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</si>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</sst>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0" fontId="14"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sqref="A1:L13"/>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1695</v>
      </c>
      <c r="B1" s="1" t="s">
        <v>1694</v>
      </c>
      <c r="C1" s="1" t="s">
        <v>1687</v>
      </c>
      <c r="D1" s="1" t="s">
        <v>1544</v>
      </c>
      <c r="E1" s="1" t="s">
        <v>1545</v>
      </c>
      <c r="F1" s="1" t="s">
        <v>1546</v>
      </c>
      <c r="G1" s="1" t="s">
        <v>1688</v>
      </c>
      <c r="H1" s="1" t="s">
        <v>1689</v>
      </c>
      <c r="I1" s="1" t="s">
        <v>1690</v>
      </c>
      <c r="J1" s="1" t="s">
        <v>1691</v>
      </c>
      <c r="K1" s="1" t="s">
        <v>1692</v>
      </c>
      <c r="L1" s="1" t="s">
        <v>1693</v>
      </c>
    </row>
    <row r="2" spans="1:12" ht="57.6" x14ac:dyDescent="0.3">
      <c r="A2" s="1" t="s">
        <v>1696</v>
      </c>
      <c r="B2">
        <v>0.15</v>
      </c>
      <c r="C2">
        <v>0.15</v>
      </c>
      <c r="D2">
        <v>0.5</v>
      </c>
      <c r="E2">
        <v>0.8</v>
      </c>
      <c r="F2">
        <v>1.2</v>
      </c>
      <c r="G2">
        <v>1.5</v>
      </c>
      <c r="H2">
        <v>1.8</v>
      </c>
      <c r="I2">
        <v>2.4</v>
      </c>
      <c r="J2">
        <v>2.7</v>
      </c>
      <c r="K2">
        <v>3.9</v>
      </c>
      <c r="L2">
        <v>4.5999999999999996</v>
      </c>
    </row>
    <row r="3" spans="1:12" ht="57.6" x14ac:dyDescent="0.3">
      <c r="A3" s="1" t="s">
        <v>1697</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B4"/>
  <sheetViews>
    <sheetView workbookViewId="0">
      <selection activeCell="A3" sqref="A3"/>
    </sheetView>
  </sheetViews>
  <sheetFormatPr defaultRowHeight="14.4" x14ac:dyDescent="0.3"/>
  <cols>
    <col min="1" max="1" width="13.109375" customWidth="1"/>
    <col min="2" max="2" width="9.88671875" customWidth="1"/>
  </cols>
  <sheetData>
    <row r="1" spans="1:2" ht="43.2" x14ac:dyDescent="0.3">
      <c r="A1" s="1" t="s">
        <v>1698</v>
      </c>
      <c r="B1" s="1" t="s">
        <v>1700</v>
      </c>
    </row>
    <row r="2" spans="1:2" x14ac:dyDescent="0.3">
      <c r="A2" s="1" t="s">
        <v>1699</v>
      </c>
      <c r="B2">
        <v>300</v>
      </c>
    </row>
    <row r="3" spans="1:2" ht="57.6" x14ac:dyDescent="0.3">
      <c r="A3" s="1" t="s">
        <v>1701</v>
      </c>
      <c r="B3">
        <v>300</v>
      </c>
    </row>
    <row r="4" spans="1:2" ht="57.6" x14ac:dyDescent="0.3">
      <c r="A4" s="1" t="s">
        <v>1707</v>
      </c>
      <c r="B4">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B5"/>
  <sheetViews>
    <sheetView workbookViewId="0">
      <selection activeCell="A5" sqref="A5"/>
    </sheetView>
  </sheetViews>
  <sheetFormatPr defaultRowHeight="14.4" x14ac:dyDescent="0.3"/>
  <cols>
    <col min="1" max="1" width="25.21875" customWidth="1"/>
    <col min="2" max="2" width="22.77734375" customWidth="1"/>
  </cols>
  <sheetData>
    <row r="1" spans="1:2" x14ac:dyDescent="0.3">
      <c r="A1" s="1" t="s">
        <v>1702</v>
      </c>
      <c r="B1" t="s">
        <v>1706</v>
      </c>
    </row>
    <row r="2" spans="1:2" ht="72" x14ac:dyDescent="0.3">
      <c r="A2" s="1" t="s">
        <v>1708</v>
      </c>
      <c r="B2">
        <v>1000</v>
      </c>
    </row>
    <row r="3" spans="1:2" ht="43.2" x14ac:dyDescent="0.3">
      <c r="A3" s="1" t="s">
        <v>1705</v>
      </c>
      <c r="B3">
        <v>1000</v>
      </c>
    </row>
    <row r="4" spans="1:2" x14ac:dyDescent="0.3">
      <c r="A4" s="1" t="s">
        <v>1703</v>
      </c>
      <c r="B4">
        <v>1000</v>
      </c>
    </row>
    <row r="5" spans="1:2" x14ac:dyDescent="0.3">
      <c r="A5" s="1" t="s">
        <v>1704</v>
      </c>
      <c r="B5">
        <v>1000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B6"/>
  <sheetViews>
    <sheetView workbookViewId="0">
      <selection activeCell="B6" sqref="B6"/>
    </sheetView>
  </sheetViews>
  <sheetFormatPr defaultRowHeight="14.4" x14ac:dyDescent="0.3"/>
  <cols>
    <col min="1" max="1" width="34.109375" customWidth="1"/>
    <col min="2" max="2" width="24.33203125" customWidth="1"/>
  </cols>
  <sheetData>
    <row r="1" spans="1:2" x14ac:dyDescent="0.3">
      <c r="A1" s="69" t="s">
        <v>1709</v>
      </c>
      <c r="B1" s="69" t="s">
        <v>1712</v>
      </c>
    </row>
    <row r="2" spans="1:2" x14ac:dyDescent="0.3">
      <c r="A2" t="s">
        <v>1711</v>
      </c>
      <c r="B2">
        <v>225</v>
      </c>
    </row>
    <row r="3" spans="1:2" x14ac:dyDescent="0.3">
      <c r="A3" t="s">
        <v>1710</v>
      </c>
      <c r="B3">
        <v>300</v>
      </c>
    </row>
    <row r="4" spans="1:2" ht="100.8" x14ac:dyDescent="0.3">
      <c r="A4" s="1" t="s">
        <v>1714</v>
      </c>
      <c r="B4">
        <v>300</v>
      </c>
    </row>
    <row r="5" spans="1:2" x14ac:dyDescent="0.3">
      <c r="A5" t="s">
        <v>1713</v>
      </c>
      <c r="B5">
        <v>300</v>
      </c>
    </row>
    <row r="6" spans="1:2" ht="100.8" x14ac:dyDescent="0.3">
      <c r="A6" s="1" t="s">
        <v>1715</v>
      </c>
      <c r="B6">
        <v>300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F13"/>
  <sheetViews>
    <sheetView tabSelected="1" workbookViewId="0">
      <selection activeCell="G6" sqref="G6"/>
    </sheetView>
  </sheetViews>
  <sheetFormatPr defaultRowHeight="14.4" x14ac:dyDescent="0.3"/>
  <cols>
    <col min="1" max="1" width="17.77734375" customWidth="1"/>
    <col min="2" max="2" width="28.44140625" customWidth="1"/>
    <col min="3" max="3" width="11.77734375" customWidth="1"/>
    <col min="4" max="4" width="13.21875" customWidth="1"/>
    <col min="5" max="5" width="12.33203125" customWidth="1"/>
    <col min="6" max="6" width="11.77734375" customWidth="1"/>
    <col min="7" max="8" width="13.6640625" customWidth="1"/>
    <col min="9" max="9" width="14.5546875" customWidth="1"/>
    <col min="10" max="10" width="14" customWidth="1"/>
    <col min="11" max="11" width="13.33203125" customWidth="1"/>
    <col min="12" max="12" width="13.109375" customWidth="1"/>
  </cols>
  <sheetData>
    <row r="1" spans="1:6" ht="28.8" x14ac:dyDescent="0.3">
      <c r="A1" s="1" t="s">
        <v>1716</v>
      </c>
      <c r="B1" t="s">
        <v>1717</v>
      </c>
      <c r="C1" t="s">
        <v>1719</v>
      </c>
      <c r="D1" t="s">
        <v>1718</v>
      </c>
      <c r="E1" t="s">
        <v>1720</v>
      </c>
      <c r="F1" t="s">
        <v>1721</v>
      </c>
    </row>
    <row r="2" spans="1:6" x14ac:dyDescent="0.3">
      <c r="A2" t="s">
        <v>1717</v>
      </c>
      <c r="B2">
        <v>0.1</v>
      </c>
      <c r="C2">
        <v>0.4</v>
      </c>
      <c r="D2">
        <v>0.4</v>
      </c>
      <c r="E2">
        <v>1</v>
      </c>
      <c r="F2">
        <v>1.5</v>
      </c>
    </row>
    <row r="3" spans="1:6" x14ac:dyDescent="0.3">
      <c r="A3" t="s">
        <v>1719</v>
      </c>
      <c r="C3">
        <v>0.4</v>
      </c>
      <c r="D3">
        <v>0.4</v>
      </c>
      <c r="E3">
        <v>1</v>
      </c>
      <c r="F3">
        <v>1.5</v>
      </c>
    </row>
    <row r="4" spans="1:6" x14ac:dyDescent="0.3">
      <c r="A4" t="s">
        <v>1718</v>
      </c>
      <c r="D4" t="s">
        <v>1798</v>
      </c>
      <c r="E4">
        <v>1</v>
      </c>
      <c r="F4">
        <v>1.5</v>
      </c>
    </row>
    <row r="5" spans="1:6" x14ac:dyDescent="0.3">
      <c r="A5" t="s">
        <v>1720</v>
      </c>
      <c r="E5" t="s">
        <v>1791</v>
      </c>
      <c r="F5">
        <v>1.5</v>
      </c>
    </row>
    <row r="6" spans="1:6" x14ac:dyDescent="0.3">
      <c r="A6" t="s">
        <v>1721</v>
      </c>
      <c r="F6" t="s">
        <v>1799</v>
      </c>
    </row>
    <row r="8" spans="1:6" x14ac:dyDescent="0.3">
      <c r="A8" s="1"/>
    </row>
    <row r="9" spans="1:6" x14ac:dyDescent="0.3">
      <c r="A9" s="1"/>
    </row>
    <row r="10" spans="1:6" x14ac:dyDescent="0.3">
      <c r="A10" s="1"/>
    </row>
    <row r="11" spans="1:6" x14ac:dyDescent="0.3">
      <c r="A11" s="1"/>
    </row>
    <row r="12" spans="1:6" x14ac:dyDescent="0.3">
      <c r="A12" s="1"/>
    </row>
    <row r="13" spans="1:6" x14ac:dyDescent="0.3">
      <c r="A13"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C8"/>
  <sheetViews>
    <sheetView workbookViewId="0">
      <selection activeCell="A8" sqref="A8"/>
    </sheetView>
  </sheetViews>
  <sheetFormatPr defaultRowHeight="14.4" x14ac:dyDescent="0.3"/>
  <cols>
    <col min="1" max="1" width="25.44140625" customWidth="1"/>
    <col min="2" max="2" width="20.44140625" customWidth="1"/>
    <col min="3" max="3" width="25.77734375" customWidth="1"/>
  </cols>
  <sheetData>
    <row r="1" spans="1:3" ht="43.2" x14ac:dyDescent="0.3">
      <c r="A1" s="1" t="s">
        <v>1723</v>
      </c>
      <c r="B1" s="1" t="s">
        <v>1724</v>
      </c>
      <c r="C1" s="1" t="s">
        <v>1722</v>
      </c>
    </row>
    <row r="2" spans="1:3" x14ac:dyDescent="0.3">
      <c r="A2" t="s">
        <v>1725</v>
      </c>
      <c r="B2">
        <v>100</v>
      </c>
      <c r="C2">
        <v>100</v>
      </c>
    </row>
    <row r="3" spans="1:3" x14ac:dyDescent="0.3">
      <c r="A3" t="s">
        <v>1726</v>
      </c>
      <c r="B3">
        <v>150</v>
      </c>
      <c r="C3">
        <v>150</v>
      </c>
    </row>
    <row r="4" spans="1:3" x14ac:dyDescent="0.3">
      <c r="A4" t="s">
        <v>1727</v>
      </c>
      <c r="B4">
        <v>150</v>
      </c>
      <c r="C4">
        <v>250</v>
      </c>
    </row>
    <row r="5" spans="1:3" x14ac:dyDescent="0.3">
      <c r="A5" t="s">
        <v>1728</v>
      </c>
      <c r="B5">
        <v>250</v>
      </c>
      <c r="C5">
        <v>300</v>
      </c>
    </row>
    <row r="6" spans="1:3" x14ac:dyDescent="0.3">
      <c r="A6" t="s">
        <v>1729</v>
      </c>
      <c r="B6">
        <v>350</v>
      </c>
      <c r="C6">
        <v>450</v>
      </c>
    </row>
    <row r="7" spans="1:3" x14ac:dyDescent="0.3">
      <c r="A7" t="s">
        <v>1730</v>
      </c>
      <c r="B7">
        <v>750</v>
      </c>
      <c r="C7">
        <v>900</v>
      </c>
    </row>
    <row r="8" spans="1:3" x14ac:dyDescent="0.3">
      <c r="A8" t="s">
        <v>1731</v>
      </c>
      <c r="B8">
        <v>1000</v>
      </c>
      <c r="C8">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H9"/>
  <sheetViews>
    <sheetView workbookViewId="0">
      <selection activeCell="A8" sqref="A8"/>
    </sheetView>
  </sheetViews>
  <sheetFormatPr defaultRowHeight="14.4" x14ac:dyDescent="0.3"/>
  <cols>
    <col min="1" max="1" width="31.77734375" customWidth="1"/>
  </cols>
  <sheetData>
    <row r="1" spans="1:8" ht="28.8" x14ac:dyDescent="0.3">
      <c r="A1" s="1" t="s">
        <v>1732</v>
      </c>
      <c r="B1" t="s">
        <v>1739</v>
      </c>
      <c r="C1" t="s">
        <v>1738</v>
      </c>
      <c r="D1" t="s">
        <v>1737</v>
      </c>
      <c r="E1" t="s">
        <v>1736</v>
      </c>
      <c r="F1" t="s">
        <v>1735</v>
      </c>
      <c r="G1" t="s">
        <v>1734</v>
      </c>
      <c r="H1" t="s">
        <v>1733</v>
      </c>
    </row>
    <row r="2" spans="1:8" x14ac:dyDescent="0.3">
      <c r="A2" t="s">
        <v>1740</v>
      </c>
      <c r="B2">
        <v>150</v>
      </c>
      <c r="C2">
        <v>150</v>
      </c>
      <c r="D2">
        <v>250</v>
      </c>
      <c r="E2">
        <v>350</v>
      </c>
      <c r="F2">
        <v>450</v>
      </c>
      <c r="G2">
        <v>750</v>
      </c>
      <c r="H2">
        <v>1000</v>
      </c>
    </row>
    <row r="3" spans="1:8" x14ac:dyDescent="0.3">
      <c r="A3" t="s">
        <v>1739</v>
      </c>
      <c r="B3">
        <v>150</v>
      </c>
      <c r="C3">
        <v>200</v>
      </c>
      <c r="D3">
        <v>250</v>
      </c>
      <c r="E3">
        <v>350</v>
      </c>
      <c r="F3">
        <v>450</v>
      </c>
      <c r="G3">
        <v>750</v>
      </c>
      <c r="H3">
        <v>1000</v>
      </c>
    </row>
    <row r="4" spans="1:8" x14ac:dyDescent="0.3">
      <c r="A4" t="s">
        <v>1738</v>
      </c>
      <c r="C4">
        <v>250</v>
      </c>
      <c r="D4">
        <v>300</v>
      </c>
      <c r="E4">
        <v>400</v>
      </c>
      <c r="F4">
        <v>450</v>
      </c>
      <c r="G4">
        <v>800</v>
      </c>
      <c r="H4">
        <v>1050</v>
      </c>
    </row>
    <row r="5" spans="1:8" x14ac:dyDescent="0.3">
      <c r="A5" t="s">
        <v>1737</v>
      </c>
      <c r="D5">
        <v>300</v>
      </c>
      <c r="E5">
        <v>400</v>
      </c>
      <c r="F5">
        <v>500</v>
      </c>
      <c r="G5">
        <v>800</v>
      </c>
      <c r="H5">
        <v>1050</v>
      </c>
    </row>
    <row r="6" spans="1:8" x14ac:dyDescent="0.3">
      <c r="A6" t="s">
        <v>1736</v>
      </c>
      <c r="E6">
        <v>450</v>
      </c>
      <c r="F6">
        <v>500</v>
      </c>
      <c r="G6">
        <v>800</v>
      </c>
      <c r="H6">
        <v>1050</v>
      </c>
    </row>
    <row r="7" spans="1:8" x14ac:dyDescent="0.3">
      <c r="A7" t="s">
        <v>1735</v>
      </c>
      <c r="F7">
        <v>550</v>
      </c>
      <c r="G7">
        <v>850</v>
      </c>
      <c r="H7">
        <v>1100</v>
      </c>
    </row>
    <row r="8" spans="1:8" x14ac:dyDescent="0.3">
      <c r="A8" t="s">
        <v>1734</v>
      </c>
      <c r="G8">
        <v>900</v>
      </c>
      <c r="H8">
        <v>1150</v>
      </c>
    </row>
    <row r="9" spans="1:8" x14ac:dyDescent="0.3">
      <c r="A9" t="s">
        <v>1733</v>
      </c>
      <c r="H9">
        <v>1250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F5"/>
  <sheetViews>
    <sheetView zoomScale="70" zoomScaleNormal="70" workbookViewId="0">
      <selection activeCell="E4" sqref="E4"/>
    </sheetView>
  </sheetViews>
  <sheetFormatPr defaultRowHeight="14.4" x14ac:dyDescent="0.3"/>
  <cols>
    <col min="1" max="1" width="43.6640625" customWidth="1"/>
    <col min="6" max="6" width="19" customWidth="1"/>
  </cols>
  <sheetData>
    <row r="1" spans="1:6" ht="28.8" x14ac:dyDescent="0.3">
      <c r="A1" s="70" t="s">
        <v>1741</v>
      </c>
      <c r="B1" s="70" t="s">
        <v>1746</v>
      </c>
      <c r="C1" s="70" t="s">
        <v>1747</v>
      </c>
      <c r="D1" s="70" t="s">
        <v>1748</v>
      </c>
      <c r="E1" s="70" t="s">
        <v>110</v>
      </c>
      <c r="F1" s="70" t="s">
        <v>1790</v>
      </c>
    </row>
    <row r="2" spans="1:6" ht="43.2" x14ac:dyDescent="0.3">
      <c r="A2" s="70" t="s">
        <v>1742</v>
      </c>
      <c r="B2">
        <v>75</v>
      </c>
      <c r="C2">
        <v>100</v>
      </c>
      <c r="D2">
        <v>300</v>
      </c>
      <c r="E2" s="78" t="s">
        <v>1787</v>
      </c>
      <c r="F2" s="1" t="s">
        <v>1784</v>
      </c>
    </row>
    <row r="3" spans="1:6" ht="57.6" x14ac:dyDescent="0.3">
      <c r="A3" s="70" t="s">
        <v>1743</v>
      </c>
      <c r="B3" t="s">
        <v>1780</v>
      </c>
      <c r="C3">
        <v>100</v>
      </c>
      <c r="D3">
        <v>150</v>
      </c>
      <c r="E3" t="s">
        <v>1788</v>
      </c>
      <c r="F3" s="1" t="s">
        <v>1785</v>
      </c>
    </row>
    <row r="4" spans="1:6" ht="43.2" x14ac:dyDescent="0.3">
      <c r="A4" s="70" t="s">
        <v>1744</v>
      </c>
      <c r="B4" t="s">
        <v>1783</v>
      </c>
      <c r="C4" t="s">
        <v>1782</v>
      </c>
      <c r="D4">
        <v>380</v>
      </c>
      <c r="E4" t="s">
        <v>1789</v>
      </c>
      <c r="F4" s="1" t="s">
        <v>1786</v>
      </c>
    </row>
    <row r="5" spans="1:6" ht="28.8" x14ac:dyDescent="0.3">
      <c r="A5" s="70" t="s">
        <v>1745</v>
      </c>
      <c r="B5" t="s">
        <v>1781</v>
      </c>
      <c r="C5" t="s">
        <v>1781</v>
      </c>
      <c r="D5" t="s">
        <v>1781</v>
      </c>
      <c r="E5" t="s">
        <v>1781</v>
      </c>
      <c r="F5" t="s">
        <v>1781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D11"/>
  <sheetViews>
    <sheetView workbookViewId="0">
      <selection activeCell="C4" sqref="C4"/>
    </sheetView>
  </sheetViews>
  <sheetFormatPr defaultRowHeight="14.4" x14ac:dyDescent="0.3"/>
  <cols>
    <col min="1" max="1" width="35" customWidth="1"/>
  </cols>
  <sheetData>
    <row r="1" spans="1:4" ht="28.8" x14ac:dyDescent="0.3">
      <c r="A1" s="70" t="s">
        <v>1741</v>
      </c>
      <c r="B1" s="70" t="s">
        <v>1746</v>
      </c>
      <c r="C1" s="70" t="s">
        <v>111</v>
      </c>
      <c r="D1" s="70" t="s">
        <v>1795</v>
      </c>
    </row>
    <row r="2" spans="1:4" ht="43.2" x14ac:dyDescent="0.3">
      <c r="A2" s="70" t="s">
        <v>1749</v>
      </c>
      <c r="B2" s="1" t="s">
        <v>1791</v>
      </c>
      <c r="C2" s="1" t="s">
        <v>1793</v>
      </c>
      <c r="D2" s="1" t="s">
        <v>1794</v>
      </c>
    </row>
    <row r="3" spans="1:4" ht="57.6" x14ac:dyDescent="0.3">
      <c r="A3" s="70" t="s">
        <v>1753</v>
      </c>
      <c r="B3" t="s">
        <v>1791</v>
      </c>
      <c r="C3">
        <v>1</v>
      </c>
      <c r="D3">
        <v>1.5</v>
      </c>
    </row>
    <row r="4" spans="1:4" ht="57.6" x14ac:dyDescent="0.3">
      <c r="A4" s="70" t="s">
        <v>1754</v>
      </c>
      <c r="B4" t="s">
        <v>1792</v>
      </c>
      <c r="C4" t="s">
        <v>1792</v>
      </c>
      <c r="D4">
        <v>1</v>
      </c>
    </row>
    <row r="5" spans="1:4" ht="57.6" x14ac:dyDescent="0.3">
      <c r="A5" s="70" t="s">
        <v>1755</v>
      </c>
      <c r="B5">
        <v>0.75</v>
      </c>
      <c r="C5">
        <v>1</v>
      </c>
      <c r="D5">
        <v>1.5</v>
      </c>
    </row>
    <row r="6" spans="1:4" ht="57.6" x14ac:dyDescent="0.3">
      <c r="A6" s="70" t="s">
        <v>1756</v>
      </c>
      <c r="B6">
        <v>0.1</v>
      </c>
      <c r="C6">
        <v>0.3</v>
      </c>
      <c r="D6">
        <v>0.3</v>
      </c>
    </row>
    <row r="7" spans="1:4" ht="28.8" x14ac:dyDescent="0.3">
      <c r="A7" s="70" t="s">
        <v>1750</v>
      </c>
      <c r="B7">
        <v>0.3</v>
      </c>
      <c r="C7" t="s">
        <v>1757</v>
      </c>
      <c r="D7" t="s">
        <v>1757</v>
      </c>
    </row>
    <row r="8" spans="1:4" ht="28.8" x14ac:dyDescent="0.3">
      <c r="A8" s="70" t="s">
        <v>1759</v>
      </c>
      <c r="B8">
        <v>1</v>
      </c>
      <c r="C8">
        <v>1</v>
      </c>
      <c r="D8" t="s">
        <v>1757</v>
      </c>
    </row>
    <row r="9" spans="1:4" ht="43.2" x14ac:dyDescent="0.3">
      <c r="A9" s="70" t="s">
        <v>1758</v>
      </c>
      <c r="B9">
        <v>0.1</v>
      </c>
      <c r="C9">
        <v>0.1</v>
      </c>
      <c r="D9" t="s">
        <v>1757</v>
      </c>
    </row>
    <row r="10" spans="1:4" ht="57.6" x14ac:dyDescent="0.3">
      <c r="A10" s="70" t="s">
        <v>1751</v>
      </c>
      <c r="B10" t="s">
        <v>1791</v>
      </c>
      <c r="C10" t="s">
        <v>1757</v>
      </c>
      <c r="D10" t="s">
        <v>1757</v>
      </c>
    </row>
    <row r="11" spans="1:4" ht="86.4" x14ac:dyDescent="0.3">
      <c r="A11" s="70" t="s">
        <v>1752</v>
      </c>
      <c r="B11">
        <v>0</v>
      </c>
      <c r="C11" t="s">
        <v>1757</v>
      </c>
      <c r="D11" t="s">
        <v>1757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B5"/>
  <sheetViews>
    <sheetView workbookViewId="0">
      <selection activeCell="C3" sqref="C3"/>
    </sheetView>
  </sheetViews>
  <sheetFormatPr defaultRowHeight="14.4" x14ac:dyDescent="0.3"/>
  <cols>
    <col min="1" max="1" width="22.6640625" customWidth="1"/>
    <col min="2" max="2" width="36.77734375" customWidth="1"/>
  </cols>
  <sheetData>
    <row r="1" spans="1:2" ht="43.2" x14ac:dyDescent="0.3">
      <c r="A1" s="1" t="s">
        <v>1760</v>
      </c>
      <c r="B1" s="1" t="s">
        <v>1764</v>
      </c>
    </row>
    <row r="2" spans="1:2" ht="28.8" x14ac:dyDescent="0.3">
      <c r="A2" s="1" t="s">
        <v>1761</v>
      </c>
      <c r="B2" t="s">
        <v>1796</v>
      </c>
    </row>
    <row r="3" spans="1:2" x14ac:dyDescent="0.3">
      <c r="A3" s="1" t="s">
        <v>1762</v>
      </c>
      <c r="B3">
        <v>300</v>
      </c>
    </row>
    <row r="4" spans="1:2" x14ac:dyDescent="0.3">
      <c r="A4" s="1" t="s">
        <v>1763</v>
      </c>
      <c r="B4">
        <v>380</v>
      </c>
    </row>
    <row r="5" spans="1:2" ht="28.8" x14ac:dyDescent="0.3">
      <c r="A5" s="1" t="s">
        <v>1765</v>
      </c>
      <c r="B5">
        <v>380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B6"/>
  <sheetViews>
    <sheetView workbookViewId="0"/>
  </sheetViews>
  <sheetFormatPr defaultRowHeight="14.4" x14ac:dyDescent="0.3"/>
  <cols>
    <col min="1" max="1" width="20.33203125" customWidth="1"/>
    <col min="2" max="2" width="18.33203125" customWidth="1"/>
  </cols>
  <sheetData>
    <row r="1" spans="1:2" ht="28.8" x14ac:dyDescent="0.3">
      <c r="A1" s="1" t="s">
        <v>1766</v>
      </c>
      <c r="B1" s="1" t="s">
        <v>1771</v>
      </c>
    </row>
    <row r="2" spans="1:2" ht="28.8" x14ac:dyDescent="0.3">
      <c r="A2" s="1" t="s">
        <v>1767</v>
      </c>
      <c r="B2">
        <v>0.6</v>
      </c>
    </row>
    <row r="3" spans="1:2" x14ac:dyDescent="0.3">
      <c r="A3" s="1" t="s">
        <v>1770</v>
      </c>
      <c r="B3">
        <v>0.6</v>
      </c>
    </row>
    <row r="4" spans="1:2" x14ac:dyDescent="0.3">
      <c r="A4" s="1" t="s">
        <v>1769</v>
      </c>
      <c r="B4">
        <v>1.2</v>
      </c>
    </row>
    <row r="5" spans="1:2" ht="28.8" x14ac:dyDescent="0.3">
      <c r="A5" s="1" t="s">
        <v>1772</v>
      </c>
      <c r="B5">
        <v>1.2</v>
      </c>
    </row>
    <row r="6" spans="1:2" ht="28.8" x14ac:dyDescent="0.3">
      <c r="A6" s="1" t="s">
        <v>1768</v>
      </c>
      <c r="B6">
        <v>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C7"/>
  <sheetViews>
    <sheetView workbookViewId="0">
      <selection activeCell="D6" sqref="D6"/>
    </sheetView>
  </sheetViews>
  <sheetFormatPr defaultRowHeight="14.4" x14ac:dyDescent="0.3"/>
  <cols>
    <col min="1" max="1" width="21.109375" customWidth="1"/>
    <col min="2" max="2" width="15.88671875" customWidth="1"/>
    <col min="3" max="3" width="16" customWidth="1"/>
  </cols>
  <sheetData>
    <row r="1" spans="1:3" ht="43.2" x14ac:dyDescent="0.3">
      <c r="A1" s="1" t="s">
        <v>1773</v>
      </c>
      <c r="B1" s="1" t="s">
        <v>1777</v>
      </c>
      <c r="C1" s="1" t="s">
        <v>1778</v>
      </c>
    </row>
    <row r="2" spans="1:3" ht="28.8" x14ac:dyDescent="0.3">
      <c r="A2" s="1" t="s">
        <v>1767</v>
      </c>
      <c r="B2" s="1" t="s">
        <v>1797</v>
      </c>
      <c r="C2" s="1">
        <v>75</v>
      </c>
    </row>
    <row r="3" spans="1:3" x14ac:dyDescent="0.3">
      <c r="A3" s="1" t="s">
        <v>117</v>
      </c>
      <c r="B3" s="1">
        <v>150</v>
      </c>
      <c r="C3" s="1" t="s">
        <v>1797</v>
      </c>
    </row>
    <row r="4" spans="1:3" x14ac:dyDescent="0.3">
      <c r="A4" s="1" t="s">
        <v>1774</v>
      </c>
      <c r="B4" s="1">
        <v>150</v>
      </c>
      <c r="C4" s="1">
        <v>230</v>
      </c>
    </row>
    <row r="5" spans="1:3" x14ac:dyDescent="0.3">
      <c r="A5" s="1" t="s">
        <v>1775</v>
      </c>
      <c r="B5" s="1">
        <v>230</v>
      </c>
      <c r="C5" s="1">
        <v>300</v>
      </c>
    </row>
    <row r="6" spans="1:3" x14ac:dyDescent="0.3">
      <c r="A6" s="1" t="s">
        <v>1776</v>
      </c>
      <c r="B6" s="1">
        <v>300</v>
      </c>
      <c r="C6" s="1">
        <v>380</v>
      </c>
    </row>
    <row r="7" spans="1:3" ht="28.8" x14ac:dyDescent="0.3">
      <c r="A7" s="1" t="s">
        <v>1779</v>
      </c>
      <c r="B7" s="1">
        <v>300</v>
      </c>
      <c r="C7" s="1">
        <v>380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2" t="s">
        <v>21</v>
      </c>
      <c r="B1" s="83"/>
      <c r="C1" s="83"/>
      <c r="D1" s="83"/>
      <c r="E1" s="83"/>
      <c r="F1" s="83"/>
      <c r="G1" s="83"/>
      <c r="H1" s="83"/>
      <c r="I1" s="83"/>
      <c r="J1" s="83"/>
      <c r="K1" s="83"/>
      <c r="L1" s="83"/>
      <c r="M1" s="83"/>
      <c r="N1" s="83"/>
      <c r="O1" s="83"/>
      <c r="P1" s="83"/>
      <c r="Q1" s="84"/>
    </row>
    <row r="2" spans="1:17" ht="15.6" x14ac:dyDescent="0.3">
      <c r="A2" s="85" t="s">
        <v>22</v>
      </c>
      <c r="B2" s="86"/>
      <c r="C2" s="86"/>
      <c r="D2" s="86"/>
      <c r="E2" s="86"/>
      <c r="F2" s="86"/>
      <c r="G2" s="86"/>
      <c r="H2" s="86"/>
      <c r="I2" s="86"/>
      <c r="J2" s="86"/>
      <c r="K2" s="86"/>
      <c r="L2" s="86"/>
      <c r="M2" s="86"/>
      <c r="N2" s="86"/>
      <c r="O2" s="86"/>
      <c r="P2" s="86"/>
      <c r="Q2" s="87"/>
    </row>
    <row r="3" spans="1:17" ht="15.6" x14ac:dyDescent="0.3">
      <c r="A3" s="18"/>
      <c r="B3" s="19"/>
      <c r="C3" s="19"/>
      <c r="D3" s="19"/>
      <c r="E3" s="19"/>
      <c r="F3" s="19"/>
      <c r="G3" s="19"/>
      <c r="H3" s="19"/>
      <c r="I3" s="19"/>
      <c r="J3" s="19"/>
      <c r="K3" s="19"/>
      <c r="L3" s="19"/>
      <c r="M3" s="19"/>
      <c r="N3" s="19"/>
      <c r="O3" s="19"/>
      <c r="P3" s="19"/>
      <c r="Q3" s="20"/>
    </row>
    <row r="4" spans="1:17" ht="15.6" x14ac:dyDescent="0.3">
      <c r="A4" s="88" t="s">
        <v>23</v>
      </c>
      <c r="B4" s="89"/>
      <c r="C4" s="89"/>
      <c r="D4" s="89"/>
      <c r="E4" s="89"/>
      <c r="F4" s="89"/>
      <c r="G4" s="89"/>
      <c r="H4" s="89"/>
      <c r="I4" s="89"/>
      <c r="J4" s="89"/>
      <c r="K4" s="89"/>
      <c r="L4" s="89"/>
      <c r="M4" s="89"/>
      <c r="N4" s="89"/>
      <c r="O4" s="89"/>
      <c r="P4" s="89"/>
      <c r="Q4" s="90"/>
    </row>
    <row r="5" spans="1:17" ht="15.6" x14ac:dyDescent="0.3">
      <c r="A5" s="88" t="str">
        <f>CONCATENATE("System Voltage: ",[1]Inputs!E9," kV (AC 3-phase)")</f>
        <v>System Voltage:  kV (AC 3-phase)</v>
      </c>
      <c r="B5" s="89"/>
      <c r="C5" s="89"/>
      <c r="D5" s="89"/>
      <c r="E5" s="89"/>
      <c r="F5" s="89"/>
      <c r="G5" s="89"/>
      <c r="H5" s="89"/>
      <c r="I5" s="89"/>
      <c r="J5" s="89"/>
      <c r="K5" s="89"/>
      <c r="L5" s="89"/>
      <c r="M5" s="89"/>
      <c r="N5" s="89"/>
      <c r="O5" s="89"/>
      <c r="P5" s="89"/>
      <c r="Q5" s="90"/>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1" t="s">
        <v>24</v>
      </c>
      <c r="B7" s="94" t="s">
        <v>25</v>
      </c>
      <c r="C7" s="95"/>
      <c r="D7" s="95"/>
      <c r="E7" s="95"/>
      <c r="F7" s="95"/>
      <c r="G7" s="95"/>
      <c r="H7" s="95"/>
      <c r="I7" s="96"/>
      <c r="J7" s="94" t="s">
        <v>26</v>
      </c>
      <c r="K7" s="95"/>
      <c r="L7" s="95"/>
      <c r="M7" s="95"/>
      <c r="N7" s="95"/>
      <c r="O7" s="95"/>
      <c r="P7" s="95"/>
      <c r="Q7" s="97"/>
    </row>
    <row r="8" spans="1:17" ht="14.4" customHeight="1" x14ac:dyDescent="0.3">
      <c r="A8" s="92"/>
      <c r="B8" s="79" t="s">
        <v>27</v>
      </c>
      <c r="C8" s="80"/>
      <c r="D8" s="80"/>
      <c r="E8" s="98"/>
      <c r="F8" s="79" t="s">
        <v>28</v>
      </c>
      <c r="G8" s="80"/>
      <c r="H8" s="80"/>
      <c r="I8" s="98"/>
      <c r="J8" s="79" t="s">
        <v>27</v>
      </c>
      <c r="K8" s="80"/>
      <c r="L8" s="80"/>
      <c r="M8" s="98"/>
      <c r="N8" s="79" t="s">
        <v>28</v>
      </c>
      <c r="O8" s="80"/>
      <c r="P8" s="80"/>
      <c r="Q8" s="81"/>
    </row>
    <row r="9" spans="1:17" ht="24" x14ac:dyDescent="0.3">
      <c r="A9" s="92"/>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3"/>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2" t="s">
        <v>57</v>
      </c>
      <c r="B1" s="103"/>
      <c r="C1" s="103"/>
      <c r="D1" s="103"/>
      <c r="E1" s="103"/>
      <c r="F1" s="103"/>
      <c r="G1" s="103"/>
      <c r="H1" s="103"/>
      <c r="I1" s="103"/>
      <c r="J1" s="103"/>
      <c r="K1" s="103"/>
      <c r="L1" s="103"/>
      <c r="M1" s="104"/>
    </row>
    <row r="2" spans="1:13" x14ac:dyDescent="0.3">
      <c r="A2" s="105" t="s">
        <v>58</v>
      </c>
      <c r="B2" s="106"/>
      <c r="C2" s="106"/>
      <c r="D2" s="106"/>
      <c r="E2" s="106"/>
      <c r="F2" s="106"/>
      <c r="G2" s="106"/>
      <c r="H2" s="106"/>
      <c r="I2" s="106"/>
      <c r="J2" s="106"/>
      <c r="K2" s="106"/>
      <c r="L2" s="106"/>
      <c r="M2" s="107"/>
    </row>
    <row r="3" spans="1:13" x14ac:dyDescent="0.3">
      <c r="A3" s="108" t="s">
        <v>59</v>
      </c>
      <c r="B3" s="109"/>
      <c r="C3" s="109"/>
      <c r="D3" s="109"/>
      <c r="E3" s="109"/>
      <c r="F3" s="109"/>
      <c r="G3" s="109"/>
      <c r="H3" s="109"/>
      <c r="I3" s="109"/>
      <c r="J3" s="109"/>
      <c r="K3" s="109"/>
      <c r="L3" s="109"/>
      <c r="M3" s="110"/>
    </row>
    <row r="4" spans="1:13" x14ac:dyDescent="0.3">
      <c r="A4" s="105" t="str">
        <f>CONCATENATE("System Voltage: ",[1]Inputs!$F$10," kV (AC 3-phase) Site Elevation: ",'[1]Advanced User Calcs'!E60," m")</f>
        <v>System Voltage: 138 kV (AC 3-phase) Site Elevation:  m</v>
      </c>
      <c r="B4" s="106"/>
      <c r="C4" s="106"/>
      <c r="D4" s="106"/>
      <c r="E4" s="106"/>
      <c r="F4" s="106"/>
      <c r="G4" s="106"/>
      <c r="H4" s="106"/>
      <c r="I4" s="106"/>
      <c r="J4" s="106"/>
      <c r="K4" s="106"/>
      <c r="L4" s="106"/>
      <c r="M4" s="107"/>
    </row>
    <row r="5" spans="1:13" x14ac:dyDescent="0.3">
      <c r="A5" s="4"/>
      <c r="B5" s="5"/>
      <c r="C5" s="5"/>
      <c r="D5" s="5"/>
      <c r="E5" s="5"/>
      <c r="F5" s="5"/>
      <c r="G5" s="5"/>
      <c r="H5" s="5"/>
      <c r="I5" s="5"/>
      <c r="J5" s="5"/>
      <c r="K5" s="5"/>
      <c r="L5" s="5"/>
      <c r="M5" s="6"/>
    </row>
    <row r="6" spans="1:13" ht="14.4" customHeight="1" x14ac:dyDescent="0.3">
      <c r="A6" s="4"/>
      <c r="B6" s="30"/>
      <c r="C6" s="111" t="s">
        <v>60</v>
      </c>
      <c r="D6" s="112"/>
      <c r="E6" s="112"/>
      <c r="F6" s="112"/>
      <c r="G6" s="113"/>
      <c r="H6" s="117" t="s">
        <v>61</v>
      </c>
      <c r="I6" s="118"/>
      <c r="J6" s="118"/>
      <c r="K6" s="118"/>
      <c r="L6" s="118"/>
      <c r="M6" s="119"/>
    </row>
    <row r="7" spans="1:13" x14ac:dyDescent="0.3">
      <c r="A7" s="31"/>
      <c r="B7" s="32"/>
      <c r="C7" s="114"/>
      <c r="D7" s="115"/>
      <c r="E7" s="115"/>
      <c r="F7" s="115"/>
      <c r="G7" s="116"/>
      <c r="H7" s="33" t="s">
        <v>83</v>
      </c>
      <c r="I7" s="34"/>
      <c r="J7" s="34"/>
      <c r="K7" s="34"/>
      <c r="L7" s="34"/>
      <c r="M7" s="35"/>
    </row>
    <row r="8" spans="1:13" x14ac:dyDescent="0.3">
      <c r="A8" s="4"/>
      <c r="B8" s="36"/>
      <c r="C8" s="99" t="s">
        <v>62</v>
      </c>
      <c r="D8" s="100"/>
      <c r="E8" s="100"/>
      <c r="F8" s="100"/>
      <c r="G8" s="101"/>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C22.3 No.1 Table D2</vt:lpstr>
      <vt:lpstr>CSA table 23</vt:lpstr>
      <vt:lpstr>CSA table 24</vt:lpstr>
      <vt:lpstr>CSA table 25</vt:lpstr>
      <vt:lpstr>CSA table 26</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2023-08-03T21:20:11Z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