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48" documentId="13_ncr:1_{8395011A-BAF9-4565-AFF6-31B2472E5595}" xr6:coauthVersionLast="47" xr6:coauthVersionMax="47" xr10:uidLastSave="{E3F2D02E-1F24-4904-9785-277A2EB67857}"/>
  <bookViews>
    <workbookView xWindow="-108" yWindow="-108" windowWidth="23256" windowHeight="12576" firstSheet="21" activeTab="22"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<sst xmlns="http://schemas.openxmlformats.org/spreadsheetml/2006/main" count="4487" uniqueCount="1797">
  <si>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</si>
  <si>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</si>
  <si>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</si>
  <si>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</si>
  <si>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</si>
  <si>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</si>
  <si>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</si>
  <si>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</si>
  <si>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</si>
  <si>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</si>
  <si>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</si>
  <si>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</si>
  <si>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</si>
  <si>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</si>
  <si>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</si>
  <si>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</si>
  <si>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</si>
  <si>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</si>
  <si>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</si>
  <si>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</si>
  <si>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</si>
  <si>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</si>
  <si>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</si>
  <si>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</si>
  <si>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</si>
  <si>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</si>
  <si>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</si>
  <si>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</si>
  <si>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</si>
  <si>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</si>
  <si>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</si>
  <si>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</si>
  <si>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</si>
  <si>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</si>
  <si>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</si>
  <si>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</si>
  <si>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</si>
  <si>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</si>
  <si>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</si>
  <si>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</si>
  <si>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</si>
  <si>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</si>
  <si>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</si>
  <si>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</si>
  <si>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</si>
  <si>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</si>
  <si>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</si>
  <si>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</si>
  <si>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</si>
  <si>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</si>
  <si>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</si>
  <si>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</si>
  <si>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</si>
  <si>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</si>
  <si>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</si>
  <si>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</si>
  <si>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</si>
  <si>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</si>
  <si>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</si>
  <si>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</si>
  <si>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</si>
  <si>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</si>
  <si>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</si>
  <si>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</si>
  <si>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</si>
  <si>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</si>
  <si>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</si>
  <si>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</si>
  <si>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</si>
  <si>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</si>
  <si>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</si>
  <si>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</si>
  <si>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</si>
  <si>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</si>
  <si>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</si>
  <si>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</si>
  <si>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</si>
  <si>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</si>
  <si>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</si>
  <si>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</si>
  <si>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</si>
  <si>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</si>
  <si>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</si>
  <si>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</si>
  <si>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</si>
  <si>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</si>
  <si>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</si>
  <si>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</si>
  <si>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</si>
  <si>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</si>
  <si>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</si>
  <si>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</si>
  <si>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</si>
  <si>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</si>
  <si>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</si>
  <si>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</si>
  <si>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</si>
  <si>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</si>
  <si>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</si>
  <si>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</si>
  <si>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</si>
  <si>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</si>
  <si>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</si>
  <si>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</si>
  <si>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</si>
  <si>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</si>
  <si>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</si>
  <si>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</si>
  <si>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</si>
  <si>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</si>
  <si>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</si>
  <si>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</si>
  <si>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</si>
  <si>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</si>
  <si>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</si>
  <si>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</si>
  <si>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</si>
  <si>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</si>
  <si>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</si>
  <si>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</si>
  <si>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</si>
  <si>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</si>
  <si>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</si>
  <si>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</si>
  <si>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</si>
  <si>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</si>
  <si>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</si>
  <si>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</si>
  <si>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</si>
  <si>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</si>
  <si>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</si>
  <si>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</si>
  <si>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</si>
  <si>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</si>
  <si>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</si>
  <si>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</si>
  <si>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</si>
  <si>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</si>
  <si>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</si>
  <si>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</si>
  <si>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</si>
  <si>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</si>
  <si>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</si>
  <si>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</si>
  <si>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</si>
  <si>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</si>
  <si>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</si>
  <si>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</si>
  <si>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</si>
  <si>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</si>
  <si>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</si>
  <si>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</si>
  <si>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</si>
  <si>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</si>
  <si>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</si>
  <si>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</si>
  <si>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</si>
  <si>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</si>
  <si>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</si>
  <si>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</si>
  <si>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</si>
  <si>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</si>
  <si>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</si>
  <si>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</si>
  <si>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</si>
  <si>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</si>
  <si>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</si>
  <si>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</si>
  <si>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</si>
  <si>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</si>
  <si>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</si>
  <si>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</si>
  <si>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</si>
  <si>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</si>
  <si>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</si>
  <si>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</si>
  <si>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</si>
  <si>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</si>
  <si>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</si>
  <si>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</si>
  <si>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</si>
  <si>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</si>
  <si>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</si>
  <si>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</si>
  <si>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</si>
  <si>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</si>
  <si>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</si>
  <si>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</si>
  <si>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</si>
  <si>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</si>
  <si>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</si>
  <si>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</si>
  <si>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</si>
  <si>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</si>
  <si>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</si>
  <si>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</si>
  <si>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</si>
  <si>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</si>
  <si>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</si>
  <si>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</si>
  <si>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</si>
  <si>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</si>
  <si>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</si>
  <si>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</si>
  <si>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</si>
  <si>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</si>
  <si>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</si>
  <si>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</si>
  <si>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</si>
  <si>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</si>
  <si>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</si>
  <si>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</si>
  <si>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</si>
  <si>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</si>
  <si>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</si>
  <si>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</si>
  <si>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</si>
  <si>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</si>
  <si>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</si>
  <si>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</si>
  <si>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</si>
  <si>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</si>
  <si>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</si>
  <si>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</si>
  <si>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</si>
  <si>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</si>
  <si>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</si>
  <si>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</si>
  <si>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</si>
  <si>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</si>
  <si>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</si>
  <si>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</si>
  <si>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</si>
  <si>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</si>
  <si>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</si>
  <si>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</si>
  <si>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</si>
  <si>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</si>
  <si>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</si>
  <si>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</si>
  <si>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</si>
  <si>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</si>
  <si>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</si>
  <si>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</si>
  <si>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</si>
  <si>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</si>
  <si>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</si>
  <si>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</si>
  <si>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</si>
  <si>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</si>
  <si>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</si>
  <si>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</si>
  <si>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</si>
  <si>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</si>
  <si>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</si>
  <si>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</si>
  <si>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</si>
  <si>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</si>
  <si>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</si>
  <si>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</si>
  <si>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</si>
  <si>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</si>
  <si>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</si>
  <si>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</si>
  <si>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</si>
  <si>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</si>
  <si>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</si>
  <si>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</si>
  <si>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</si>
  <si>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</si>
  <si>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</si>
  <si>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</si>
  <si>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</si>
  <si>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</si>
  <si>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</si>
  <si>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</si>
  <si>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</si>
  <si>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</si>
  <si>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</si>
  <si>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</si>
  <si>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</si>
  <si>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</si>
  <si>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</si>
  <si>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</si>
  <si>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</si>
  <si>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</si>
  <si>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</si>
  <si>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</si>
  <si>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</si>
  <si>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</si>
  <si>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</si>
  <si>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</si>
  <si>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</si>
  <si>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</si>
  <si>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</si>
  <si>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</si>
  <si>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</si>
  <si>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</si>
  <si>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</si>
  <si>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</si>
  <si>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</si>
  <si>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</si>
  <si>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</si>
  <si>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</si>
  <si>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</si>
  <si>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</si>
  <si>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</si>
  <si>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</si>
  <si>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</si>
  <si>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</si>
  <si>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</si>
  <si>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</si>
  <si>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</si>
  <si>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</si>
  <si>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</si>
  <si>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</si>
  <si>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</si>
  <si>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</si>
  <si>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</si>
  <si>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</si>
  <si>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</si>
  <si>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</si>
  <si>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</si>
  <si>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</si>
  <si>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</si>
  <si>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</si>
  <si>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</si>
  <si>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</si>
  <si>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</si>
  <si>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</si>
  <si>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</si>
  <si>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</si>
  <si>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</si>
  <si>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</si>
  <si>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</si>
  <si>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</si>
  <si>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</si>
  <si>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</si>
  <si>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</si>
  <si>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</si>
  <si>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</si>
  <si>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</si>
  <si>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</si>
  <si>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</si>
  <si>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</si>
  <si>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</si>
  <si>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</si>
  <si>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</si>
  <si>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</si>
  <si>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</si>
  <si>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</si>
  <si>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</si>
  <si>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</si>
  <si>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</si>
  <si>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</si>
  <si>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</si>
  <si>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</si>
  <si>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</si>
  <si>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</si>
  <si>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</si>
  <si>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</si>
  <si>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</si>
  <si>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</si>
  <si>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</si>
  <si>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</si>
  <si>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</si>
  <si>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</si>
  <si>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</si>
  <si>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</si>
  <si>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</si>
  <si>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</si>
  <si>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</si>
  <si>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</si>
  <si>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</si>
  <si>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</si>
  <si>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</si>
  <si>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</si>
  <si>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</si>
  <si>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</si>
  <si>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</si>
  <si>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</si>
  <si>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</si>
  <si>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</si>
  <si>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</si>
  <si>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</si>
  <si>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</si>
  <si>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</si>
  <si>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</si>
  <si>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</si>
  <si>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</si>
  <si>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</si>
  <si>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</si>
  <si>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</si>
  <si>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</si>
  <si>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</si>
  <si>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</si>
  <si>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</si>
  <si>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</si>
  <si>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</si>
  <si>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</si>
  <si>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</si>
  <si>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</si>
  <si>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</si>
  <si>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</si>
  <si>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</si>
  <si>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</si>
  <si>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</si>
  <si>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</si>
  <si>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</si>
  <si>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</si>
  <si>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</si>
  <si>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</si>
  <si>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</si>
  <si>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</si>
  <si>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</si>
  <si>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</si>
  <si>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</si>
  <si>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</si>
  <si>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</si>
  <si>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</si>
  <si>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</si>
  <si>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</si>
  <si>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</si>
  <si>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</si>
  <si>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</si>
  <si>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</si>
  <si>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</si>
  <si>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</si>
  <si>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</si>
  <si>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</si>
  <si>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</si>
  <si>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</si>
  <si>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</si>
  <si>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</si>
  <si>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</si>
  <si>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</si>
  <si>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</si>
  <si>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</si>
  <si>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</si>
  <si>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</si>
  <si>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</si>
  <si>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</si>
  <si>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</si>
  <si>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</si>
  <si>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</si>
  <si>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</si>
  <si>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</si>
  <si>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</si>
  <si>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</si>
  <si>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</si>
  <si>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</si>
  <si>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</si>
  <si>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</si>
  <si>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</si>
  <si>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</si>
  <si>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</si>
  <si>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</si>
  <si>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</si>
  <si>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</si>
  <si>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</si>
  <si>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</si>
  <si>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</si>
  <si>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</si>
  <si>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</si>
  <si>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</si>
  <si>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</si>
  <si>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</si>
  <si>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</si>
  <si>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</si>
  <si>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</si>
  <si>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</si>
  <si>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</si>
  <si>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</si>
  <si>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</si>
  <si>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</si>
  <si>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</si>
  <si>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</si>
  <si>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</si>
  <si>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</si>
  <si>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</si>
  <si>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</si>
  <si>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</si>
  <si>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</si>
  <si>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</si>
  <si>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</si>
  <si>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</si>
  <si>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</si>
  <si>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</si>
  <si>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</si>
  <si>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</si>
  <si>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</si>
  <si>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</si>
  <si>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</si>
  <si>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</si>
  <si>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</si>
  <si>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</si>
  <si>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</si>
  <si>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</si>
  <si>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</si>
  <si>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</si>
  <si>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</si>
  <si>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</si>
  <si>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</si>
  <si>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</si>
  <si>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</si>
  <si>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</si>
  <si>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</si>
  <si>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</si>
  <si>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</si>
  <si>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</si>
  <si>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</si>
  <si>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</si>
  <si>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</si>
  <si>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</si>
  <si>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</si>
  <si>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</si>
  <si>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</si>
  <si>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</si>
  <si>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</si>
  <si>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</si>
  <si>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</si>
  <si>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</si>
  <si>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</si>
  <si>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</si>
  <si>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</si>
  <si>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</si>
  <si>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</si>
  <si>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</si>
  <si>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</si>
  <si>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</si>
  <si>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</si>
  <si>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</si>
  <si>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</si>
  <si>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</si>
  <si>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</si>
  <si>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</si>
  <si>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</si>
  <si>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</si>
  <si>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</si>
  <si>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</si>
  <si>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</si>
  <si>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</si>
  <si>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</si>
  <si>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</si>
  <si>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</si>
  <si>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</si>
  <si>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</si>
  <si>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</si>
  <si>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</si>
  <si>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</si>
  <si>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</si>
  <si>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</si>
  <si>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</si>
  <si>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</si>
  <si>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</si>
  <si>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</si>
  <si>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</si>
  <si>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</si>
  <si>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</si>
  <si>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</si>
  <si>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</si>
  <si>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</si>
  <si>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</si>
  <si>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</si>
  <si>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</si>
  <si>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</si>
  <si>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</si>
  <si>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</si>
  <si>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</si>
  <si>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</si>
  <si>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</si>
  <si>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</si>
  <si>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</si>
  <si>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</si>
  <si>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</si>
  <si>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</si>
  <si>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</si>
  <si>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</si>
  <si>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</si>
  <si>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</si>
  <si>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</si>
  <si>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</si>
  <si>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</si>
  <si>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</si>
  <si>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</si>
  <si>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</si>
  <si>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</si>
  <si>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</si>
  <si>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</si>
  <si>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</si>
  <si>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</si>
  <si>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</si>
  <si>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</si>
  <si>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</si>
  <si>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</si>
  <si>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</si>
  <si>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</si>
  <si>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</si>
  <si>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</si>
  <si>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</si>
  <si>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</si>
  <si>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</si>
  <si>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</si>
  <si>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</si>
  <si>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</si>
  <si>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</si>
  <si>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</si>
  <si>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</si>
  <si>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</si>
  <si>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</si>
  <si>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</si>
  <si>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</si>
  <si>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</si>
  <si>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</si>
  <si>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</si>
  <si>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</si>
  <si>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</si>
  <si>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</si>
  <si>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</si>
  <si>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</si>
  <si>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</si>
  <si>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</si>
  <si>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</si>
  <si>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</si>
  <si>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</si>
  <si>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</si>
  <si>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</si>
  <si>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</si>
  <si>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</si>
  <si>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</si>
  <si>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</si>
  <si>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</si>
  <si>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</si>
  <si>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</si>
  <si>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</si>
  <si>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</si>
  <si>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</si>
  <si>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</si>
  <si>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</si>
  <si>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</si>
  <si>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</si>
  <si>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</si>
  <si>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</si>
  <si>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</si>
  <si>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</si>
  <si>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</si>
  <si>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</si>
  <si>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</si>
  <si>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</si>
  <si>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</si>
  <si>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</si>
  <si>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</si>
  <si>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</si>
  <si>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</si>
  <si>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</si>
  <si>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</si>
  <si>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</si>
  <si>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</si>
  <si>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</si>
  <si>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</si>
  <si>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</si>
  <si>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</si>
  <si>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</si>
  <si>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</si>
  <si>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</si>
  <si>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</si>
  <si>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</si>
  <si>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</si>
  <si>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</si>
  <si>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</si>
  <si>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</si>
  <si>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</si>
  <si>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</si>
  <si>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</si>
  <si>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</si>
  <si>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</si>
  <si>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</si>
  <si>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</si>
  <si>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</si>
  <si>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</si>
  <si>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</si>
  <si>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</si>
  <si>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</si>
  <si>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</si>
  <si>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</si>
  <si>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</si>
  <si>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</si>
  <si>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</si>
  <si>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</si>
  <si>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</si>
  <si>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</si>
  <si>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</si>
  <si>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</si>
  <si>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</si>
  <si>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</si>
  <si>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</si>
  <si>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</si>
  <si>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</si>
  <si>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</si>
  <si>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</si>
  <si>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</si>
  <si>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</si>
  <si>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</si>
  <si>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</si>
  <si>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</si>
  <si>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</si>
  <si>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</si>
  <si>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</si>
  <si>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</si>
  <si>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</si>
  <si>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</si>
  <si>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</si>
  <si>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</si>
  <si>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</si>
  <si>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</si>
  <si>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</si>
  <si>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</si>
  <si>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</si>
  <si>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</si>
  <si>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</si>
  <si>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</si>
  <si>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</si>
  <si>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</si>
  <si>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</si>
  <si>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</si>
  <si>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</si>
  <si>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</si>
  <si>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</si>
  <si>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</si>
  <si>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</si>
  <si>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</si>
  <si>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</si>
  <si>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</si>
  <si>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</si>
  <si>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</si>
  <si>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</si>
  <si>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</si>
  <si>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</si>
  <si>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</si>
  <si>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</si>
  <si>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</si>
  <si>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</si>
  <si>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</si>
  <si>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</si>
  <si>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</si>
  <si>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</si>
  <si>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</si>
  <si>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</si>
  <si>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</si>
  <si>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</si>
  <si>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</si>
  <si>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</si>
  <si>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</si>
  <si>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</si>
  <si>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</si>
  <si>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</si>
  <si>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</si>
  <si>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</si>
  <si>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</si>
  <si>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</si>
  <si>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</si>
  <si>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</si>
  <si>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</si>
  <si>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</si>
  <si>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</si>
  <si>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</si>
  <si>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</si>
  <si>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</si>
  <si>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</si>
  <si>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</si>
  <si>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</si>
  <si>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</si>
  <si>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</si>
  <si>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</si>
  <si>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</si>
  <si>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</si>
  <si>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</si>
  <si>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</si>
  <si>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</si>
  <si>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</si>
  <si>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</si>
  <si>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</si>
  <si>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</si>
  <si>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</si>
  <si>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</si>
  <si>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</si>
  <si>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</si>
  <si>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</si>
  <si>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</si>
  <si>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</si>
  <si>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</si>
  <si>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</si>
  <si>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</si>
  <si>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</si>
  <si>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</si>
  <si>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</si>
  <si>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</si>
  <si>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</si>
  <si>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</si>
  <si>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</si>
  <si>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</si>
  <si>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</si>
  <si>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</si>
  <si>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</si>
  <si>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</si>
  <si>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</si>
  <si>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</si>
  <si>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</si>
  <si>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</si>
  <si>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</si>
  <si>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</si>
  <si>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</si>
  <si>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</si>
  <si>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</si>
  <si>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</si>
  <si>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</si>
  <si>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</si>
  <si>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</si>
  <si>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</si>
  <si>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</si>
  <si>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</si>
  <si>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</si>
  <si>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</si>
  <si>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</si>
  <si>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</si>
  <si>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</si>
  <si>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</si>
  <si>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</si>
  <si>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</si>
  <si>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</si>
  <si>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</si>
  <si>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</si>
  <si>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</si>
  <si>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</si>
  <si>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</si>
  <si>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</si>
  <si>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</si>
  <si>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</si>
  <si>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</si>
  <si>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</si>
  <si>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</si>
  <si>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</si>
  <si>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</si>
  <si>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</si>
  <si>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</si>
  <si>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</si>
  <si>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</si>
  <si>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</si>
  <si>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</si>
  <si>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</si>
  <si>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</si>
  <si>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</si>
  <si>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</si>
  <si>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</si>
  <si>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</si>
  <si>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</si>
  <si>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</si>
  <si>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</si>
  <si>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</si>
  <si>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</si>
  <si>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</si>
  <si>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</si>
  <si>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</si>
  <si>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</si>
  <si>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</si>
  <si>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</si>
  <si>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</si>
  <si>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</si>
  <si>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</si>
  <si>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</si>
  <si>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</si>
  <si>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</si>
  <si>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</si>
  <si>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</si>
  <si>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</si>
  <si>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</si>
  <si>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</si>
  <si>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</si>
  <si>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</si>
  <si>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</si>
  <si>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</si>
  <si>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</si>
  <si>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</si>
  <si>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</si>
  <si>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</si>
  <si>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</si>
  <si>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</si>
  <si>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</si>
  <si>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</si>
  <si>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</si>
  <si>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</si>
  <si>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</si>
  <si>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</si>
  <si>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</si>
  <si>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</si>
  <si>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</si>
  <si>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</si>
  <si>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</si>
  <si>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</si>
  <si>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</si>
  <si>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</si>
  <si>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</si>
  <si>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</si>
  <si>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</si>
  <si>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</si>
  <si>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</si>
  <si>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</si>
  <si>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</si>
  <si>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</si>
  <si>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</si>
  <si>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</si>
  <si>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</si>
  <si>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</si>
  <si>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</si>
  <si>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</si>
  <si>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</si>
  <si>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</si>
  <si>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</si>
  <si>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</si>
  <si>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</si>
  <si>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</si>
  <si>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</si>
  <si>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</si>
  <si>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</si>
  <si>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</si>
  <si>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</si>
  <si>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</si>
  <si>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</si>
  <si>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</si>
  <si>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</si>
  <si>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</si>
  <si>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</si>
  <si>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</si>
  <si>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</si>
  <si>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</si>
  <si>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</si>
  <si>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</si>
  <si>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</si>
  <si>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</si>
  <si>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</si>
  <si>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</si>
  <si>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</si>
  <si>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</si>
  <si>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</si>
  <si>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</si>
  <si>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</si>
  <si>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</si>
  <si>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</si>
  <si>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</si>
  <si>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</si>
  <si>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</si>
  <si>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</si>
  <si>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</si>
  <si>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</si>
  <si>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</si>
  <si>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</si>
  <si>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</si>
  <si>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</si>
  <si>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</si>
  <si>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</si>
  <si>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</si>
  <si>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</si>
  <si>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</si>
  <si>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</si>
  <si>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</si>
  <si>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</si>
  <si>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</si>
  <si>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</si>
  <si>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</si>
  <si>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</si>
  <si>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</si>
  <si>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</si>
  <si>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</si>
  <si>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</si>
  <si>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</si>
  <si>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</si>
  <si>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</si>
  <si>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</si>
  <si>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</si>
  <si>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</si>
  <si>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</si>
  <si>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</si>
  <si>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</si>
  <si>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</si>
  <si>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</si>
  <si>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</si>
  <si>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</si>
  <si>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</si>
  <si>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</si>
  <si>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</si>
  <si>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</si>
  <si>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</si>
  <si>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</si>
  <si>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</si>
  <si>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</si>
  <si>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</si>
  <si>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</si>
  <si>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</si>
  <si>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</si>
  <si>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</si>
  <si>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</si>
  <si>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</si>
  <si>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</si>
  <si>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</si>
  <si>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</si>
  <si>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</si>
  <si>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</si>
  <si>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</si>
  <si>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</si>
  <si>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</si>
  <si>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</si>
  <si>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</si>
  <si>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</si>
  <si>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</si>
  <si>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</si>
  <si>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</si>
  <si>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</si>
  <si>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</si>
  <si>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</si>
  <si>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</si>
  <si>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</si>
  <si>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</si>
  <si>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</si>
  <si>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</si>
  <si>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</si>
  <si>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</si>
  <si>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</si>
  <si>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</si>
  <si>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</si>
  <si>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</si>
  <si>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</si>
  <si>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</si>
  <si>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</si>
  <si>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</si>
  <si>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</si>
  <si>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</si>
  <si>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</si>
  <si>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</si>
  <si>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</si>
  <si>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</si>
  <si>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</si>
  <si>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</si>
  <si>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</si>
  <si>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</si>
  <si>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</si>
  <si>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</si>
  <si>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</si>
  <si>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</si>
  <si>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</si>
  <si>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</si>
  <si>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</si>
  <si>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</si>
  <si>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</si>
  <si>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</si>
  <si>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</si>
  <si>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</si>
  <si>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</si>
  <si>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</si>
  <si>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</si>
  <si>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</si>
  <si>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</si>
  <si>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</si>
  <si>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</si>
  <si>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</si>
  <si>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</si>
  <si>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</si>
  <si>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</si>
  <si>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</si>
  <si>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</si>
  <si>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</si>
  <si>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</si>
  <si>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</si>
  <si>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</si>
  <si>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</si>
  <si>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</si>
  <si>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</si>
  <si>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</si>
  <si>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</si>
  <si>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</si>
  <si>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</si>
  <si>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</si>
  <si>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</si>
  <si>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</si>
  <si>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</si>
  <si>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</si>
  <si>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</si>
  <si>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</si>
  <si>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</si>
  <si>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</si>
  <si>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</si>
  <si>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</si>
  <si>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</si>
  <si>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</si>
  <si>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</si>
  <si>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</si>
  <si>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</si>
  <si>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</si>
  <si>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</si>
  <si>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</si>
  <si>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</si>
  <si>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</si>
  <si>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</si>
  <si>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</si>
  <si>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</si>
  <si>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</si>
  <si>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</si>
  <si>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</si>
  <si>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</si>
  <si>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</si>
  <si>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</si>
  <si>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</si>
  <si>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</si>
  <si>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</si>
  <si>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</si>
  <si>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</si>
  <si>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</si>
  <si>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</si>
  <si>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</si>
  <si>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</si>
  <si>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</si>
  <si>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</si>
  <si>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</si>
  <si>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</si>
  <si>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</si>
  <si>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</si>
  <si>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</si>
  <si>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</si>
  <si>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</si>
  <si>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</si>
  <si>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</si>
  <si>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</si>
  <si>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</si>
  <si>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</si>
  <si>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</si>
  <si>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</si>
  <si>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</si>
  <si>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</si>
  <si>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</si>
  <si>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</si>
  <si>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</si>
  <si>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</si>
  <si>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</si>
  <si>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</si>
  <si>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</si>
  <si>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</si>
  <si>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</si>
  <si>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</si>
  <si>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</si>
  <si>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</si>
  <si>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</si>
  <si>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</si>
  <si>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</si>
  <si>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</si>
  <si>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</si>
  <si>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</si>
  <si>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</si>
  <si>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</si>
  <si>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</si>
  <si>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</si>
  <si>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</si>
  <si>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</si>
  <si>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</si>
  <si>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</si>
  <si>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</si>
  <si>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</si>
  <si>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</si>
  <si>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</si>
  <si>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</si>
  <si>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</si>
  <si>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</si>
  <si>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</si>
  <si>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</si>
  <si>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</si>
  <si>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</si>
  <si>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</si>
  <si>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</si>
  <si>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</si>
  <si>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</si>
  <si>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</si>
  <si>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</si>
  <si>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</si>
  <si>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</si>
  <si>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</si>
  <si>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</si>
  <si>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</si>
  <si>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</si>
  <si>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</si>
  <si>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</si>
  <si>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</si>
  <si>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</si>
  <si>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</si>
  <si>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</si>
  <si>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</si>
  <si>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</si>
  <si>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</si>
  <si>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</si>
  <si>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</si>
  <si>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</si>
  <si>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</si>
  <si>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</si>
  <si>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</si>
  <si>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</si>
  <si>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</si>
  <si>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</si>
  <si>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</si>
  <si>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</si>
  <si>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</si>
  <si>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</si>
  <si>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</si>
  <si>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</si>
  <si>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</si>
  <si>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</si>
  <si>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</si>
  <si>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</si>
  <si>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</si>
  <si>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</si>
  <si>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</si>
  <si>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</si>
  <si>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</si>
  <si>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</si>
  <si>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</si>
  <si>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</si>
  <si>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</si>
  <si>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</si>
  <si>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</si>
  <si>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</si>
  <si>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</si>
  <si>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</si>
  <si>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</si>
  <si>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</si>
  <si>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</si>
  <si>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</si>
  <si>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</si>
  <si>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</si>
  <si>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</si>
  <si>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</si>
  <si>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</si>
  <si>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</si>
  <si>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</si>
  <si>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</si>
  <si>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</si>
  <si>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</si>
  <si>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</si>
  <si>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</si>
  <si>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</si>
  <si>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</si>
  <si>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</si>
  <si>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</si>
  <si>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</si>
  <si>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</si>
  <si>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</si>
  <si>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</si>
  <si>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</si>
  <si>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</si>
  <si>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</si>
  <si>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</si>
  <si>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</si>
  <si>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</si>
  <si>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</si>
  <si>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</si>
  <si>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</si>
  <si>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</si>
  <si>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</si>
  <si>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</si>
  <si>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</si>
  <si>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</si>
  <si>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</si>
  <si>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</si>
  <si>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</si>
  <si>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</si>
  <si>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</si>
  <si>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</si>
  <si>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</si>
  <si>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</si>
  <si>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</si>
  <si>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</si>
  <si>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</si>
  <si>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</si>
  <si>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</si>
  <si>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</si>
  <si>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</si>
  <si>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</si>
  <si>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</si>
  <si>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</si>
  <si>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</si>
  <si>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</si>
  <si>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</si>
  <si>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</si>
  <si>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</si>
  <si>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</si>
  <si>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</si>
  <si>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</si>
  <si>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</si>
  <si>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</si>
  <si>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</si>
  <si>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</si>
  <si>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</si>
  <si>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</si>
  <si>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</si>
  <si>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</si>
  <si>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</si>
  <si>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</si>
  <si>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</si>
  <si>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</si>
  <si>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</si>
  <si>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</si>
  <si>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</si>
  <si>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</si>
  <si>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</si>
  <si>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</si>
  <si>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</si>
  <si>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</si>
  <si>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</si>
  <si>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</si>
  <si>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</si>
  <si>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</si>
  <si>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</si>
  <si>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</si>
  <si>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</si>
  <si>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</si>
  <si>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</si>
  <si>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</si>
  <si>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</si>
  <si>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</si>
  <si>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</si>
  <si>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</si>
  <si>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</si>
  <si>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</si>
  <si>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</si>
  <si>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</si>
  <si>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</si>
  <si>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</si>
  <si>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</si>
  <si>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</si>
  <si>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</si>
  <si>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</si>
  <si>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</si>
  <si>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</si>
  <si>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</si>
  <si>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</si>
  <si>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</si>
  <si>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</si>
  <si>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</si>
  <si>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</si>
  <si>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</si>
  <si>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</si>
  <si>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</si>
  <si>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</si>
  <si>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</si>
  <si>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</si>
  <si>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</si>
  <si>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</si>
  <si>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</si>
  <si>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</si>
  <si>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</si>
  <si>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</si>
  <si>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</si>
  <si>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</si>
  <si>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</si>
  <si>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</si>
  <si>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</si>
  <si>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</si>
  <si>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</si>
  <si>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</si>
  <si>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</si>
  <si>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</si>
  <si>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</si>
  <si>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</si>
  <si>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</si>
  <si>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</si>
  <si>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</si>
  <si>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</si>
  <si>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</si>
  <si>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</si>
  <si>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</si>
  <si>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</si>
  <si>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</si>
  <si>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</si>
  <si>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</si>
  <si>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</si>
  <si>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</si>
  <si>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</si>
  <si>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</si>
  <si>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</si>
  <si>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</si>
  <si>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</si>
  <si>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</si>
  <si>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</si>
  <si>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</si>
  <si>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</si>
  <si>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</si>
  <si>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</si>
  <si>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</si>
  <si>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</si>
  <si>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</si>
  <si>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</si>
  <si>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</si>
  <si>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</si>
  <si>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</si>
  <si>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</si>
  <si>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</si>
  <si>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</si>
  <si>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</si>
  <si>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</si>
  <si>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</si>
  <si>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</si>
  <si>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</si>
  <si>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</si>
  <si>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</si>
  <si>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</si>
  <si>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</si>
  <si>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</si>
  <si>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</si>
  <si>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</si>
  <si>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</si>
  <si>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</si>
  <si>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</si>
  <si>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</si>
  <si>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</si>
  <si>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</si>
  <si>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</si>
  <si>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</si>
  <si>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</si>
  <si>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</si>
  <si>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</si>
  <si>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</si>
  <si>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</si>
  <si>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</si>
  <si>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</si>
  <si>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</si>
  <si>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</si>
  <si>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</si>
  <si>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</si>
  <si>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</si>
  <si>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</si>
  <si>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</si>
  <si>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</si>
  <si>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</si>
  <si>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</si>
  <si>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</si>
  <si>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</si>
  <si>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</si>
  <si>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</si>
  <si>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</si>
  <si>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</si>
  <si>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</si>
  <si>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</si>
  <si>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</si>
  <si>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</si>
  <si>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</si>
  <si>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</si>
  <si>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</si>
  <si>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</si>
  <si>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</si>
  <si>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</si>
  <si>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</si>
  <si>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</si>
  <si>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</si>
  <si>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</si>
  <si>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</si>
  <si>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</si>
  <si>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</si>
  <si>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</si>
  <si>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</si>
  <si>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</si>
  <si>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</si>
  <si>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</si>
  <si>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</si>
  <si>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</si>
  <si>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</si>
  <si>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</si>
  <si>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</si>
  <si>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</si>
  <si>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</si>
  <si>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</si>
  <si>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</si>
  <si>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</si>
  <si>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</si>
  <si>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</si>
  <si>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</si>
  <si>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</si>
  <si>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</si>
  <si>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</si>
  <si>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</si>
  <si>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</si>
  <si>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</si>
  <si>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</si>
  <si>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</si>
  <si>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</si>
  <si>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</si>
  <si>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</si>
  <si>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</si>
  <si>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</si>
  <si>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</si>
  <si>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</si>
  <si>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</si>
  <si>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</si>
  <si>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</si>
  <si>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</si>
  <si>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</si>
  <si>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</si>
  <si>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</si>
  <si>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</si>
  <si>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</si>
  <si>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</si>
  <si>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</si>
  <si>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</si>
  <si>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</si>
  <si>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</si>
  <si>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</si>
  <si>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</si>
  <si>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</si>
  <si>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</si>
  <si>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</si>
  <si>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</si>
  <si>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</si>
  <si>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</si>
  <si>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</si>
  <si>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</si>
  <si>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</si>
  <si>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</si>
  <si>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</si>
  <si>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</si>
  <si>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</si>
  <si>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</si>
  <si>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</si>
  <si>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</si>
  <si>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</si>
  <si>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</si>
  <si>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</si>
  <si>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</si>
  <si>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</si>
  <si>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</si>
  <si>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</si>
  <si>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</si>
  <si>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</si>
  <si>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</si>
  <si>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</si>
  <si>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</si>
  <si>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</si>
  <si>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</si>
  <si>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</si>
  <si>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</si>
  <si>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</si>
  <si>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</si>
  <si>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</si>
  <si>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</si>
  <si>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</si>
  <si>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</si>
  <si>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</si>
  <si>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</si>
  <si>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</si>
  <si>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</si>
  <si>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</si>
  <si>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</si>
  <si>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</si>
  <si>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</si>
  <si>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</si>
  <si>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</si>
  <si>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</si>
  <si>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</si>
  <si>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</si>
  <si>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</si>
  <si>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</si>
  <si>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</si>
  <si>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</si>
  <si>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</si>
  <si>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</si>
  <si>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</si>
  <si>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</si>
  <si>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</si>
  <si>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</si>
  <si>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</si>
  <si>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</si>
  <si>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</si>
  <si>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</si>
  <si>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</si>
  <si>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</si>
  <si>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</si>
  <si>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</si>
  <si>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</si>
  <si>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</si>
  <si>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</si>
  <si>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</si>
  <si>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</si>
  <si>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</si>
  <si>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</si>
  <si>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</si>
  <si>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</si>
  <si>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</si>
  <si>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</si>
  <si>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</si>
  <si>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</si>
  <si>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</si>
  <si>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</si>
  <si>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</si>
  <si>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</si>
  <si>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</si>
  <si>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</si>
  <si>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</si>
  <si>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</si>
  <si>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</si>
  <si>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</si>
  <si>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</si>
  <si>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</si>
  <si>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</si>
  <si>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</si>
  <si>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</si>
  <si>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</si>
  <si>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</si>
  <si>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</si>
  <si>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</si>
  <si>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</si>
  <si>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</si>
  <si>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</si>
  <si>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</si>
  <si>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</si>
  <si>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</si>
  <si>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</si>
  <si>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</si>
  <si>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</si>
  <si>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</si>
  <si>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</si>
  <si>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</si>
  <si>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</si>
  <si>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</si>
  <si>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</si>
  <si>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</si>
  <si>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</si>
  <si>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</si>
  <si>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</si>
  <si>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</si>
  <si>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</si>
  <si>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</si>
  <si>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</si>
  <si>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</si>
  <si>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</si>
  <si>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</si>
  <si>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</si>
  <si>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</si>
  <si>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</si>
  <si>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</si>
  <si>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</si>
  <si>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</si>
  <si>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</si>
  <si>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</si>
  <si>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</si>
  <si>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</si>
  <si>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</si>
  <si>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</si>
  <si>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</si>
  <si>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</si>
  <si>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</si>
  <si>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</si>
  <si>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</si>
  <si>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</si>
  <si>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</si>
  <si>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</si>
  <si>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</si>
  <si>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</si>
  <si>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</si>
  <si>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</si>
  <si>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</si>
  <si>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</si>
  <si>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</si>
  <si>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</si>
  <si>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</si>
  <si>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</si>
  <si>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</si>
  <si>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</si>
  <si>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</si>
  <si>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</si>
  <si>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</si>
  <si>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</si>
  <si>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</si>
  <si>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</si>
  <si>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</si>
  <si>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</si>
  <si>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</si>
  <si>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</si>
  <si>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</si>
  <si>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</si>
  <si>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</si>
  <si>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</si>
  <si>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</si>
  <si>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</si>
  <si>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</si>
  <si>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</si>
  <si>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</si>
  <si>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</si>
  <si>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</si>
  <si>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</si>
  <si>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</si>
  <si>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</si>
  <si>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</si>
  <si>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</si>
  <si>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</si>
  <si>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</si>
  <si>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</si>
  <si>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</si>
  <si>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</si>
  <si>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</si>
  <si>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</si>
  <si>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</si>
  <si>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</si>
  <si>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</si>
  <si>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</si>
  <si>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</si>
  <si>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</si>
  <si>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</si>
  <si>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</si>
  <si>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</si>
  <si>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</si>
  <si>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</si>
  <si>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</si>
  <si>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</si>
  <si>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</si>
  <si>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</si>
  <si>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</si>
  <si>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</si>
  <si>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</si>
  <si>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</si>
  <si>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</si>
  <si>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</si>
  <si>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</si>
  <si>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</si>
  <si>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</si>
  <si>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</si>
  <si>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</si>
  <si>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</si>
  <si>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</si>
  <si>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</si>
  <si>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</si>
  <si>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</si>
  <si>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</si>
  <si>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</si>
  <si>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</si>
  <si>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</si>
  <si>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</si>
  <si>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</si>
  <si>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</si>
  <si>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</si>
  <si>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</si>
  <si>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</si>
  <si>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</si>
  <si>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</si>
  <si>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</si>
  <si>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</si>
  <si>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</si>
  <si>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</si>
  <si>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</si>
  <si>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</si>
  <si>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</si>
  <si>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</si>
  <si>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</si>
  <si>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</si>
  <si>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</si>
  <si>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</si>
  <si>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</si>
  <si>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</si>
  <si>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</si>
  <si>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</si>
  <si>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</si>
  <si>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</si>
  <si>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</si>
  <si>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</si>
  <si>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</si>
  <si>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</si>
  <si>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</si>
  <si>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</si>
  <si>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</si>
  <si>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</si>
  <si>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</si>
  <si>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</si>
  <si>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</si>
  <si>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</si>
  <si>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</si>
  <si>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</si>
  <si>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</si>
  <si>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</si>
  <si>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</si>
  <si>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</si>
  <si>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</si>
  <si>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</si>
  <si>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</si>
  <si>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</si>
  <si>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</si>
  <si>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</si>
  <si>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</si>
  <si>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</si>
  <si>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</si>
  <si>
    <t>1†</t>
  </si>
  <si>
    <t>0.75†</t>
  </si>
  <si>
    <t>1.2‡</t>
  </si>
  <si>
    <t>1.5‡</t>
  </si>
  <si>
    <t>&gt; 22 &lt; 50 kV*</t>
  </si>
  <si>
    <t>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</si>
</sst>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0" fontId="14"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A2" sqref="A2"/>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v>0.4</v>
      </c>
      <c r="E4">
        <v>1</v>
      </c>
      <c r="F4">
        <v>1.5</v>
      </c>
    </row>
    <row r="5" spans="1:6" x14ac:dyDescent="0.3">
      <c r="A5" t="s">
        <v>1720</v>
      </c>
      <c r="E5">
        <v>1</v>
      </c>
      <c r="F5">
        <v>1.5</v>
      </c>
    </row>
    <row r="6" spans="1:6" x14ac:dyDescent="0.3">
      <c r="A6" t="s">
        <v>1721</v>
      </c>
      <c r="F6">
        <v>1.5</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8" sqref="A8"/>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zoomScale="70" zoomScaleNormal="70" workbookViewId="0">
      <selection activeCell="E4" sqref="E4"/>
    </sheetView>
  </sheetViews>
  <sheetFormatPr defaultRowHeight="14.4" x14ac:dyDescent="0.3"/>
  <cols>
    <col min="1" max="1" width="43.6640625" customWidth="1"/>
    <col min="6" max="6" width="19" customWidth="1"/>
  </cols>
  <sheetData>
    <row r="1" spans="1:6" ht="28.8" x14ac:dyDescent="0.3">
      <c r="A1" s="70" t="s">
        <v>1741</v>
      </c>
      <c r="B1" s="70" t="s">
        <v>1746</v>
      </c>
      <c r="C1" s="70" t="s">
        <v>1747</v>
      </c>
      <c r="D1" s="70" t="s">
        <v>1748</v>
      </c>
      <c r="E1" s="70" t="s">
        <v>110</v>
      </c>
      <c r="F1" s="70" t="s">
        <v>1790</v>
      </c>
    </row>
    <row r="2" spans="1:6" ht="43.2" x14ac:dyDescent="0.3">
      <c r="A2" s="70" t="s">
        <v>1742</v>
      </c>
      <c r="B2">
        <v>75</v>
      </c>
      <c r="C2">
        <v>100</v>
      </c>
      <c r="D2">
        <v>300</v>
      </c>
      <c r="E2" s="78" t="s">
        <v>1787</v>
      </c>
      <c r="F2" s="1" t="s">
        <v>1784</v>
      </c>
    </row>
    <row r="3" spans="1:6" ht="57.6" x14ac:dyDescent="0.3">
      <c r="A3" s="70" t="s">
        <v>1743</v>
      </c>
      <c r="B3" t="s">
        <v>1780</v>
      </c>
      <c r="C3">
        <v>100</v>
      </c>
      <c r="D3">
        <v>150</v>
      </c>
      <c r="E3" t="s">
        <v>1788</v>
      </c>
      <c r="F3" s="1" t="s">
        <v>1785</v>
      </c>
    </row>
    <row r="4" spans="1:6" ht="43.2" x14ac:dyDescent="0.3">
      <c r="A4" s="70" t="s">
        <v>1744</v>
      </c>
      <c r="B4" t="s">
        <v>1783</v>
      </c>
      <c r="C4" t="s">
        <v>1782</v>
      </c>
      <c r="D4">
        <v>380</v>
      </c>
      <c r="E4" t="s">
        <v>1789</v>
      </c>
      <c r="F4" s="1" t="s">
        <v>1786</v>
      </c>
    </row>
    <row r="5" spans="1:6" ht="28.8" x14ac:dyDescent="0.3">
      <c r="A5" s="70" t="s">
        <v>1745</v>
      </c>
      <c r="B5" t="s">
        <v>1781</v>
      </c>
      <c r="C5" t="s">
        <v>1781</v>
      </c>
      <c r="D5" t="s">
        <v>1781</v>
      </c>
      <c r="E5" t="s">
        <v>1781</v>
      </c>
      <c r="F5" t="s">
        <v>1781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C4" sqref="C4"/>
    </sheetView>
  </sheetViews>
  <sheetFormatPr defaultRowHeight="14.4" x14ac:dyDescent="0.3"/>
  <cols>
    <col min="1" max="1" width="35" customWidth="1"/>
  </cols>
  <sheetData>
    <row r="1" spans="1:4" ht="28.8" x14ac:dyDescent="0.3">
      <c r="A1" s="70" t="s">
        <v>1741</v>
      </c>
      <c r="B1" s="70" t="s">
        <v>1746</v>
      </c>
      <c r="C1" s="70" t="s">
        <v>111</v>
      </c>
      <c r="D1" s="70" t="s">
        <v>1795</v>
      </c>
    </row>
    <row r="2" spans="1:4" ht="43.2" x14ac:dyDescent="0.3">
      <c r="A2" s="70" t="s">
        <v>1749</v>
      </c>
      <c r="B2" s="1" t="s">
        <v>1791</v>
      </c>
      <c r="C2" s="1" t="s">
        <v>1793</v>
      </c>
      <c r="D2" s="1" t="s">
        <v>1794</v>
      </c>
    </row>
    <row r="3" spans="1:4" ht="57.6" x14ac:dyDescent="0.3">
      <c r="A3" s="70" t="s">
        <v>1753</v>
      </c>
      <c r="B3" t="s">
        <v>1791</v>
      </c>
      <c r="C3">
        <v>1</v>
      </c>
      <c r="D3">
        <v>1.5</v>
      </c>
    </row>
    <row r="4" spans="1:4" ht="57.6" x14ac:dyDescent="0.3">
      <c r="A4" s="70" t="s">
        <v>1754</v>
      </c>
      <c r="B4" t="s">
        <v>1792</v>
      </c>
      <c r="C4" t="s">
        <v>1792</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t="s">
        <v>1791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5"/>
  <sheetViews>
    <sheetView tabSelected="1" workbookViewId="0">
      <selection activeCell="C3" sqref="C3"/>
    </sheetView>
  </sheetViews>
  <sheetFormatPr defaultRowHeight="14.4" x14ac:dyDescent="0.3"/>
  <cols>
    <col min="1" max="1" width="22.6640625" customWidth="1"/>
    <col min="2" max="2" width="36.77734375" customWidth="1"/>
  </cols>
  <sheetData>
    <row r="1" spans="1:2" ht="43.2" x14ac:dyDescent="0.3">
      <c r="A1" s="1" t="s">
        <v>1760</v>
      </c>
      <c r="B1" s="1" t="s">
        <v>1764</v>
      </c>
    </row>
    <row r="2" spans="1:2" ht="28.8" x14ac:dyDescent="0.3">
      <c r="A2" s="1" t="s">
        <v>1761</v>
      </c>
      <c r="B2" t="s">
        <v>1796</v>
      </c>
    </row>
    <row r="3" spans="1:2" x14ac:dyDescent="0.3">
      <c r="A3" s="1" t="s">
        <v>1762</v>
      </c>
      <c r="B3">
        <v>300</v>
      </c>
    </row>
    <row r="4" spans="1:2" x14ac:dyDescent="0.3">
      <c r="A4" s="1" t="s">
        <v>1763</v>
      </c>
      <c r="B4">
        <v>380</v>
      </c>
    </row>
    <row r="5" spans="1:2" ht="28.8" x14ac:dyDescent="0.3">
      <c r="A5" s="1" t="s">
        <v>1765</v>
      </c>
      <c r="B5">
        <v>380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election activeCell="I14" sqref="I14"/>
    </sheetView>
  </sheetViews>
  <sheetFormatPr defaultRowHeight="14.4" x14ac:dyDescent="0.3"/>
  <cols>
    <col min="1" max="1" width="20.33203125" customWidth="1"/>
    <col min="2" max="2" width="18.33203125" customWidth="1"/>
  </cols>
  <sheetData>
    <row r="1" spans="1:2" ht="28.8" x14ac:dyDescent="0.3">
      <c r="A1" s="1" t="s">
        <v>1766</v>
      </c>
      <c r="B1" s="1" t="s">
        <v>1771</v>
      </c>
    </row>
    <row r="2" spans="1:2" ht="28.8" x14ac:dyDescent="0.3">
      <c r="A2" s="1" t="s">
        <v>1767</v>
      </c>
      <c r="B2">
        <v>0.6</v>
      </c>
    </row>
    <row r="3" spans="1:2" x14ac:dyDescent="0.3">
      <c r="A3" s="1" t="s">
        <v>1770</v>
      </c>
      <c r="B3">
        <v>0.6</v>
      </c>
    </row>
    <row r="4" spans="1:2" x14ac:dyDescent="0.3">
      <c r="A4" s="1" t="s">
        <v>1769</v>
      </c>
      <c r="B4">
        <v>1.2</v>
      </c>
    </row>
    <row r="5" spans="1:2" ht="28.8" x14ac:dyDescent="0.3">
      <c r="A5" s="1" t="s">
        <v>1772</v>
      </c>
      <c r="B5">
        <v>1.2</v>
      </c>
    </row>
    <row r="6" spans="1:2" ht="28.8" x14ac:dyDescent="0.3">
      <c r="A6" s="1" t="s">
        <v>1768</v>
      </c>
      <c r="B6">
        <v>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G7" sqref="G7"/>
    </sheetView>
  </sheetViews>
  <sheetFormatPr defaultRowHeight="14.4" x14ac:dyDescent="0.3"/>
  <cols>
    <col min="1" max="1" width="21.109375" customWidth="1"/>
    <col min="2" max="2" width="15.88671875" customWidth="1"/>
    <col min="3" max="3" width="16" customWidth="1"/>
  </cols>
  <sheetData>
    <row r="1" spans="1:3" ht="100.8" x14ac:dyDescent="0.3">
      <c r="A1" s="1" t="s">
        <v>1773</v>
      </c>
      <c r="B1" s="1" t="s">
        <v>1777</v>
      </c>
      <c r="C1" s="1" t="s">
        <v>1778</v>
      </c>
    </row>
    <row r="2" spans="1:3" ht="28.8" x14ac:dyDescent="0.3">
      <c r="A2" s="1" t="s">
        <v>1767</v>
      </c>
      <c r="B2" s="1">
        <v>150</v>
      </c>
      <c r="C2" s="1">
        <v>75</v>
      </c>
    </row>
    <row r="3" spans="1:3" x14ac:dyDescent="0.3">
      <c r="A3" s="1" t="s">
        <v>117</v>
      </c>
      <c r="B3" s="1">
        <v>150</v>
      </c>
      <c r="C3" s="1">
        <v>150</v>
      </c>
    </row>
    <row r="4" spans="1:3" x14ac:dyDescent="0.3">
      <c r="A4" s="1" t="s">
        <v>1774</v>
      </c>
      <c r="B4" s="1">
        <v>150</v>
      </c>
      <c r="C4" s="1">
        <v>230</v>
      </c>
    </row>
    <row r="5" spans="1:3" x14ac:dyDescent="0.3">
      <c r="A5" s="1" t="s">
        <v>1775</v>
      </c>
      <c r="B5" s="1">
        <v>230</v>
      </c>
      <c r="C5" s="1">
        <v>300</v>
      </c>
    </row>
    <row r="6" spans="1:3" x14ac:dyDescent="0.3">
      <c r="A6" s="1" t="s">
        <v>1776</v>
      </c>
      <c r="B6" s="1">
        <v>300</v>
      </c>
      <c r="C6" s="1">
        <v>380</v>
      </c>
    </row>
    <row r="7" spans="1:3" ht="28.8" x14ac:dyDescent="0.3">
      <c r="A7" s="1" t="s">
        <v>1779</v>
      </c>
      <c r="B7" s="1">
        <v>300</v>
      </c>
      <c r="C7" s="1">
        <v>380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tr">
        <f>CONCATENATE("System Voltage: ",[1]Inputs!E9," kV (AC 3-phase)")</f>
        <v>System Voltage:  kV (AC 3-phase)</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tr">
        <f>CONCATENATE("System Voltage: ",[1]Inputs!$F$10," kV (AC 3-phase) Site Elevation: ",'[1]Advanced User Calcs'!E60," m")</f>
        <v>System Voltage: 138 kV (AC 3-phase) Site Elevation:  m</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2023-08-03T17:55:16Z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