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vite\OneDrive\Рабочий стол\"/>
    </mc:Choice>
  </mc:AlternateContent>
  <xr:revisionPtr revIDLastSave="0" documentId="13_ncr:1_{B19F5721-FEE8-42C4-9240-8406CA189291}" xr6:coauthVersionLast="47" xr6:coauthVersionMax="47" xr10:uidLastSave="{00000000-0000-0000-0000-000000000000}"/>
  <bookViews>
    <workbookView xWindow="2868" yWindow="2892" windowWidth="17280" windowHeight="8880" xr2:uid="{00000000-000D-0000-FFFF-FFFF00000000}"/>
  </bookViews>
  <sheets>
    <sheet name="Sheet1" sheetId="1" r:id="rId1"/>
  </sheets>
  <definedNames>
    <definedName name="ExternalData_7" localSheetId="0" hidden="1">Sheet1!$A$1:$AD$759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758" i="1" l="1" a="1"/>
  <c r="AM758" i="1" s="1"/>
  <c r="AI758" i="1" a="1"/>
  <c r="AI758" i="1" s="1"/>
  <c r="AJ758" i="1" s="1"/>
  <c r="AH758" i="1" a="1"/>
  <c r="AH758" i="1" s="1"/>
  <c r="AG758" i="1"/>
  <c r="AG758" i="1" a="1"/>
  <c r="AE758" i="1" a="1"/>
  <c r="AE758" i="1" s="1"/>
  <c r="AF758" i="1" s="1"/>
  <c r="AM756" i="1" a="1"/>
  <c r="AM756" i="1" s="1"/>
  <c r="AI756" i="1" a="1"/>
  <c r="AI756" i="1" s="1"/>
  <c r="AJ756" i="1" s="1"/>
  <c r="AH756" i="1"/>
  <c r="AL756" i="1" s="1"/>
  <c r="AH756" i="1" a="1"/>
  <c r="AG756" i="1"/>
  <c r="AK756" i="1" s="1"/>
  <c r="AG756" i="1" a="1"/>
  <c r="AF756" i="1"/>
  <c r="AE756" i="1"/>
  <c r="AE756" i="1" a="1"/>
  <c r="AM754" i="1" a="1"/>
  <c r="AM754" i="1" s="1"/>
  <c r="AI754" i="1"/>
  <c r="AJ754" i="1" s="1"/>
  <c r="AI754" i="1" a="1"/>
  <c r="AH754" i="1" a="1"/>
  <c r="AH754" i="1" s="1"/>
  <c r="AL754" i="1" s="1"/>
  <c r="AG754" i="1"/>
  <c r="AK754" i="1" s="1"/>
  <c r="AG754" i="1" a="1"/>
  <c r="AE754" i="1" a="1"/>
  <c r="AE754" i="1" s="1"/>
  <c r="AF754" i="1" s="1"/>
  <c r="AM752" i="1" a="1"/>
  <c r="AM752" i="1" s="1"/>
  <c r="AI752" i="1"/>
  <c r="AJ752" i="1" s="1"/>
  <c r="AI752" i="1" a="1"/>
  <c r="AH752" i="1"/>
  <c r="AH752" i="1" a="1"/>
  <c r="AG752" i="1" a="1"/>
  <c r="AG752" i="1" s="1"/>
  <c r="AK752" i="1" s="1"/>
  <c r="AE752" i="1" a="1"/>
  <c r="AE752" i="1" s="1"/>
  <c r="AF752" i="1" s="1"/>
  <c r="AL752" i="1" s="1"/>
  <c r="AM750" i="1" a="1"/>
  <c r="AM750" i="1" s="1"/>
  <c r="AI750" i="1"/>
  <c r="AJ750" i="1" s="1"/>
  <c r="AI750" i="1" a="1"/>
  <c r="AH750" i="1"/>
  <c r="AH750" i="1" a="1"/>
  <c r="AG750" i="1"/>
  <c r="AG750" i="1" a="1"/>
  <c r="AE750" i="1" a="1"/>
  <c r="AE750" i="1" s="1"/>
  <c r="AF750" i="1" s="1"/>
  <c r="AM748" i="1" a="1"/>
  <c r="AM748" i="1" s="1"/>
  <c r="AI748" i="1" a="1"/>
  <c r="AI748" i="1" s="1"/>
  <c r="AJ748" i="1" s="1"/>
  <c r="AH748" i="1"/>
  <c r="AL748" i="1" s="1"/>
  <c r="AH748" i="1" a="1"/>
  <c r="AG748" i="1"/>
  <c r="AK748" i="1" s="1"/>
  <c r="AG748" i="1" a="1"/>
  <c r="AE748" i="1" a="1"/>
  <c r="AE748" i="1" s="1"/>
  <c r="AF748" i="1" s="1"/>
  <c r="AM746" i="1" a="1"/>
  <c r="AM746" i="1" s="1"/>
  <c r="AI746" i="1"/>
  <c r="AJ746" i="1" s="1"/>
  <c r="AI746" i="1" a="1"/>
  <c r="AH746" i="1" a="1"/>
  <c r="AH746" i="1" s="1"/>
  <c r="AL746" i="1" s="1"/>
  <c r="AG746" i="1"/>
  <c r="AK746" i="1" s="1"/>
  <c r="AG746" i="1" a="1"/>
  <c r="AE746" i="1" a="1"/>
  <c r="AE746" i="1" s="1"/>
  <c r="AF746" i="1" s="1"/>
  <c r="AM744" i="1" a="1"/>
  <c r="AM744" i="1" s="1"/>
  <c r="AK744" i="1"/>
  <c r="AI744" i="1"/>
  <c r="AJ744" i="1" s="1"/>
  <c r="AI744" i="1" a="1"/>
  <c r="AH744" i="1"/>
  <c r="AH744" i="1" a="1"/>
  <c r="AG744" i="1" a="1"/>
  <c r="AG744" i="1" s="1"/>
  <c r="AE744" i="1" a="1"/>
  <c r="AE744" i="1" s="1"/>
  <c r="AF744" i="1" s="1"/>
  <c r="AL744" i="1" s="1"/>
  <c r="AM742" i="1" a="1"/>
  <c r="AM742" i="1" s="1"/>
  <c r="AJ742" i="1"/>
  <c r="AI742" i="1"/>
  <c r="AI742" i="1" a="1"/>
  <c r="AH742" i="1"/>
  <c r="AH742" i="1" a="1"/>
  <c r="AG742" i="1"/>
  <c r="AG742" i="1" a="1"/>
  <c r="AE742" i="1" a="1"/>
  <c r="AE742" i="1" s="1"/>
  <c r="AF742" i="1" s="1"/>
  <c r="AM740" i="1" a="1"/>
  <c r="AM740" i="1" s="1"/>
  <c r="AI740" i="1" a="1"/>
  <c r="AI740" i="1" s="1"/>
  <c r="AJ740" i="1" s="1"/>
  <c r="AH740" i="1"/>
  <c r="AL740" i="1" s="1"/>
  <c r="AH740" i="1" a="1"/>
  <c r="AG740" i="1"/>
  <c r="AG740" i="1" a="1"/>
  <c r="AE740" i="1" a="1"/>
  <c r="AE740" i="1" s="1"/>
  <c r="AF740" i="1" s="1"/>
  <c r="AM738" i="1"/>
  <c r="AM738" i="1" a="1"/>
  <c r="AI738" i="1"/>
  <c r="AJ738" i="1" s="1"/>
  <c r="AI738" i="1" a="1"/>
  <c r="AH738" i="1" a="1"/>
  <c r="AH738" i="1" s="1"/>
  <c r="AG738" i="1"/>
  <c r="AG738" i="1" a="1"/>
  <c r="AE738" i="1" a="1"/>
  <c r="AE738" i="1" s="1"/>
  <c r="AF738" i="1" s="1"/>
  <c r="AM736" i="1" a="1"/>
  <c r="AM736" i="1" s="1"/>
  <c r="AI736" i="1"/>
  <c r="AJ736" i="1" s="1"/>
  <c r="AI736" i="1" a="1"/>
  <c r="AH736" i="1"/>
  <c r="AH736" i="1" a="1"/>
  <c r="AG736" i="1" a="1"/>
  <c r="AG736" i="1" s="1"/>
  <c r="AK736" i="1" s="1"/>
  <c r="AF736" i="1"/>
  <c r="AL736" i="1" s="1"/>
  <c r="AE736" i="1" a="1"/>
  <c r="AE736" i="1" s="1"/>
  <c r="AM734" i="1" a="1"/>
  <c r="AM734" i="1" s="1"/>
  <c r="AJ734" i="1"/>
  <c r="AI734" i="1"/>
  <c r="AI734" i="1" a="1"/>
  <c r="AH734" i="1"/>
  <c r="AH734" i="1" a="1"/>
  <c r="AG734" i="1"/>
  <c r="AG734" i="1" a="1"/>
  <c r="AE734" i="1" a="1"/>
  <c r="AE734" i="1" s="1"/>
  <c r="AF734" i="1" s="1"/>
  <c r="AM732" i="1" a="1"/>
  <c r="AM732" i="1" s="1"/>
  <c r="AI732" i="1" a="1"/>
  <c r="AI732" i="1" s="1"/>
  <c r="AJ732" i="1" s="1"/>
  <c r="AH732" i="1"/>
  <c r="AH732" i="1" a="1"/>
  <c r="AG732" i="1"/>
  <c r="AG732" i="1" a="1"/>
  <c r="AE732" i="1" a="1"/>
  <c r="AE732" i="1" s="1"/>
  <c r="AM730" i="1"/>
  <c r="AM730" i="1" a="1"/>
  <c r="AI730" i="1"/>
  <c r="AJ730" i="1" s="1"/>
  <c r="AI730" i="1" a="1"/>
  <c r="AH730" i="1" a="1"/>
  <c r="AH730" i="1" s="1"/>
  <c r="AL730" i="1" s="1"/>
  <c r="AG730" i="1"/>
  <c r="AK730" i="1" s="1"/>
  <c r="AG730" i="1" a="1"/>
  <c r="AE730" i="1" a="1"/>
  <c r="AE730" i="1" s="1"/>
  <c r="AF730" i="1" s="1"/>
  <c r="AM728" i="1" a="1"/>
  <c r="AM728" i="1" s="1"/>
  <c r="AI728" i="1"/>
  <c r="AJ728" i="1" s="1"/>
  <c r="AI728" i="1" a="1"/>
  <c r="AH728" i="1"/>
  <c r="AH728" i="1" a="1"/>
  <c r="AG728" i="1" a="1"/>
  <c r="AG728" i="1" s="1"/>
  <c r="AK728" i="1" s="1"/>
  <c r="AF728" i="1"/>
  <c r="AL728" i="1" s="1"/>
  <c r="AE728" i="1" a="1"/>
  <c r="AE728" i="1" s="1"/>
  <c r="AM726" i="1" a="1"/>
  <c r="AM726" i="1" s="1"/>
  <c r="AI726" i="1"/>
  <c r="AJ726" i="1" s="1"/>
  <c r="AI726" i="1" a="1"/>
  <c r="AH726" i="1"/>
  <c r="AH726" i="1" a="1"/>
  <c r="AG726" i="1"/>
  <c r="AG726" i="1" a="1"/>
  <c r="AE726" i="1" a="1"/>
  <c r="AE726" i="1" s="1"/>
  <c r="AF726" i="1" s="1"/>
  <c r="AM724" i="1" a="1"/>
  <c r="AM724" i="1" s="1"/>
  <c r="AI724" i="1" a="1"/>
  <c r="AI724" i="1" s="1"/>
  <c r="AJ724" i="1" s="1"/>
  <c r="AH724" i="1"/>
  <c r="AL724" i="1" s="1"/>
  <c r="AH724" i="1" a="1"/>
  <c r="AG724" i="1"/>
  <c r="AK724" i="1" s="1"/>
  <c r="AG724" i="1" a="1"/>
  <c r="AE724" i="1" a="1"/>
  <c r="AE724" i="1" s="1"/>
  <c r="AF724" i="1" s="1"/>
  <c r="AM722" i="1" a="1"/>
  <c r="AM722" i="1" s="1"/>
  <c r="AI722" i="1"/>
  <c r="AJ722" i="1" s="1"/>
  <c r="AI722" i="1" a="1"/>
  <c r="AH722" i="1" a="1"/>
  <c r="AH722" i="1" s="1"/>
  <c r="AL722" i="1" s="1"/>
  <c r="AG722" i="1"/>
  <c r="AK722" i="1" s="1"/>
  <c r="AG722" i="1" a="1"/>
  <c r="AE722" i="1" a="1"/>
  <c r="AE722" i="1" s="1"/>
  <c r="AF722" i="1" s="1"/>
  <c r="AM720" i="1" a="1"/>
  <c r="AM720" i="1" s="1"/>
  <c r="AK720" i="1"/>
  <c r="AI720" i="1"/>
  <c r="AJ720" i="1" s="1"/>
  <c r="AI720" i="1" a="1"/>
  <c r="AH720" i="1"/>
  <c r="AH720" i="1" a="1"/>
  <c r="AG720" i="1" a="1"/>
  <c r="AG720" i="1" s="1"/>
  <c r="AE720" i="1" a="1"/>
  <c r="AE720" i="1" s="1"/>
  <c r="AF720" i="1" s="1"/>
  <c r="AL720" i="1" s="1"/>
  <c r="AM718" i="1" a="1"/>
  <c r="AM718" i="1" s="1"/>
  <c r="AI718" i="1"/>
  <c r="AJ718" i="1" s="1"/>
  <c r="AI718" i="1" a="1"/>
  <c r="AH718" i="1"/>
  <c r="AH718" i="1" a="1"/>
  <c r="AG718" i="1"/>
  <c r="AG718" i="1" a="1"/>
  <c r="AE718" i="1"/>
  <c r="AF718" i="1" s="1"/>
  <c r="AE718" i="1" a="1"/>
  <c r="AM716" i="1" a="1"/>
  <c r="AM716" i="1" s="1"/>
  <c r="AI716" i="1" a="1"/>
  <c r="AI716" i="1" s="1"/>
  <c r="AJ716" i="1" s="1"/>
  <c r="AH716" i="1"/>
  <c r="AH716" i="1" a="1"/>
  <c r="AG716" i="1"/>
  <c r="AG716" i="1" a="1"/>
  <c r="AE716" i="1" a="1"/>
  <c r="AE716" i="1" s="1"/>
  <c r="AF716" i="1" s="1"/>
  <c r="AM714" i="1" a="1"/>
  <c r="AM714" i="1" s="1"/>
  <c r="AI714" i="1"/>
  <c r="AJ714" i="1" s="1"/>
  <c r="AI714" i="1" a="1"/>
  <c r="AH714" i="1" a="1"/>
  <c r="AH714" i="1" s="1"/>
  <c r="AG714" i="1"/>
  <c r="AG714" i="1" a="1"/>
  <c r="AE714" i="1" a="1"/>
  <c r="AE714" i="1" s="1"/>
  <c r="AF714" i="1" s="1"/>
  <c r="AM712" i="1" a="1"/>
  <c r="AM712" i="1" s="1"/>
  <c r="AK712" i="1"/>
  <c r="AI712" i="1"/>
  <c r="AJ712" i="1" s="1"/>
  <c r="AI712" i="1" a="1"/>
  <c r="AH712" i="1" a="1"/>
  <c r="AH712" i="1" s="1"/>
  <c r="AG712" i="1" a="1"/>
  <c r="AG712" i="1" s="1"/>
  <c r="AF712" i="1"/>
  <c r="AL712" i="1" s="1"/>
  <c r="AE712" i="1" a="1"/>
  <c r="AE712" i="1" s="1"/>
  <c r="AM710" i="1" a="1"/>
  <c r="AM710" i="1" s="1"/>
  <c r="AJ710" i="1"/>
  <c r="AI710" i="1"/>
  <c r="AI710" i="1" a="1"/>
  <c r="AH710" i="1" a="1"/>
  <c r="AH710" i="1" s="1"/>
  <c r="AG710" i="1"/>
  <c r="AG710" i="1" a="1"/>
  <c r="AE710" i="1" a="1"/>
  <c r="AE710" i="1" s="1"/>
  <c r="AF710" i="1" s="1"/>
  <c r="AM708" i="1" a="1"/>
  <c r="AM708" i="1" s="1"/>
  <c r="AI708" i="1" a="1"/>
  <c r="AI708" i="1" s="1"/>
  <c r="AJ708" i="1" s="1"/>
  <c r="AH708" i="1"/>
  <c r="AH708" i="1" a="1"/>
  <c r="AG708" i="1"/>
  <c r="AK708" i="1" s="1"/>
  <c r="AG708" i="1" a="1"/>
  <c r="AE708" i="1" a="1"/>
  <c r="AE708" i="1" s="1"/>
  <c r="AF708" i="1" s="1"/>
  <c r="AM706" i="1" a="1"/>
  <c r="AM706" i="1" s="1"/>
  <c r="AI706" i="1" a="1"/>
  <c r="AI706" i="1" s="1"/>
  <c r="AJ706" i="1" s="1"/>
  <c r="AH706" i="1" a="1"/>
  <c r="AH706" i="1" s="1"/>
  <c r="AG706" i="1"/>
  <c r="AG706" i="1" a="1"/>
  <c r="AE706" i="1" a="1"/>
  <c r="AE706" i="1" s="1"/>
  <c r="AF706" i="1" s="1"/>
  <c r="AM704" i="1" a="1"/>
  <c r="AM704" i="1" s="1"/>
  <c r="AI704" i="1" a="1"/>
  <c r="AI704" i="1" s="1"/>
  <c r="AJ704" i="1" s="1"/>
  <c r="AH704" i="1" a="1"/>
  <c r="AH704" i="1" s="1"/>
  <c r="AG704" i="1" a="1"/>
  <c r="AG704" i="1" s="1"/>
  <c r="AE704" i="1" a="1"/>
  <c r="AE704" i="1" s="1"/>
  <c r="AK704" i="1" s="1"/>
  <c r="AM702" i="1" a="1"/>
  <c r="AM702" i="1" s="1"/>
  <c r="AI702" i="1"/>
  <c r="AJ702" i="1" s="1"/>
  <c r="AI702" i="1" a="1"/>
  <c r="AH702" i="1" a="1"/>
  <c r="AH702" i="1" s="1"/>
  <c r="AG702" i="1"/>
  <c r="AG702" i="1" a="1"/>
  <c r="AE702" i="1"/>
  <c r="AF702" i="1" s="1"/>
  <c r="AE702" i="1" a="1"/>
  <c r="AM700" i="1" a="1"/>
  <c r="AM700" i="1" s="1"/>
  <c r="AI700" i="1" a="1"/>
  <c r="AI700" i="1" s="1"/>
  <c r="AJ700" i="1" s="1"/>
  <c r="AH700" i="1"/>
  <c r="AH700" i="1" a="1"/>
  <c r="AG700" i="1"/>
  <c r="AG700" i="1" a="1"/>
  <c r="AE700" i="1" a="1"/>
  <c r="AE700" i="1" s="1"/>
  <c r="AF700" i="1" s="1"/>
  <c r="AM698" i="1" a="1"/>
  <c r="AM698" i="1" s="1"/>
  <c r="AI698" i="1" a="1"/>
  <c r="AI698" i="1" s="1"/>
  <c r="AJ698" i="1" s="1"/>
  <c r="AH698" i="1" a="1"/>
  <c r="AH698" i="1" s="1"/>
  <c r="AG698" i="1"/>
  <c r="AG698" i="1" a="1"/>
  <c r="AE698" i="1" a="1"/>
  <c r="AE698" i="1" s="1"/>
  <c r="AF698" i="1" s="1"/>
  <c r="AM696" i="1" a="1"/>
  <c r="AM696" i="1" s="1"/>
  <c r="AL696" i="1"/>
  <c r="AK696" i="1"/>
  <c r="AI696" i="1" a="1"/>
  <c r="AI696" i="1" s="1"/>
  <c r="AJ696" i="1" s="1"/>
  <c r="AH696" i="1" a="1"/>
  <c r="AH696" i="1" s="1"/>
  <c r="AG696" i="1" a="1"/>
  <c r="AG696" i="1" s="1"/>
  <c r="AF696" i="1"/>
  <c r="AE696" i="1"/>
  <c r="AE696" i="1" a="1"/>
  <c r="AM694" i="1" a="1"/>
  <c r="AM694" i="1" s="1"/>
  <c r="AI694" i="1"/>
  <c r="AJ694" i="1" s="1"/>
  <c r="AI694" i="1" a="1"/>
  <c r="AH694" i="1" a="1"/>
  <c r="AH694" i="1" s="1"/>
  <c r="AG694" i="1"/>
  <c r="AG694" i="1" a="1"/>
  <c r="AE694" i="1"/>
  <c r="AF694" i="1" s="1"/>
  <c r="AE694" i="1" a="1"/>
  <c r="AM692" i="1" a="1"/>
  <c r="AM692" i="1" s="1"/>
  <c r="AI692" i="1" a="1"/>
  <c r="AI692" i="1" s="1"/>
  <c r="AJ692" i="1" s="1"/>
  <c r="AH692" i="1"/>
  <c r="AH692" i="1" a="1"/>
  <c r="AG692" i="1"/>
  <c r="AG692" i="1" a="1"/>
  <c r="AE692" i="1" a="1"/>
  <c r="AE692" i="1" s="1"/>
  <c r="AF692" i="1" s="1"/>
  <c r="AM690" i="1" a="1"/>
  <c r="AM690" i="1" s="1"/>
  <c r="AI690" i="1"/>
  <c r="AJ690" i="1" s="1"/>
  <c r="AI690" i="1" a="1"/>
  <c r="AH690" i="1" a="1"/>
  <c r="AH690" i="1" s="1"/>
  <c r="AG690" i="1"/>
  <c r="AG690" i="1" a="1"/>
  <c r="AE690" i="1" a="1"/>
  <c r="AE690" i="1" s="1"/>
  <c r="AF690" i="1" s="1"/>
  <c r="AM688" i="1" a="1"/>
  <c r="AM688" i="1" s="1"/>
  <c r="AI688" i="1" a="1"/>
  <c r="AI688" i="1" s="1"/>
  <c r="AJ688" i="1" s="1"/>
  <c r="AH688" i="1" a="1"/>
  <c r="AH688" i="1" s="1"/>
  <c r="AG688" i="1" a="1"/>
  <c r="AG688" i="1" s="1"/>
  <c r="AE688" i="1" a="1"/>
  <c r="AE688" i="1" s="1"/>
  <c r="AK688" i="1" s="1"/>
  <c r="AM686" i="1" a="1"/>
  <c r="AM686" i="1" s="1"/>
  <c r="AI686" i="1"/>
  <c r="AJ686" i="1" s="1"/>
  <c r="AI686" i="1" a="1"/>
  <c r="AH686" i="1" a="1"/>
  <c r="AH686" i="1" s="1"/>
  <c r="AG686" i="1"/>
  <c r="AG686" i="1" a="1"/>
  <c r="AE686" i="1"/>
  <c r="AE686" i="1" a="1"/>
  <c r="AM684" i="1" a="1"/>
  <c r="AM684" i="1" s="1"/>
  <c r="AI684" i="1" a="1"/>
  <c r="AI684" i="1" s="1"/>
  <c r="AJ684" i="1" s="1"/>
  <c r="AH684" i="1"/>
  <c r="AH684" i="1" a="1"/>
  <c r="AG684" i="1"/>
  <c r="AG684" i="1" a="1"/>
  <c r="AE684" i="1" a="1"/>
  <c r="AE684" i="1" s="1"/>
  <c r="AF684" i="1" s="1"/>
  <c r="AM682" i="1" a="1"/>
  <c r="AM682" i="1" s="1"/>
  <c r="AI682" i="1" a="1"/>
  <c r="AI682" i="1" s="1"/>
  <c r="AJ682" i="1" s="1"/>
  <c r="AH682" i="1" a="1"/>
  <c r="AH682" i="1" s="1"/>
  <c r="AG682" i="1"/>
  <c r="AG682" i="1" a="1"/>
  <c r="AE682" i="1" a="1"/>
  <c r="AE682" i="1" s="1"/>
  <c r="AF682" i="1" s="1"/>
  <c r="AM680" i="1" a="1"/>
  <c r="AM680" i="1" s="1"/>
  <c r="AK680" i="1"/>
  <c r="AI680" i="1" a="1"/>
  <c r="AI680" i="1" s="1"/>
  <c r="AJ680" i="1" s="1"/>
  <c r="AH680" i="1" a="1"/>
  <c r="AH680" i="1" s="1"/>
  <c r="AG680" i="1" a="1"/>
  <c r="AG680" i="1" s="1"/>
  <c r="AE680" i="1" a="1"/>
  <c r="AE680" i="1" s="1"/>
  <c r="AF680" i="1" s="1"/>
  <c r="AL680" i="1" s="1"/>
  <c r="AM678" i="1" a="1"/>
  <c r="AM678" i="1" s="1"/>
  <c r="AI678" i="1"/>
  <c r="AJ678" i="1" s="1"/>
  <c r="AI678" i="1" a="1"/>
  <c r="AH678" i="1" a="1"/>
  <c r="AH678" i="1" s="1"/>
  <c r="AG678" i="1"/>
  <c r="AG678" i="1" a="1"/>
  <c r="AE678" i="1" a="1"/>
  <c r="AE678" i="1" s="1"/>
  <c r="AF678" i="1" s="1"/>
  <c r="AM676" i="1" a="1"/>
  <c r="AM676" i="1" s="1"/>
  <c r="AI676" i="1" a="1"/>
  <c r="AI676" i="1" s="1"/>
  <c r="AJ676" i="1" s="1"/>
  <c r="AH676" i="1"/>
  <c r="AL676" i="1" s="1"/>
  <c r="AH676" i="1" a="1"/>
  <c r="AG676" i="1"/>
  <c r="AG676" i="1" a="1"/>
  <c r="AE676" i="1" a="1"/>
  <c r="AE676" i="1" s="1"/>
  <c r="AF676" i="1" s="1"/>
  <c r="AM674" i="1"/>
  <c r="AM674" i="1" a="1"/>
  <c r="AI674" i="1" a="1"/>
  <c r="AI674" i="1" s="1"/>
  <c r="AJ674" i="1" s="1"/>
  <c r="AH674" i="1" a="1"/>
  <c r="AH674" i="1" s="1"/>
  <c r="AL674" i="1" s="1"/>
  <c r="AG674" i="1"/>
  <c r="AK674" i="1" s="1"/>
  <c r="AG674" i="1" a="1"/>
  <c r="AE674" i="1" a="1"/>
  <c r="AE674" i="1" s="1"/>
  <c r="AF674" i="1" s="1"/>
  <c r="AM672" i="1" a="1"/>
  <c r="AM672" i="1" s="1"/>
  <c r="AK672" i="1"/>
  <c r="AI672" i="1" a="1"/>
  <c r="AI672" i="1" s="1"/>
  <c r="AJ672" i="1" s="1"/>
  <c r="AH672" i="1" a="1"/>
  <c r="AH672" i="1" s="1"/>
  <c r="AG672" i="1" a="1"/>
  <c r="AG672" i="1" s="1"/>
  <c r="AE672" i="1" a="1"/>
  <c r="AE672" i="1" s="1"/>
  <c r="AF672" i="1" s="1"/>
  <c r="AL672" i="1" s="1"/>
  <c r="AM670" i="1" a="1"/>
  <c r="AM670" i="1" s="1"/>
  <c r="AJ670" i="1"/>
  <c r="AI670" i="1"/>
  <c r="AI670" i="1" a="1"/>
  <c r="AH670" i="1" a="1"/>
  <c r="AH670" i="1" s="1"/>
  <c r="AG670" i="1"/>
  <c r="AG670" i="1" a="1"/>
  <c r="AE670" i="1" a="1"/>
  <c r="AE670" i="1" s="1"/>
  <c r="AF670" i="1" s="1"/>
  <c r="AM668" i="1" a="1"/>
  <c r="AM668" i="1" s="1"/>
  <c r="AI668" i="1" a="1"/>
  <c r="AI668" i="1" s="1"/>
  <c r="AJ668" i="1" s="1"/>
  <c r="AH668" i="1"/>
  <c r="AL668" i="1" s="1"/>
  <c r="AH668" i="1" a="1"/>
  <c r="AG668" i="1"/>
  <c r="AK668" i="1" s="1"/>
  <c r="AG668" i="1" a="1"/>
  <c r="AE668" i="1" a="1"/>
  <c r="AE668" i="1" s="1"/>
  <c r="AF668" i="1" s="1"/>
  <c r="AM666" i="1" a="1"/>
  <c r="AM666" i="1" s="1"/>
  <c r="AI666" i="1"/>
  <c r="AJ666" i="1" s="1"/>
  <c r="AI666" i="1" a="1"/>
  <c r="AH666" i="1" a="1"/>
  <c r="AH666" i="1" s="1"/>
  <c r="AL666" i="1" s="1"/>
  <c r="AG666" i="1"/>
  <c r="AK666" i="1" s="1"/>
  <c r="AG666" i="1" a="1"/>
  <c r="AE666" i="1" a="1"/>
  <c r="AE666" i="1" s="1"/>
  <c r="AF666" i="1" s="1"/>
  <c r="AM664" i="1" a="1"/>
  <c r="AM664" i="1" s="1"/>
  <c r="AK664" i="1"/>
  <c r="AI664" i="1" a="1"/>
  <c r="AI664" i="1" s="1"/>
  <c r="AJ664" i="1" s="1"/>
  <c r="AH664" i="1" a="1"/>
  <c r="AH664" i="1" s="1"/>
  <c r="AG664" i="1" a="1"/>
  <c r="AG664" i="1" s="1"/>
  <c r="AE664" i="1" a="1"/>
  <c r="AE664" i="1" s="1"/>
  <c r="AF664" i="1" s="1"/>
  <c r="AL664" i="1" s="1"/>
  <c r="AM662" i="1" a="1"/>
  <c r="AM662" i="1" s="1"/>
  <c r="AJ662" i="1"/>
  <c r="AI662" i="1"/>
  <c r="AI662" i="1" a="1"/>
  <c r="AH662" i="1" a="1"/>
  <c r="AH662" i="1" s="1"/>
  <c r="AG662" i="1"/>
  <c r="AG662" i="1" a="1"/>
  <c r="AE662" i="1" a="1"/>
  <c r="AE662" i="1" s="1"/>
  <c r="AF662" i="1" s="1"/>
  <c r="AM660" i="1" a="1"/>
  <c r="AM660" i="1" s="1"/>
  <c r="AI660" i="1" a="1"/>
  <c r="AI660" i="1" s="1"/>
  <c r="AJ660" i="1" s="1"/>
  <c r="AH660" i="1"/>
  <c r="AL660" i="1" s="1"/>
  <c r="AH660" i="1" a="1"/>
  <c r="AG660" i="1"/>
  <c r="AK660" i="1" s="1"/>
  <c r="AG660" i="1" a="1"/>
  <c r="AE660" i="1" a="1"/>
  <c r="AE660" i="1" s="1"/>
  <c r="AF660" i="1" s="1"/>
  <c r="AM658" i="1" a="1"/>
  <c r="AM658" i="1" s="1"/>
  <c r="AI658" i="1" a="1"/>
  <c r="AI658" i="1" s="1"/>
  <c r="AJ658" i="1" s="1"/>
  <c r="AH658" i="1" a="1"/>
  <c r="AH658" i="1" s="1"/>
  <c r="AL658" i="1" s="1"/>
  <c r="AG658" i="1"/>
  <c r="AK658" i="1" s="1"/>
  <c r="AG658" i="1" a="1"/>
  <c r="AE658" i="1" a="1"/>
  <c r="AE658" i="1" s="1"/>
  <c r="AF658" i="1" s="1"/>
  <c r="AM656" i="1" a="1"/>
  <c r="AM656" i="1" s="1"/>
  <c r="AK656" i="1"/>
  <c r="AI656" i="1" a="1"/>
  <c r="AI656" i="1" s="1"/>
  <c r="AJ656" i="1" s="1"/>
  <c r="AH656" i="1" a="1"/>
  <c r="AH656" i="1" s="1"/>
  <c r="AL656" i="1" s="1"/>
  <c r="AG656" i="1" a="1"/>
  <c r="AG656" i="1" s="1"/>
  <c r="AF656" i="1"/>
  <c r="AE656" i="1" a="1"/>
  <c r="AE656" i="1" s="1"/>
  <c r="AM654" i="1" a="1"/>
  <c r="AM654" i="1" s="1"/>
  <c r="AI654" i="1"/>
  <c r="AJ654" i="1" s="1"/>
  <c r="AI654" i="1" a="1"/>
  <c r="AH654" i="1" a="1"/>
  <c r="AH654" i="1" s="1"/>
  <c r="AG654" i="1"/>
  <c r="AG654" i="1" a="1"/>
  <c r="AE654" i="1" a="1"/>
  <c r="AE654" i="1" s="1"/>
  <c r="AF654" i="1" s="1"/>
  <c r="AM652" i="1" a="1"/>
  <c r="AM652" i="1" s="1"/>
  <c r="AI652" i="1" a="1"/>
  <c r="AI652" i="1" s="1"/>
  <c r="AJ652" i="1" s="1"/>
  <c r="AH652" i="1"/>
  <c r="AL652" i="1" s="1"/>
  <c r="AH652" i="1" a="1"/>
  <c r="AG652" i="1"/>
  <c r="AK652" i="1" s="1"/>
  <c r="AG652" i="1" a="1"/>
  <c r="AE652" i="1" a="1"/>
  <c r="AE652" i="1" s="1"/>
  <c r="AF652" i="1" s="1"/>
  <c r="AM650" i="1" a="1"/>
  <c r="AM650" i="1" s="1"/>
  <c r="AI650" i="1" a="1"/>
  <c r="AI650" i="1" s="1"/>
  <c r="AJ650" i="1" s="1"/>
  <c r="AH650" i="1" a="1"/>
  <c r="AH650" i="1" s="1"/>
  <c r="AL650" i="1" s="1"/>
  <c r="AG650" i="1"/>
  <c r="AK650" i="1" s="1"/>
  <c r="AG650" i="1" a="1"/>
  <c r="AE650" i="1" a="1"/>
  <c r="AE650" i="1" s="1"/>
  <c r="AF650" i="1" s="1"/>
  <c r="AM648" i="1" a="1"/>
  <c r="AM648" i="1" s="1"/>
  <c r="AI648" i="1" a="1"/>
  <c r="AI648" i="1" s="1"/>
  <c r="AJ648" i="1" s="1"/>
  <c r="AH648" i="1" a="1"/>
  <c r="AH648" i="1" s="1"/>
  <c r="AL648" i="1" s="1"/>
  <c r="AG648" i="1" a="1"/>
  <c r="AG648" i="1" s="1"/>
  <c r="AK648" i="1" s="1"/>
  <c r="AF648" i="1"/>
  <c r="AE648" i="1"/>
  <c r="AE648" i="1" a="1"/>
  <c r="AM646" i="1" a="1"/>
  <c r="AM646" i="1" s="1"/>
  <c r="AI646" i="1"/>
  <c r="AJ646" i="1" s="1"/>
  <c r="AI646" i="1" a="1"/>
  <c r="AH646" i="1" a="1"/>
  <c r="AH646" i="1" s="1"/>
  <c r="AG646" i="1"/>
  <c r="AG646" i="1" a="1"/>
  <c r="AE646" i="1" a="1"/>
  <c r="AE646" i="1" s="1"/>
  <c r="AM644" i="1" a="1"/>
  <c r="AM644" i="1" s="1"/>
  <c r="AI644" i="1" a="1"/>
  <c r="AI644" i="1" s="1"/>
  <c r="AJ644" i="1" s="1"/>
  <c r="AH644" i="1"/>
  <c r="AL644" i="1" s="1"/>
  <c r="AH644" i="1" a="1"/>
  <c r="AG644" i="1"/>
  <c r="AK644" i="1" s="1"/>
  <c r="AG644" i="1" a="1"/>
  <c r="AE644" i="1" a="1"/>
  <c r="AE644" i="1" s="1"/>
  <c r="AF644" i="1" s="1"/>
  <c r="AM642" i="1" a="1"/>
  <c r="AM642" i="1" s="1"/>
  <c r="AI642" i="1" a="1"/>
  <c r="AI642" i="1" s="1"/>
  <c r="AJ642" i="1" s="1"/>
  <c r="AH642" i="1" a="1"/>
  <c r="AH642" i="1" s="1"/>
  <c r="AL642" i="1" s="1"/>
  <c r="AG642" i="1"/>
  <c r="AK642" i="1" s="1"/>
  <c r="AG642" i="1" a="1"/>
  <c r="AE642" i="1" a="1"/>
  <c r="AE642" i="1" s="1"/>
  <c r="AF642" i="1" s="1"/>
  <c r="AM640" i="1" a="1"/>
  <c r="AM640" i="1" s="1"/>
  <c r="AI640" i="1" a="1"/>
  <c r="AI640" i="1" s="1"/>
  <c r="AJ640" i="1" s="1"/>
  <c r="AH640" i="1" a="1"/>
  <c r="AH640" i="1" s="1"/>
  <c r="AL640" i="1" s="1"/>
  <c r="AG640" i="1" a="1"/>
  <c r="AG640" i="1" s="1"/>
  <c r="AK640" i="1" s="1"/>
  <c r="AF640" i="1"/>
  <c r="AE640" i="1" a="1"/>
  <c r="AE640" i="1" s="1"/>
  <c r="AM638" i="1" a="1"/>
  <c r="AM638" i="1" s="1"/>
  <c r="AI638" i="1"/>
  <c r="AJ638" i="1" s="1"/>
  <c r="AI638" i="1" a="1"/>
  <c r="AH638" i="1" a="1"/>
  <c r="AH638" i="1" s="1"/>
  <c r="AL638" i="1" s="1"/>
  <c r="AG638" i="1"/>
  <c r="AK638" i="1" s="1"/>
  <c r="AG638" i="1" a="1"/>
  <c r="AE638" i="1"/>
  <c r="AF638" i="1" s="1"/>
  <c r="AE638" i="1" a="1"/>
  <c r="AM636" i="1" a="1"/>
  <c r="AM636" i="1" s="1"/>
  <c r="AI636" i="1" a="1"/>
  <c r="AI636" i="1" s="1"/>
  <c r="AJ636" i="1" s="1"/>
  <c r="AH636" i="1"/>
  <c r="AL636" i="1" s="1"/>
  <c r="AH636" i="1" a="1"/>
  <c r="AG636" i="1"/>
  <c r="AK636" i="1" s="1"/>
  <c r="AG636" i="1" a="1"/>
  <c r="AE636" i="1" a="1"/>
  <c r="AE636" i="1" s="1"/>
  <c r="AF636" i="1" s="1"/>
  <c r="AM634" i="1" a="1"/>
  <c r="AM634" i="1" s="1"/>
  <c r="AI634" i="1" a="1"/>
  <c r="AI634" i="1" s="1"/>
  <c r="AJ634" i="1" s="1"/>
  <c r="AH634" i="1" a="1"/>
  <c r="AH634" i="1" s="1"/>
  <c r="AL634" i="1" s="1"/>
  <c r="AG634" i="1"/>
  <c r="AG634" i="1" a="1"/>
  <c r="AE634" i="1" a="1"/>
  <c r="AE634" i="1" s="1"/>
  <c r="AF634" i="1" s="1"/>
  <c r="AM632" i="1" a="1"/>
  <c r="AM632" i="1" s="1"/>
  <c r="AJ632" i="1"/>
  <c r="AI632" i="1"/>
  <c r="AI632" i="1" a="1"/>
  <c r="AH632" i="1" a="1"/>
  <c r="AH632" i="1" s="1"/>
  <c r="AL632" i="1" s="1"/>
  <c r="AG632" i="1" a="1"/>
  <c r="AG632" i="1" s="1"/>
  <c r="AK632" i="1" s="1"/>
  <c r="AF632" i="1"/>
  <c r="AE632" i="1" a="1"/>
  <c r="AE632" i="1" s="1"/>
  <c r="AM630" i="1" a="1"/>
  <c r="AM630" i="1" s="1"/>
  <c r="AI630" i="1"/>
  <c r="AJ630" i="1" s="1"/>
  <c r="AI630" i="1" a="1"/>
  <c r="AH630" i="1" a="1"/>
  <c r="AH630" i="1" s="1"/>
  <c r="AG630" i="1"/>
  <c r="AG630" i="1" a="1"/>
  <c r="AE630" i="1" a="1"/>
  <c r="AE630" i="1" s="1"/>
  <c r="AF630" i="1" s="1"/>
  <c r="AM628" i="1" a="1"/>
  <c r="AM628" i="1" s="1"/>
  <c r="AI628" i="1" a="1"/>
  <c r="AI628" i="1" s="1"/>
  <c r="AJ628" i="1" s="1"/>
  <c r="AH628" i="1"/>
  <c r="AL628" i="1" s="1"/>
  <c r="AH628" i="1" a="1"/>
  <c r="AG628" i="1"/>
  <c r="AK628" i="1" s="1"/>
  <c r="AG628" i="1" a="1"/>
  <c r="AE628" i="1" a="1"/>
  <c r="AE628" i="1" s="1"/>
  <c r="AF628" i="1" s="1"/>
  <c r="AM626" i="1" a="1"/>
  <c r="AM626" i="1" s="1"/>
  <c r="AI626" i="1" a="1"/>
  <c r="AI626" i="1" s="1"/>
  <c r="AJ626" i="1" s="1"/>
  <c r="AH626" i="1" a="1"/>
  <c r="AH626" i="1" s="1"/>
  <c r="AL626" i="1" s="1"/>
  <c r="AG626" i="1"/>
  <c r="AK626" i="1" s="1"/>
  <c r="AG626" i="1" a="1"/>
  <c r="AF626" i="1"/>
  <c r="AE626" i="1"/>
  <c r="AE626" i="1" a="1"/>
  <c r="AM624" i="1" a="1"/>
  <c r="AM624" i="1" s="1"/>
  <c r="AI624" i="1"/>
  <c r="AJ624" i="1" s="1"/>
  <c r="AI624" i="1" a="1"/>
  <c r="AH624" i="1" a="1"/>
  <c r="AH624" i="1" s="1"/>
  <c r="AG624" i="1" a="1"/>
  <c r="AG624" i="1" s="1"/>
  <c r="AE624" i="1" a="1"/>
  <c r="AE624" i="1" s="1"/>
  <c r="AF624" i="1" s="1"/>
  <c r="AL624" i="1" s="1"/>
  <c r="AM622" i="1" a="1"/>
  <c r="AM622" i="1" s="1"/>
  <c r="AI622" i="1"/>
  <c r="AJ622" i="1" s="1"/>
  <c r="AI622" i="1" a="1"/>
  <c r="AH622" i="1" a="1"/>
  <c r="AH622" i="1" s="1"/>
  <c r="AG622" i="1"/>
  <c r="AG622" i="1" a="1"/>
  <c r="AE622" i="1" a="1"/>
  <c r="AE622" i="1" s="1"/>
  <c r="AK622" i="1" s="1"/>
  <c r="AM620" i="1" a="1"/>
  <c r="AM620" i="1" s="1"/>
  <c r="AI620" i="1" a="1"/>
  <c r="AI620" i="1" s="1"/>
  <c r="AJ620" i="1" s="1"/>
  <c r="AH620" i="1"/>
  <c r="AH620" i="1" a="1"/>
  <c r="AG620" i="1"/>
  <c r="AK620" i="1" s="1"/>
  <c r="AG620" i="1" a="1"/>
  <c r="AF620" i="1"/>
  <c r="AE620" i="1" a="1"/>
  <c r="AE620" i="1" s="1"/>
  <c r="AM618" i="1" a="1"/>
  <c r="AM618" i="1" s="1"/>
  <c r="AK618" i="1"/>
  <c r="AI618" i="1"/>
  <c r="AJ618" i="1" s="1"/>
  <c r="AI618" i="1" a="1"/>
  <c r="AH618" i="1"/>
  <c r="AH618" i="1" a="1"/>
  <c r="AG618" i="1" a="1"/>
  <c r="AG618" i="1" s="1"/>
  <c r="AF618" i="1"/>
  <c r="AL618" i="1" s="1"/>
  <c r="AE618" i="1" a="1"/>
  <c r="AE618" i="1" s="1"/>
  <c r="AM616" i="1"/>
  <c r="AM616" i="1" a="1"/>
  <c r="AI616" i="1"/>
  <c r="AJ616" i="1" s="1"/>
  <c r="AI616" i="1" a="1"/>
  <c r="AH616" i="1" a="1"/>
  <c r="AH616" i="1" s="1"/>
  <c r="AG616" i="1"/>
  <c r="AG616" i="1" a="1"/>
  <c r="AE616" i="1" a="1"/>
  <c r="AE616" i="1" s="1"/>
  <c r="AM614" i="1" a="1"/>
  <c r="AM614" i="1" s="1"/>
  <c r="AI614" i="1" a="1"/>
  <c r="AI614" i="1" s="1"/>
  <c r="AJ614" i="1" s="1"/>
  <c r="AH614" i="1"/>
  <c r="AL614" i="1" s="1"/>
  <c r="AH614" i="1" a="1"/>
  <c r="AG614" i="1" a="1"/>
  <c r="AG614" i="1" s="1"/>
  <c r="AK614" i="1" s="1"/>
  <c r="AE614" i="1" a="1"/>
  <c r="AE614" i="1" s="1"/>
  <c r="AF614" i="1" s="1"/>
  <c r="AM612" i="1" a="1"/>
  <c r="AM612" i="1" s="1"/>
  <c r="AI612" i="1" a="1"/>
  <c r="AI612" i="1" s="1"/>
  <c r="AJ612" i="1" s="1"/>
  <c r="AH612" i="1" a="1"/>
  <c r="AH612" i="1" s="1"/>
  <c r="AL612" i="1" s="1"/>
  <c r="AG612" i="1"/>
  <c r="AK612" i="1" s="1"/>
  <c r="AG612" i="1" a="1"/>
  <c r="AE612" i="1"/>
  <c r="AF612" i="1" s="1"/>
  <c r="AE612" i="1" a="1"/>
  <c r="AM610" i="1" a="1"/>
  <c r="AM610" i="1" s="1"/>
  <c r="AK610" i="1"/>
  <c r="AI610" i="1" a="1"/>
  <c r="AI610" i="1" s="1"/>
  <c r="AJ610" i="1" s="1"/>
  <c r="AH610" i="1" a="1"/>
  <c r="AH610" i="1" s="1"/>
  <c r="AG610" i="1" a="1"/>
  <c r="AG610" i="1" s="1"/>
  <c r="AF610" i="1"/>
  <c r="AE610" i="1" a="1"/>
  <c r="AE610" i="1" s="1"/>
  <c r="AM608" i="1"/>
  <c r="AM608" i="1" a="1"/>
  <c r="AI608" i="1"/>
  <c r="AJ608" i="1" s="1"/>
  <c r="AI608" i="1" a="1"/>
  <c r="AH608" i="1" a="1"/>
  <c r="AH608" i="1" s="1"/>
  <c r="AG608" i="1"/>
  <c r="AG608" i="1" a="1"/>
  <c r="AE608" i="1" a="1"/>
  <c r="AE608" i="1" s="1"/>
  <c r="AM606" i="1" a="1"/>
  <c r="AM606" i="1" s="1"/>
  <c r="AI606" i="1" a="1"/>
  <c r="AI606" i="1" s="1"/>
  <c r="AJ606" i="1" s="1"/>
  <c r="AH606" i="1"/>
  <c r="AL606" i="1" s="1"/>
  <c r="AH606" i="1" a="1"/>
  <c r="AG606" i="1" a="1"/>
  <c r="AG606" i="1" s="1"/>
  <c r="AK606" i="1" s="1"/>
  <c r="AE606" i="1" a="1"/>
  <c r="AE606" i="1" s="1"/>
  <c r="AF606" i="1" s="1"/>
  <c r="AM604" i="1" a="1"/>
  <c r="AM604" i="1" s="1"/>
  <c r="AJ604" i="1"/>
  <c r="AI604" i="1"/>
  <c r="AI604" i="1" a="1"/>
  <c r="AH604" i="1" a="1"/>
  <c r="AH604" i="1" s="1"/>
  <c r="AL604" i="1" s="1"/>
  <c r="AG604" i="1"/>
  <c r="AK604" i="1" s="1"/>
  <c r="AG604" i="1" a="1"/>
  <c r="AE604" i="1"/>
  <c r="AF604" i="1" s="1"/>
  <c r="AE604" i="1" a="1"/>
  <c r="AM602" i="1" a="1"/>
  <c r="AM602" i="1" s="1"/>
  <c r="AK602" i="1"/>
  <c r="AI602" i="1" a="1"/>
  <c r="AI602" i="1" s="1"/>
  <c r="AJ602" i="1" s="1"/>
  <c r="AH602" i="1" a="1"/>
  <c r="AH602" i="1" s="1"/>
  <c r="AL602" i="1" s="1"/>
  <c r="AG602" i="1" a="1"/>
  <c r="AG602" i="1" s="1"/>
  <c r="AF602" i="1"/>
  <c r="AE602" i="1" a="1"/>
  <c r="AE602" i="1" s="1"/>
  <c r="AM600" i="1"/>
  <c r="AM600" i="1" a="1"/>
  <c r="AI600" i="1"/>
  <c r="AJ600" i="1" s="1"/>
  <c r="AI600" i="1" a="1"/>
  <c r="AH600" i="1" a="1"/>
  <c r="AH600" i="1" s="1"/>
  <c r="AG600" i="1"/>
  <c r="AG600" i="1" a="1"/>
  <c r="AE600" i="1" a="1"/>
  <c r="AE600" i="1" s="1"/>
  <c r="AM598" i="1" a="1"/>
  <c r="AM598" i="1" s="1"/>
  <c r="AI598" i="1" a="1"/>
  <c r="AI598" i="1" s="1"/>
  <c r="AJ598" i="1" s="1"/>
  <c r="AH598" i="1"/>
  <c r="AL598" i="1" s="1"/>
  <c r="AH598" i="1" a="1"/>
  <c r="AG598" i="1" a="1"/>
  <c r="AG598" i="1" s="1"/>
  <c r="AK598" i="1" s="1"/>
  <c r="AE598" i="1" a="1"/>
  <c r="AE598" i="1" s="1"/>
  <c r="AF598" i="1" s="1"/>
  <c r="AM596" i="1" a="1"/>
  <c r="AM596" i="1" s="1"/>
  <c r="AJ596" i="1"/>
  <c r="AI596" i="1"/>
  <c r="AI596" i="1" a="1"/>
  <c r="AH596" i="1" a="1"/>
  <c r="AH596" i="1" s="1"/>
  <c r="AL596" i="1" s="1"/>
  <c r="AG596" i="1"/>
  <c r="AK596" i="1" s="1"/>
  <c r="AG596" i="1" a="1"/>
  <c r="AE596" i="1"/>
  <c r="AF596" i="1" s="1"/>
  <c r="AE596" i="1" a="1"/>
  <c r="AM594" i="1" a="1"/>
  <c r="AM594" i="1" s="1"/>
  <c r="AI594" i="1" a="1"/>
  <c r="AI594" i="1" s="1"/>
  <c r="AJ594" i="1" s="1"/>
  <c r="AH594" i="1"/>
  <c r="AH594" i="1" a="1"/>
  <c r="AG594" i="1" a="1"/>
  <c r="AG594" i="1" s="1"/>
  <c r="AK594" i="1" s="1"/>
  <c r="AE594" i="1" a="1"/>
  <c r="AE594" i="1" s="1"/>
  <c r="AF594" i="1" s="1"/>
  <c r="AL594" i="1" s="1"/>
  <c r="AM592" i="1"/>
  <c r="AM592" i="1" a="1"/>
  <c r="AI592" i="1"/>
  <c r="AJ592" i="1" s="1"/>
  <c r="AI592" i="1" a="1"/>
  <c r="AH592" i="1" a="1"/>
  <c r="AH592" i="1" s="1"/>
  <c r="AG592" i="1"/>
  <c r="AG592" i="1" a="1"/>
  <c r="AE592" i="1" a="1"/>
  <c r="AE592" i="1" s="1"/>
  <c r="AM590" i="1" a="1"/>
  <c r="AM590" i="1" s="1"/>
  <c r="AI590" i="1" a="1"/>
  <c r="AI590" i="1" s="1"/>
  <c r="AJ590" i="1" s="1"/>
  <c r="AH590" i="1"/>
  <c r="AH590" i="1" a="1"/>
  <c r="AG590" i="1" a="1"/>
  <c r="AG590" i="1" s="1"/>
  <c r="AE590" i="1" a="1"/>
  <c r="AE590" i="1" s="1"/>
  <c r="AF590" i="1" s="1"/>
  <c r="AM588" i="1" a="1"/>
  <c r="AM588" i="1" s="1"/>
  <c r="AJ588" i="1"/>
  <c r="AI588" i="1"/>
  <c r="AI588" i="1" a="1"/>
  <c r="AH588" i="1" a="1"/>
  <c r="AH588" i="1" s="1"/>
  <c r="AG588" i="1"/>
  <c r="AK588" i="1" s="1"/>
  <c r="AG588" i="1" a="1"/>
  <c r="AE588" i="1"/>
  <c r="AF588" i="1" s="1"/>
  <c r="AE588" i="1" a="1"/>
  <c r="AM586" i="1" a="1"/>
  <c r="AM586" i="1" s="1"/>
  <c r="AI586" i="1" a="1"/>
  <c r="AI586" i="1" s="1"/>
  <c r="AJ586" i="1" s="1"/>
  <c r="AH586" i="1"/>
  <c r="AH586" i="1" a="1"/>
  <c r="AG586" i="1" a="1"/>
  <c r="AG586" i="1" s="1"/>
  <c r="AF586" i="1"/>
  <c r="AL586" i="1" s="1"/>
  <c r="AE586" i="1" a="1"/>
  <c r="AE586" i="1" s="1"/>
  <c r="AK586" i="1" s="1"/>
  <c r="AM584" i="1"/>
  <c r="AM584" i="1" a="1"/>
  <c r="AI584" i="1"/>
  <c r="AJ584" i="1" s="1"/>
  <c r="AI584" i="1" a="1"/>
  <c r="AH584" i="1" a="1"/>
  <c r="AH584" i="1" s="1"/>
  <c r="AG584" i="1"/>
  <c r="AG584" i="1" a="1"/>
  <c r="AE584" i="1" a="1"/>
  <c r="AE584" i="1" s="1"/>
  <c r="AM582" i="1" a="1"/>
  <c r="AM582" i="1" s="1"/>
  <c r="AI582" i="1" a="1"/>
  <c r="AI582" i="1" s="1"/>
  <c r="AJ582" i="1" s="1"/>
  <c r="AH582" i="1"/>
  <c r="AL582" i="1" s="1"/>
  <c r="AH582" i="1" a="1"/>
  <c r="AG582" i="1" a="1"/>
  <c r="AG582" i="1" s="1"/>
  <c r="AK582" i="1" s="1"/>
  <c r="AE582" i="1" a="1"/>
  <c r="AE582" i="1" s="1"/>
  <c r="AF582" i="1" s="1"/>
  <c r="AM580" i="1" a="1"/>
  <c r="AM580" i="1" s="1"/>
  <c r="AJ580" i="1"/>
  <c r="AI580" i="1"/>
  <c r="AI580" i="1" a="1"/>
  <c r="AH580" i="1" a="1"/>
  <c r="AH580" i="1" s="1"/>
  <c r="AL580" i="1" s="1"/>
  <c r="AG580" i="1"/>
  <c r="AK580" i="1" s="1"/>
  <c r="AG580" i="1" a="1"/>
  <c r="AE580" i="1"/>
  <c r="AF580" i="1" s="1"/>
  <c r="AE580" i="1" a="1"/>
  <c r="AM578" i="1" a="1"/>
  <c r="AM578" i="1" s="1"/>
  <c r="AI578" i="1" a="1"/>
  <c r="AI578" i="1" s="1"/>
  <c r="AJ578" i="1" s="1"/>
  <c r="AH578" i="1"/>
  <c r="AH578" i="1" a="1"/>
  <c r="AG578" i="1" a="1"/>
  <c r="AG578" i="1" s="1"/>
  <c r="AE578" i="1" a="1"/>
  <c r="AE578" i="1" s="1"/>
  <c r="AK578" i="1" s="1"/>
  <c r="AM576" i="1"/>
  <c r="AM576" i="1" a="1"/>
  <c r="AI576" i="1"/>
  <c r="AJ576" i="1" s="1"/>
  <c r="AI576" i="1" a="1"/>
  <c r="AH576" i="1" a="1"/>
  <c r="AH576" i="1" s="1"/>
  <c r="AG576" i="1"/>
  <c r="AG576" i="1" a="1"/>
  <c r="AE576" i="1" a="1"/>
  <c r="AE576" i="1" s="1"/>
  <c r="AM574" i="1" a="1"/>
  <c r="AM574" i="1" s="1"/>
  <c r="AI574" i="1" a="1"/>
  <c r="AI574" i="1" s="1"/>
  <c r="AJ574" i="1" s="1"/>
  <c r="AH574" i="1"/>
  <c r="AH574" i="1" a="1"/>
  <c r="AG574" i="1" a="1"/>
  <c r="AG574" i="1" s="1"/>
  <c r="AE574" i="1" a="1"/>
  <c r="AE574" i="1" s="1"/>
  <c r="AF574" i="1" s="1"/>
  <c r="AM572" i="1" a="1"/>
  <c r="AM572" i="1" s="1"/>
  <c r="AJ572" i="1"/>
  <c r="AI572" i="1"/>
  <c r="AI572" i="1" a="1"/>
  <c r="AH572" i="1" a="1"/>
  <c r="AH572" i="1" s="1"/>
  <c r="AG572" i="1"/>
  <c r="AK572" i="1" s="1"/>
  <c r="AG572" i="1" a="1"/>
  <c r="AE572" i="1"/>
  <c r="AF572" i="1" s="1"/>
  <c r="AE572" i="1" a="1"/>
  <c r="AM570" i="1" a="1"/>
  <c r="AM570" i="1" s="1"/>
  <c r="AK570" i="1"/>
  <c r="AI570" i="1" a="1"/>
  <c r="AI570" i="1" s="1"/>
  <c r="AJ570" i="1" s="1"/>
  <c r="AH570" i="1"/>
  <c r="AH570" i="1" a="1"/>
  <c r="AG570" i="1" a="1"/>
  <c r="AG570" i="1" s="1"/>
  <c r="AF570" i="1"/>
  <c r="AL570" i="1" s="1"/>
  <c r="AE570" i="1" a="1"/>
  <c r="AE570" i="1" s="1"/>
  <c r="AM568" i="1"/>
  <c r="AM568" i="1" a="1"/>
  <c r="AI568" i="1"/>
  <c r="AJ568" i="1" s="1"/>
  <c r="AI568" i="1" a="1"/>
  <c r="AH568" i="1" a="1"/>
  <c r="AH568" i="1" s="1"/>
  <c r="AG568" i="1"/>
  <c r="AG568" i="1" a="1"/>
  <c r="AE568" i="1" a="1"/>
  <c r="AE568" i="1" s="1"/>
  <c r="AM566" i="1" a="1"/>
  <c r="AM566" i="1" s="1"/>
  <c r="AL566" i="1"/>
  <c r="AI566" i="1" a="1"/>
  <c r="AI566" i="1" s="1"/>
  <c r="AJ566" i="1" s="1"/>
  <c r="AH566" i="1"/>
  <c r="AH566" i="1" a="1"/>
  <c r="AG566" i="1" a="1"/>
  <c r="AG566" i="1" s="1"/>
  <c r="AK566" i="1" s="1"/>
  <c r="AE566" i="1" a="1"/>
  <c r="AE566" i="1" s="1"/>
  <c r="AF566" i="1" s="1"/>
  <c r="AM564" i="1" a="1"/>
  <c r="AM564" i="1" s="1"/>
  <c r="AJ564" i="1"/>
  <c r="AI564" i="1"/>
  <c r="AI564" i="1" a="1"/>
  <c r="AH564" i="1" a="1"/>
  <c r="AH564" i="1" s="1"/>
  <c r="AG564" i="1"/>
  <c r="AK564" i="1" s="1"/>
  <c r="AG564" i="1" a="1"/>
  <c r="AF564" i="1"/>
  <c r="AE564" i="1"/>
  <c r="AE564" i="1" a="1"/>
  <c r="AM562" i="1" a="1"/>
  <c r="AM562" i="1" s="1"/>
  <c r="AK562" i="1"/>
  <c r="AI562" i="1" a="1"/>
  <c r="AI562" i="1" s="1"/>
  <c r="AJ562" i="1" s="1"/>
  <c r="AH562" i="1"/>
  <c r="AH562" i="1" a="1"/>
  <c r="AG562" i="1" a="1"/>
  <c r="AG562" i="1" s="1"/>
  <c r="AF562" i="1"/>
  <c r="AL562" i="1" s="1"/>
  <c r="AE562" i="1" a="1"/>
  <c r="AE562" i="1" s="1"/>
  <c r="AM560" i="1"/>
  <c r="AM560" i="1" a="1"/>
  <c r="AI560" i="1"/>
  <c r="AJ560" i="1" s="1"/>
  <c r="AI560" i="1" a="1"/>
  <c r="AH560" i="1"/>
  <c r="AH560" i="1" a="1"/>
  <c r="AG560" i="1"/>
  <c r="AG560" i="1" a="1"/>
  <c r="AE560" i="1" a="1"/>
  <c r="AE560" i="1" s="1"/>
  <c r="AM558" i="1" a="1"/>
  <c r="AM558" i="1" s="1"/>
  <c r="AI558" i="1" a="1"/>
  <c r="AI558" i="1" s="1"/>
  <c r="AJ558" i="1" s="1"/>
  <c r="AH558" i="1"/>
  <c r="AL558" i="1" s="1"/>
  <c r="AH558" i="1" a="1"/>
  <c r="AG558" i="1"/>
  <c r="AG558" i="1" a="1"/>
  <c r="AE558" i="1" a="1"/>
  <c r="AE558" i="1" s="1"/>
  <c r="AF558" i="1" s="1"/>
  <c r="AM556" i="1" a="1"/>
  <c r="AM556" i="1" s="1"/>
  <c r="AJ556" i="1"/>
  <c r="AI556" i="1"/>
  <c r="AI556" i="1" a="1"/>
  <c r="AH556" i="1" a="1"/>
  <c r="AH556" i="1" s="1"/>
  <c r="AG556" i="1"/>
  <c r="AG556" i="1" a="1"/>
  <c r="AE556" i="1"/>
  <c r="AF556" i="1" s="1"/>
  <c r="AE556" i="1" a="1"/>
  <c r="AM554" i="1" a="1"/>
  <c r="AM554" i="1" s="1"/>
  <c r="AI554" i="1"/>
  <c r="AJ554" i="1" s="1"/>
  <c r="AI554" i="1" a="1"/>
  <c r="AH554" i="1"/>
  <c r="AH554" i="1" a="1"/>
  <c r="AG554" i="1" a="1"/>
  <c r="AG554" i="1" s="1"/>
  <c r="AE554" i="1" a="1"/>
  <c r="AE554" i="1" s="1"/>
  <c r="AF554" i="1" s="1"/>
  <c r="AL554" i="1" s="1"/>
  <c r="AM552" i="1"/>
  <c r="AM552" i="1" a="1"/>
  <c r="AI552" i="1"/>
  <c r="AJ552" i="1" s="1"/>
  <c r="AI552" i="1" a="1"/>
  <c r="AH552" i="1" a="1"/>
  <c r="AH552" i="1" s="1"/>
  <c r="AG552" i="1"/>
  <c r="AG552" i="1" a="1"/>
  <c r="AE552" i="1" a="1"/>
  <c r="AE552" i="1" s="1"/>
  <c r="AM550" i="1" a="1"/>
  <c r="AM550" i="1" s="1"/>
  <c r="AI550" i="1" a="1"/>
  <c r="AI550" i="1" s="1"/>
  <c r="AJ550" i="1" s="1"/>
  <c r="AH550" i="1"/>
  <c r="AL550" i="1" s="1"/>
  <c r="AH550" i="1" a="1"/>
  <c r="AG550" i="1" a="1"/>
  <c r="AG550" i="1" s="1"/>
  <c r="AK550" i="1" s="1"/>
  <c r="AE550" i="1" a="1"/>
  <c r="AE550" i="1" s="1"/>
  <c r="AF550" i="1" s="1"/>
  <c r="AM548" i="1"/>
  <c r="AM548" i="1" a="1"/>
  <c r="AJ548" i="1"/>
  <c r="AI548" i="1"/>
  <c r="AI548" i="1" a="1"/>
  <c r="AH548" i="1" a="1"/>
  <c r="AH548" i="1" s="1"/>
  <c r="AL548" i="1" s="1"/>
  <c r="AG548" i="1"/>
  <c r="AG548" i="1" a="1"/>
  <c r="AE548" i="1"/>
  <c r="AF548" i="1" s="1"/>
  <c r="AE548" i="1" a="1"/>
  <c r="AM546" i="1" a="1"/>
  <c r="AM546" i="1" s="1"/>
  <c r="AK546" i="1"/>
  <c r="AI546" i="1" a="1"/>
  <c r="AI546" i="1" s="1"/>
  <c r="AJ546" i="1" s="1"/>
  <c r="AH546" i="1"/>
  <c r="AH546" i="1" a="1"/>
  <c r="AG546" i="1" a="1"/>
  <c r="AG546" i="1" s="1"/>
  <c r="AF546" i="1"/>
  <c r="AL546" i="1" s="1"/>
  <c r="AE546" i="1" a="1"/>
  <c r="AE546" i="1" s="1"/>
  <c r="AM544" i="1"/>
  <c r="AM544" i="1" a="1"/>
  <c r="AJ544" i="1"/>
  <c r="AI544" i="1"/>
  <c r="AI544" i="1" a="1"/>
  <c r="AH544" i="1" a="1"/>
  <c r="AH544" i="1" s="1"/>
  <c r="AG544" i="1"/>
  <c r="AG544" i="1" a="1"/>
  <c r="AE544" i="1" a="1"/>
  <c r="AE544" i="1" s="1"/>
  <c r="AM542" i="1" a="1"/>
  <c r="AM542" i="1" s="1"/>
  <c r="AI542" i="1" a="1"/>
  <c r="AI542" i="1" s="1"/>
  <c r="AJ542" i="1" s="1"/>
  <c r="AH542" i="1"/>
  <c r="AH542" i="1" a="1"/>
  <c r="AG542" i="1"/>
  <c r="AK542" i="1" s="1"/>
  <c r="AG542" i="1" a="1"/>
  <c r="AE542" i="1" a="1"/>
  <c r="AE542" i="1" s="1"/>
  <c r="AF542" i="1" s="1"/>
  <c r="AL542" i="1" s="1"/>
  <c r="AM540" i="1"/>
  <c r="AM540" i="1" a="1"/>
  <c r="AJ540" i="1"/>
  <c r="AI540" i="1"/>
  <c r="AI540" i="1" a="1"/>
  <c r="AH540" i="1" a="1"/>
  <c r="AH540" i="1" s="1"/>
  <c r="AG540" i="1"/>
  <c r="AK540" i="1" s="1"/>
  <c r="AG540" i="1" a="1"/>
  <c r="AF540" i="1"/>
  <c r="AE540" i="1"/>
  <c r="AE540" i="1" a="1"/>
  <c r="AM538" i="1" a="1"/>
  <c r="AM538" i="1" s="1"/>
  <c r="AL538" i="1"/>
  <c r="AI538" i="1" a="1"/>
  <c r="AI538" i="1" s="1"/>
  <c r="AJ538" i="1" s="1"/>
  <c r="AH538" i="1"/>
  <c r="AH538" i="1" a="1"/>
  <c r="AG538" i="1" a="1"/>
  <c r="AG538" i="1" s="1"/>
  <c r="AE538" i="1" a="1"/>
  <c r="AE538" i="1" s="1"/>
  <c r="AF538" i="1" s="1"/>
  <c r="AM536" i="1"/>
  <c r="AM536" i="1" a="1"/>
  <c r="AJ536" i="1"/>
  <c r="AI536" i="1"/>
  <c r="AI536" i="1" a="1"/>
  <c r="AH536" i="1"/>
  <c r="AH536" i="1" a="1"/>
  <c r="AG536" i="1"/>
  <c r="AG536" i="1" a="1"/>
  <c r="AE536" i="1" a="1"/>
  <c r="AE536" i="1" s="1"/>
  <c r="AM534" i="1" a="1"/>
  <c r="AM534" i="1" s="1"/>
  <c r="AI534" i="1" a="1"/>
  <c r="AI534" i="1" s="1"/>
  <c r="AJ534" i="1" s="1"/>
  <c r="AH534" i="1"/>
  <c r="AH534" i="1" a="1"/>
  <c r="AG534" i="1" a="1"/>
  <c r="AG534" i="1" s="1"/>
  <c r="AK534" i="1" s="1"/>
  <c r="AE534" i="1" a="1"/>
  <c r="AE534" i="1" s="1"/>
  <c r="AF534" i="1" s="1"/>
  <c r="AL534" i="1" s="1"/>
  <c r="AM532" i="1"/>
  <c r="AM532" i="1" a="1"/>
  <c r="AJ532" i="1"/>
  <c r="AI532" i="1"/>
  <c r="AI532" i="1" a="1"/>
  <c r="AH532" i="1" a="1"/>
  <c r="AH532" i="1" s="1"/>
  <c r="AG532" i="1"/>
  <c r="AK532" i="1" s="1"/>
  <c r="AG532" i="1" a="1"/>
  <c r="AE532" i="1"/>
  <c r="AF532" i="1" s="1"/>
  <c r="AE532" i="1" a="1"/>
  <c r="AM530" i="1" a="1"/>
  <c r="AM530" i="1" s="1"/>
  <c r="AI530" i="1"/>
  <c r="AJ530" i="1" s="1"/>
  <c r="AI530" i="1" a="1"/>
  <c r="AH530" i="1"/>
  <c r="AH530" i="1" a="1"/>
  <c r="AG530" i="1" a="1"/>
  <c r="AG530" i="1" s="1"/>
  <c r="AK530" i="1" s="1"/>
  <c r="AE530" i="1" a="1"/>
  <c r="AE530" i="1" s="1"/>
  <c r="AF530" i="1" s="1"/>
  <c r="AL530" i="1" s="1"/>
  <c r="AM528" i="1"/>
  <c r="AM528" i="1" a="1"/>
  <c r="AJ528" i="1"/>
  <c r="AI528" i="1"/>
  <c r="AI528" i="1" a="1"/>
  <c r="AH528" i="1" a="1"/>
  <c r="AH528" i="1" s="1"/>
  <c r="AG528" i="1"/>
  <c r="AG528" i="1" a="1"/>
  <c r="AE528" i="1"/>
  <c r="AK528" i="1" s="1"/>
  <c r="AE528" i="1" a="1"/>
  <c r="AM526" i="1" a="1"/>
  <c r="AM526" i="1" s="1"/>
  <c r="AI526" i="1" a="1"/>
  <c r="AI526" i="1" s="1"/>
  <c r="AJ526" i="1" s="1"/>
  <c r="AH526" i="1"/>
  <c r="AH526" i="1" a="1"/>
  <c r="AG526" i="1"/>
  <c r="AG526" i="1" a="1"/>
  <c r="AE526" i="1" a="1"/>
  <c r="AE526" i="1" s="1"/>
  <c r="AF526" i="1" s="1"/>
  <c r="AM524" i="1" a="1"/>
  <c r="AM524" i="1" s="1"/>
  <c r="AK524" i="1"/>
  <c r="AJ524" i="1"/>
  <c r="AI524" i="1"/>
  <c r="AI524" i="1" a="1"/>
  <c r="AH524" i="1" a="1"/>
  <c r="AH524" i="1" s="1"/>
  <c r="AL524" i="1" s="1"/>
  <c r="AG524" i="1"/>
  <c r="AG524" i="1" a="1"/>
  <c r="AF524" i="1"/>
  <c r="AE524" i="1"/>
  <c r="AE524" i="1" a="1"/>
  <c r="AM522" i="1" a="1"/>
  <c r="AM522" i="1" s="1"/>
  <c r="AI522" i="1" a="1"/>
  <c r="AI522" i="1" s="1"/>
  <c r="AJ522" i="1" s="1"/>
  <c r="AH522" i="1"/>
  <c r="AH522" i="1" a="1"/>
  <c r="AG522" i="1" a="1"/>
  <c r="AG522" i="1" s="1"/>
  <c r="AK522" i="1" s="1"/>
  <c r="AE522" i="1" a="1"/>
  <c r="AE522" i="1" s="1"/>
  <c r="AF522" i="1" s="1"/>
  <c r="AL522" i="1" s="1"/>
  <c r="AM520" i="1" a="1"/>
  <c r="AM520" i="1" s="1"/>
  <c r="AK520" i="1"/>
  <c r="AJ520" i="1"/>
  <c r="AI520" i="1"/>
  <c r="AI520" i="1" a="1"/>
  <c r="AH520" i="1" a="1"/>
  <c r="AH520" i="1" s="1"/>
  <c r="AL520" i="1" s="1"/>
  <c r="AG520" i="1"/>
  <c r="AG520" i="1" a="1"/>
  <c r="AF520" i="1"/>
  <c r="AE520" i="1"/>
  <c r="AE520" i="1" a="1"/>
  <c r="AM518" i="1" a="1"/>
  <c r="AM518" i="1" s="1"/>
  <c r="AI518" i="1" a="1"/>
  <c r="AI518" i="1" s="1"/>
  <c r="AJ518" i="1" s="1"/>
  <c r="AH518" i="1"/>
  <c r="AH518" i="1" a="1"/>
  <c r="AG518" i="1" a="1"/>
  <c r="AG518" i="1" s="1"/>
  <c r="AE518" i="1" a="1"/>
  <c r="AE518" i="1" s="1"/>
  <c r="AF518" i="1" s="1"/>
  <c r="AM516" i="1" a="1"/>
  <c r="AM516" i="1" s="1"/>
  <c r="AK516" i="1"/>
  <c r="AJ516" i="1"/>
  <c r="AI516" i="1"/>
  <c r="AI516" i="1" a="1"/>
  <c r="AH516" i="1" a="1"/>
  <c r="AH516" i="1" s="1"/>
  <c r="AL516" i="1" s="1"/>
  <c r="AG516" i="1"/>
  <c r="AG516" i="1" a="1"/>
  <c r="AF516" i="1"/>
  <c r="AE516" i="1"/>
  <c r="AE516" i="1" a="1"/>
  <c r="AM514" i="1" a="1"/>
  <c r="AM514" i="1" s="1"/>
  <c r="AI514" i="1" a="1"/>
  <c r="AI514" i="1" s="1"/>
  <c r="AJ514" i="1" s="1"/>
  <c r="AH514" i="1"/>
  <c r="AH514" i="1" a="1"/>
  <c r="AG514" i="1" a="1"/>
  <c r="AG514" i="1" s="1"/>
  <c r="AE514" i="1" a="1"/>
  <c r="AE514" i="1" s="1"/>
  <c r="AF514" i="1" s="1"/>
  <c r="AM512" i="1" a="1"/>
  <c r="AM512" i="1" s="1"/>
  <c r="AK512" i="1"/>
  <c r="AJ512" i="1"/>
  <c r="AI512" i="1"/>
  <c r="AI512" i="1" a="1"/>
  <c r="AH512" i="1" a="1"/>
  <c r="AH512" i="1" s="1"/>
  <c r="AL512" i="1" s="1"/>
  <c r="AG512" i="1"/>
  <c r="AG512" i="1" a="1"/>
  <c r="AF512" i="1"/>
  <c r="AE512" i="1"/>
  <c r="AE512" i="1" a="1"/>
  <c r="AM510" i="1" a="1"/>
  <c r="AM510" i="1" s="1"/>
  <c r="AI510" i="1" a="1"/>
  <c r="AI510" i="1" s="1"/>
  <c r="AJ510" i="1" s="1"/>
  <c r="AH510" i="1"/>
  <c r="AH510" i="1" a="1"/>
  <c r="AG510" i="1" a="1"/>
  <c r="AG510" i="1" s="1"/>
  <c r="AK510" i="1" s="1"/>
  <c r="AE510" i="1" a="1"/>
  <c r="AE510" i="1" s="1"/>
  <c r="AF510" i="1" s="1"/>
  <c r="AM508" i="1" a="1"/>
  <c r="AM508" i="1" s="1"/>
  <c r="AI508" i="1"/>
  <c r="AJ508" i="1" s="1"/>
  <c r="AI508" i="1" a="1"/>
  <c r="AH508" i="1"/>
  <c r="AH508" i="1" a="1"/>
  <c r="AG508" i="1"/>
  <c r="AG508" i="1" a="1"/>
  <c r="AE508" i="1" a="1"/>
  <c r="AE508" i="1" s="1"/>
  <c r="AF508" i="1" s="1"/>
  <c r="AM506" i="1" a="1"/>
  <c r="AM506" i="1" s="1"/>
  <c r="AJ506" i="1"/>
  <c r="AI506" i="1"/>
  <c r="AI506" i="1" a="1"/>
  <c r="AH506" i="1"/>
  <c r="AL506" i="1" s="1"/>
  <c r="AH506" i="1" a="1"/>
  <c r="AG506" i="1"/>
  <c r="AK506" i="1" s="1"/>
  <c r="AG506" i="1" a="1"/>
  <c r="AF506" i="1"/>
  <c r="AE506" i="1"/>
  <c r="AE506" i="1" a="1"/>
  <c r="AM504" i="1" a="1"/>
  <c r="AM504" i="1" s="1"/>
  <c r="AI504" i="1"/>
  <c r="AJ504" i="1" s="1"/>
  <c r="AI504" i="1" a="1"/>
  <c r="AH504" i="1"/>
  <c r="AL504" i="1" s="1"/>
  <c r="AH504" i="1" a="1"/>
  <c r="AG504" i="1"/>
  <c r="AG504" i="1" a="1"/>
  <c r="AF504" i="1"/>
  <c r="AE504" i="1" a="1"/>
  <c r="AE504" i="1" s="1"/>
  <c r="AK504" i="1" s="1"/>
  <c r="AM502" i="1" a="1"/>
  <c r="AM502" i="1" s="1"/>
  <c r="AI502" i="1"/>
  <c r="AJ502" i="1" s="1"/>
  <c r="AI502" i="1" a="1"/>
  <c r="AH502" i="1"/>
  <c r="AH502" i="1" a="1"/>
  <c r="AG502" i="1"/>
  <c r="AG502" i="1" a="1"/>
  <c r="AE502" i="1" a="1"/>
  <c r="AE502" i="1" s="1"/>
  <c r="AM500" i="1" a="1"/>
  <c r="AM500" i="1" s="1"/>
  <c r="AI500" i="1"/>
  <c r="AJ500" i="1" s="1"/>
  <c r="AI500" i="1" a="1"/>
  <c r="AH500" i="1"/>
  <c r="AL500" i="1" s="1"/>
  <c r="AH500" i="1" a="1"/>
  <c r="AG500" i="1"/>
  <c r="AG500" i="1" a="1"/>
  <c r="AE500" i="1" a="1"/>
  <c r="AE500" i="1" s="1"/>
  <c r="AF500" i="1" s="1"/>
  <c r="AM498" i="1" a="1"/>
  <c r="AM498" i="1" s="1"/>
  <c r="AJ498" i="1"/>
  <c r="AI498" i="1"/>
  <c r="AI498" i="1" a="1"/>
  <c r="AH498" i="1"/>
  <c r="AL498" i="1" s="1"/>
  <c r="AH498" i="1" a="1"/>
  <c r="AG498" i="1"/>
  <c r="AK498" i="1" s="1"/>
  <c r="AG498" i="1" a="1"/>
  <c r="AF498" i="1"/>
  <c r="AE498" i="1"/>
  <c r="AE498" i="1" a="1"/>
  <c r="AM496" i="1" a="1"/>
  <c r="AM496" i="1" s="1"/>
  <c r="AI496" i="1"/>
  <c r="AJ496" i="1" s="1"/>
  <c r="AI496" i="1" a="1"/>
  <c r="AH496" i="1"/>
  <c r="AH496" i="1" a="1"/>
  <c r="AG496" i="1"/>
  <c r="AG496" i="1" a="1"/>
  <c r="AE496" i="1" a="1"/>
  <c r="AE496" i="1" s="1"/>
  <c r="AF496" i="1" s="1"/>
  <c r="AM494" i="1" a="1"/>
  <c r="AM494" i="1" s="1"/>
  <c r="AI494" i="1"/>
  <c r="AJ494" i="1" s="1"/>
  <c r="AI494" i="1" a="1"/>
  <c r="AH494" i="1"/>
  <c r="AH494" i="1" a="1"/>
  <c r="AG494" i="1"/>
  <c r="AG494" i="1" a="1"/>
  <c r="AE494" i="1" a="1"/>
  <c r="AE494" i="1" s="1"/>
  <c r="AM492" i="1" a="1"/>
  <c r="AM492" i="1" s="1"/>
  <c r="AI492" i="1"/>
  <c r="AJ492" i="1" s="1"/>
  <c r="AI492" i="1" a="1"/>
  <c r="AH492" i="1"/>
  <c r="AL492" i="1" s="1"/>
  <c r="AH492" i="1" a="1"/>
  <c r="AG492" i="1"/>
  <c r="AK492" i="1" s="1"/>
  <c r="AG492" i="1" a="1"/>
  <c r="AE492" i="1" a="1"/>
  <c r="AE492" i="1" s="1"/>
  <c r="AF492" i="1" s="1"/>
  <c r="AM490" i="1" a="1"/>
  <c r="AM490" i="1" s="1"/>
  <c r="AJ490" i="1"/>
  <c r="AI490" i="1"/>
  <c r="AI490" i="1" a="1"/>
  <c r="AH490" i="1"/>
  <c r="AH490" i="1" a="1"/>
  <c r="AG490" i="1"/>
  <c r="AK490" i="1" s="1"/>
  <c r="AG490" i="1" a="1"/>
  <c r="AE490" i="1" a="1"/>
  <c r="AE490" i="1" s="1"/>
  <c r="AF490" i="1" s="1"/>
  <c r="AM488" i="1" a="1"/>
  <c r="AM488" i="1" s="1"/>
  <c r="AI488" i="1"/>
  <c r="AJ488" i="1" s="1"/>
  <c r="AI488" i="1" a="1"/>
  <c r="AH488" i="1"/>
  <c r="AH488" i="1" a="1"/>
  <c r="AG488" i="1"/>
  <c r="AG488" i="1" a="1"/>
  <c r="AF488" i="1"/>
  <c r="AE488" i="1" a="1"/>
  <c r="AE488" i="1" s="1"/>
  <c r="AK488" i="1" s="1"/>
  <c r="AM486" i="1" a="1"/>
  <c r="AM486" i="1" s="1"/>
  <c r="AI486" i="1"/>
  <c r="AJ486" i="1" s="1"/>
  <c r="AI486" i="1" a="1"/>
  <c r="AH486" i="1"/>
  <c r="AH486" i="1" a="1"/>
  <c r="AG486" i="1"/>
  <c r="AG486" i="1" a="1"/>
  <c r="AE486" i="1" a="1"/>
  <c r="AE486" i="1" s="1"/>
  <c r="AM484" i="1" a="1"/>
  <c r="AM484" i="1" s="1"/>
  <c r="AI484" i="1"/>
  <c r="AJ484" i="1" s="1"/>
  <c r="AI484" i="1" a="1"/>
  <c r="AH484" i="1"/>
  <c r="AL484" i="1" s="1"/>
  <c r="AH484" i="1" a="1"/>
  <c r="AG484" i="1"/>
  <c r="AG484" i="1" a="1"/>
  <c r="AE484" i="1" a="1"/>
  <c r="AE484" i="1" s="1"/>
  <c r="AF484" i="1" s="1"/>
  <c r="AM482" i="1" a="1"/>
  <c r="AM482" i="1" s="1"/>
  <c r="AI482" i="1"/>
  <c r="AJ482" i="1" s="1"/>
  <c r="AI482" i="1" a="1"/>
  <c r="AH482" i="1"/>
  <c r="AL482" i="1" s="1"/>
  <c r="AH482" i="1" a="1"/>
  <c r="AG482" i="1"/>
  <c r="AG482" i="1" a="1"/>
  <c r="AE482" i="1" a="1"/>
  <c r="AE482" i="1" s="1"/>
  <c r="AF482" i="1" s="1"/>
  <c r="AM480" i="1" a="1"/>
  <c r="AM480" i="1" s="1"/>
  <c r="AI480" i="1"/>
  <c r="AJ480" i="1" s="1"/>
  <c r="AI480" i="1" a="1"/>
  <c r="AH480" i="1"/>
  <c r="AH480" i="1" a="1"/>
  <c r="AG480" i="1"/>
  <c r="AG480" i="1" a="1"/>
  <c r="AF480" i="1"/>
  <c r="AE480" i="1" a="1"/>
  <c r="AE480" i="1" s="1"/>
  <c r="AK480" i="1" s="1"/>
  <c r="AM478" i="1" a="1"/>
  <c r="AM478" i="1" s="1"/>
  <c r="AI478" i="1"/>
  <c r="AJ478" i="1" s="1"/>
  <c r="AI478" i="1" a="1"/>
  <c r="AH478" i="1"/>
  <c r="AH478" i="1" a="1"/>
  <c r="AG478" i="1"/>
  <c r="AG478" i="1" a="1"/>
  <c r="AE478" i="1" a="1"/>
  <c r="AE478" i="1" s="1"/>
  <c r="AM476" i="1" a="1"/>
  <c r="AM476" i="1" s="1"/>
  <c r="AI476" i="1"/>
  <c r="AJ476" i="1" s="1"/>
  <c r="AI476" i="1" a="1"/>
  <c r="AH476" i="1"/>
  <c r="AL476" i="1" s="1"/>
  <c r="AH476" i="1" a="1"/>
  <c r="AG476" i="1"/>
  <c r="AK476" i="1" s="1"/>
  <c r="AG476" i="1" a="1"/>
  <c r="AE476" i="1" a="1"/>
  <c r="AE476" i="1" s="1"/>
  <c r="AF476" i="1" s="1"/>
  <c r="AM474" i="1" a="1"/>
  <c r="AM474" i="1" s="1"/>
  <c r="AI474" i="1"/>
  <c r="AJ474" i="1" s="1"/>
  <c r="AI474" i="1" a="1"/>
  <c r="AH474" i="1"/>
  <c r="AL474" i="1" s="1"/>
  <c r="AH474" i="1" a="1"/>
  <c r="AG474" i="1"/>
  <c r="AK474" i="1" s="1"/>
  <c r="AG474" i="1" a="1"/>
  <c r="AE474" i="1" a="1"/>
  <c r="AE474" i="1" s="1"/>
  <c r="AF474" i="1" s="1"/>
  <c r="AM472" i="1" a="1"/>
  <c r="AM472" i="1" s="1"/>
  <c r="AI472" i="1"/>
  <c r="AJ472" i="1" s="1"/>
  <c r="AI472" i="1" a="1"/>
  <c r="AH472" i="1"/>
  <c r="AH472" i="1" a="1"/>
  <c r="AG472" i="1"/>
  <c r="AG472" i="1" a="1"/>
  <c r="AF472" i="1"/>
  <c r="AE472" i="1" a="1"/>
  <c r="AE472" i="1" s="1"/>
  <c r="AK472" i="1" s="1"/>
  <c r="AM470" i="1" a="1"/>
  <c r="AM470" i="1" s="1"/>
  <c r="AI470" i="1"/>
  <c r="AJ470" i="1" s="1"/>
  <c r="AI470" i="1" a="1"/>
  <c r="AH470" i="1"/>
  <c r="AH470" i="1" a="1"/>
  <c r="AG470" i="1"/>
  <c r="AG470" i="1" a="1"/>
  <c r="AE470" i="1" a="1"/>
  <c r="AE470" i="1" s="1"/>
  <c r="AM468" i="1" a="1"/>
  <c r="AM468" i="1" s="1"/>
  <c r="AI468" i="1"/>
  <c r="AJ468" i="1" s="1"/>
  <c r="AI468" i="1" a="1"/>
  <c r="AH468" i="1"/>
  <c r="AH468" i="1" a="1"/>
  <c r="AG468" i="1"/>
  <c r="AG468" i="1" a="1"/>
  <c r="AE468" i="1" a="1"/>
  <c r="AE468" i="1" s="1"/>
  <c r="AF468" i="1" s="1"/>
  <c r="AM466" i="1" a="1"/>
  <c r="AM466" i="1" s="1"/>
  <c r="AI466" i="1"/>
  <c r="AJ466" i="1" s="1"/>
  <c r="AI466" i="1" a="1"/>
  <c r="AH466" i="1"/>
  <c r="AH466" i="1" a="1"/>
  <c r="AG466" i="1"/>
  <c r="AG466" i="1" a="1"/>
  <c r="AE466" i="1" a="1"/>
  <c r="AE466" i="1" s="1"/>
  <c r="AF466" i="1" s="1"/>
  <c r="AM464" i="1" a="1"/>
  <c r="AM464" i="1" s="1"/>
  <c r="AI464" i="1"/>
  <c r="AJ464" i="1" s="1"/>
  <c r="AI464" i="1" a="1"/>
  <c r="AH464" i="1"/>
  <c r="AL464" i="1" s="1"/>
  <c r="AH464" i="1" a="1"/>
  <c r="AG464" i="1"/>
  <c r="AG464" i="1" a="1"/>
  <c r="AF464" i="1"/>
  <c r="AE464" i="1" a="1"/>
  <c r="AE464" i="1" s="1"/>
  <c r="AK464" i="1" s="1"/>
  <c r="AM462" i="1" a="1"/>
  <c r="AM462" i="1" s="1"/>
  <c r="AI462" i="1"/>
  <c r="AJ462" i="1" s="1"/>
  <c r="AI462" i="1" a="1"/>
  <c r="AH462" i="1"/>
  <c r="AH462" i="1" a="1"/>
  <c r="AG462" i="1"/>
  <c r="AG462" i="1" a="1"/>
  <c r="AE462" i="1" a="1"/>
  <c r="AE462" i="1" s="1"/>
  <c r="AM460" i="1" a="1"/>
  <c r="AM460" i="1" s="1"/>
  <c r="AI460" i="1"/>
  <c r="AJ460" i="1" s="1"/>
  <c r="AI460" i="1" a="1"/>
  <c r="AH460" i="1"/>
  <c r="AH460" i="1" a="1"/>
  <c r="AG460" i="1"/>
  <c r="AK460" i="1" s="1"/>
  <c r="AG460" i="1" a="1"/>
  <c r="AE460" i="1" a="1"/>
  <c r="AE460" i="1" s="1"/>
  <c r="AF460" i="1" s="1"/>
  <c r="AM458" i="1" a="1"/>
  <c r="AM458" i="1" s="1"/>
  <c r="AI458" i="1"/>
  <c r="AJ458" i="1" s="1"/>
  <c r="AI458" i="1" a="1"/>
  <c r="AH458" i="1"/>
  <c r="AH458" i="1" a="1"/>
  <c r="AG458" i="1"/>
  <c r="AK458" i="1" s="1"/>
  <c r="AG458" i="1" a="1"/>
  <c r="AE458" i="1" a="1"/>
  <c r="AE458" i="1" s="1"/>
  <c r="AF458" i="1" s="1"/>
  <c r="AM456" i="1" a="1"/>
  <c r="AM456" i="1" s="1"/>
  <c r="AI456" i="1"/>
  <c r="AJ456" i="1" s="1"/>
  <c r="AI456" i="1" a="1"/>
  <c r="AH456" i="1"/>
  <c r="AL456" i="1" s="1"/>
  <c r="AH456" i="1" a="1"/>
  <c r="AG456" i="1"/>
  <c r="AG456" i="1" a="1"/>
  <c r="AF456" i="1"/>
  <c r="AE456" i="1" a="1"/>
  <c r="AE456" i="1" s="1"/>
  <c r="AK456" i="1" s="1"/>
  <c r="AM454" i="1" a="1"/>
  <c r="AM454" i="1" s="1"/>
  <c r="AI454" i="1"/>
  <c r="AJ454" i="1" s="1"/>
  <c r="AI454" i="1" a="1"/>
  <c r="AH454" i="1"/>
  <c r="AH454" i="1" a="1"/>
  <c r="AG454" i="1"/>
  <c r="AG454" i="1" a="1"/>
  <c r="AE454" i="1" a="1"/>
  <c r="AE454" i="1" s="1"/>
  <c r="AM452" i="1" a="1"/>
  <c r="AM452" i="1" s="1"/>
  <c r="AI452" i="1"/>
  <c r="AJ452" i="1" s="1"/>
  <c r="AI452" i="1" a="1"/>
  <c r="AH452" i="1"/>
  <c r="AL452" i="1" s="1"/>
  <c r="AH452" i="1" a="1"/>
  <c r="AG452" i="1"/>
  <c r="AG452" i="1" a="1"/>
  <c r="AE452" i="1" a="1"/>
  <c r="AE452" i="1" s="1"/>
  <c r="AF452" i="1" s="1"/>
  <c r="AM450" i="1" a="1"/>
  <c r="AM450" i="1" s="1"/>
  <c r="AI450" i="1"/>
  <c r="AJ450" i="1" s="1"/>
  <c r="AI450" i="1" a="1"/>
  <c r="AH450" i="1"/>
  <c r="AH450" i="1" a="1"/>
  <c r="AG450" i="1"/>
  <c r="AK450" i="1" s="1"/>
  <c r="AG450" i="1" a="1"/>
  <c r="AF450" i="1"/>
  <c r="AE450" i="1" a="1"/>
  <c r="AE450" i="1" s="1"/>
  <c r="AM448" i="1" a="1"/>
  <c r="AM448" i="1" s="1"/>
  <c r="AI448" i="1"/>
  <c r="AJ448" i="1" s="1"/>
  <c r="AI448" i="1" a="1"/>
  <c r="AH448" i="1"/>
  <c r="AH448" i="1" a="1"/>
  <c r="AG448" i="1"/>
  <c r="AG448" i="1" a="1"/>
  <c r="AF448" i="1"/>
  <c r="AE448" i="1" a="1"/>
  <c r="AE448" i="1" s="1"/>
  <c r="AK448" i="1" s="1"/>
  <c r="AM446" i="1" a="1"/>
  <c r="AM446" i="1" s="1"/>
  <c r="AI446" i="1"/>
  <c r="AJ446" i="1" s="1"/>
  <c r="AI446" i="1" a="1"/>
  <c r="AH446" i="1"/>
  <c r="AH446" i="1" a="1"/>
  <c r="AG446" i="1"/>
  <c r="AG446" i="1" a="1"/>
  <c r="AE446" i="1" a="1"/>
  <c r="AE446" i="1" s="1"/>
  <c r="AM444" i="1" a="1"/>
  <c r="AM444" i="1" s="1"/>
  <c r="AI444" i="1"/>
  <c r="AJ444" i="1" s="1"/>
  <c r="AI444" i="1" a="1"/>
  <c r="AH444" i="1"/>
  <c r="AH444" i="1" a="1"/>
  <c r="AG444" i="1"/>
  <c r="AG444" i="1" a="1"/>
  <c r="AE444" i="1" a="1"/>
  <c r="AE444" i="1" s="1"/>
  <c r="AF444" i="1" s="1"/>
  <c r="AM442" i="1" a="1"/>
  <c r="AM442" i="1" s="1"/>
  <c r="AI442" i="1"/>
  <c r="AJ442" i="1" s="1"/>
  <c r="AI442" i="1" a="1"/>
  <c r="AH442" i="1"/>
  <c r="AH442" i="1" a="1"/>
  <c r="AG442" i="1"/>
  <c r="AK442" i="1" s="1"/>
  <c r="AG442" i="1" a="1"/>
  <c r="AF442" i="1"/>
  <c r="AE442" i="1" a="1"/>
  <c r="AE442" i="1" s="1"/>
  <c r="AM440" i="1" a="1"/>
  <c r="AM440" i="1" s="1"/>
  <c r="AI440" i="1"/>
  <c r="AJ440" i="1" s="1"/>
  <c r="AI440" i="1" a="1"/>
  <c r="AH440" i="1"/>
  <c r="AH440" i="1" a="1"/>
  <c r="AG440" i="1"/>
  <c r="AG440" i="1" a="1"/>
  <c r="AF440" i="1"/>
  <c r="AE440" i="1" a="1"/>
  <c r="AE440" i="1" s="1"/>
  <c r="AK440" i="1" s="1"/>
  <c r="AM438" i="1" a="1"/>
  <c r="AM438" i="1" s="1"/>
  <c r="AI438" i="1"/>
  <c r="AJ438" i="1" s="1"/>
  <c r="AI438" i="1" a="1"/>
  <c r="AH438" i="1"/>
  <c r="AH438" i="1" a="1"/>
  <c r="AG438" i="1"/>
  <c r="AG438" i="1" a="1"/>
  <c r="AE438" i="1" a="1"/>
  <c r="AE438" i="1" s="1"/>
  <c r="AM436" i="1" a="1"/>
  <c r="AM436" i="1" s="1"/>
  <c r="AI436" i="1"/>
  <c r="AJ436" i="1" s="1"/>
  <c r="AI436" i="1" a="1"/>
  <c r="AH436" i="1"/>
  <c r="AL436" i="1" s="1"/>
  <c r="AH436" i="1" a="1"/>
  <c r="AG436" i="1"/>
  <c r="AG436" i="1" a="1"/>
  <c r="AE436" i="1" a="1"/>
  <c r="AE436" i="1" s="1"/>
  <c r="AF436" i="1" s="1"/>
  <c r="AM434" i="1" a="1"/>
  <c r="AM434" i="1" s="1"/>
  <c r="AI434" i="1"/>
  <c r="AJ434" i="1" s="1"/>
  <c r="AI434" i="1" a="1"/>
  <c r="AH434" i="1"/>
  <c r="AH434" i="1" a="1"/>
  <c r="AG434" i="1"/>
  <c r="AK434" i="1" s="1"/>
  <c r="AG434" i="1" a="1"/>
  <c r="AF434" i="1"/>
  <c r="AE434" i="1" a="1"/>
  <c r="AE434" i="1" s="1"/>
  <c r="AM432" i="1" a="1"/>
  <c r="AM432" i="1" s="1"/>
  <c r="AI432" i="1"/>
  <c r="AJ432" i="1" s="1"/>
  <c r="AI432" i="1" a="1"/>
  <c r="AH432" i="1"/>
  <c r="AH432" i="1" a="1"/>
  <c r="AG432" i="1"/>
  <c r="AK432" i="1" s="1"/>
  <c r="AG432" i="1" a="1"/>
  <c r="AF432" i="1"/>
  <c r="AE432" i="1" a="1"/>
  <c r="AE432" i="1" s="1"/>
  <c r="AM430" i="1" a="1"/>
  <c r="AM430" i="1" s="1"/>
  <c r="AI430" i="1"/>
  <c r="AJ430" i="1" s="1"/>
  <c r="AI430" i="1" a="1"/>
  <c r="AH430" i="1"/>
  <c r="AL430" i="1" s="1"/>
  <c r="AH430" i="1" a="1"/>
  <c r="AG430" i="1"/>
  <c r="AG430" i="1" a="1"/>
  <c r="AF430" i="1"/>
  <c r="AE430" i="1" a="1"/>
  <c r="AE430" i="1" s="1"/>
  <c r="AK430" i="1" s="1"/>
  <c r="AM428" i="1" a="1"/>
  <c r="AM428" i="1" s="1"/>
  <c r="AI428" i="1"/>
  <c r="AJ428" i="1" s="1"/>
  <c r="AI428" i="1" a="1"/>
  <c r="AH428" i="1"/>
  <c r="AH428" i="1" a="1"/>
  <c r="AG428" i="1"/>
  <c r="AK428" i="1" s="1"/>
  <c r="AG428" i="1" a="1"/>
  <c r="AE428" i="1" a="1"/>
  <c r="AE428" i="1" s="1"/>
  <c r="AF428" i="1" s="1"/>
  <c r="AM426" i="1" a="1"/>
  <c r="AM426" i="1" s="1"/>
  <c r="AI426" i="1"/>
  <c r="AJ426" i="1" s="1"/>
  <c r="AI426" i="1" a="1"/>
  <c r="AH426" i="1"/>
  <c r="AH426" i="1" a="1"/>
  <c r="AG426" i="1"/>
  <c r="AK426" i="1" s="1"/>
  <c r="AG426" i="1" a="1"/>
  <c r="AF426" i="1"/>
  <c r="AE426" i="1" a="1"/>
  <c r="AE426" i="1" s="1"/>
  <c r="AM424" i="1" a="1"/>
  <c r="AM424" i="1" s="1"/>
  <c r="AI424" i="1"/>
  <c r="AJ424" i="1" s="1"/>
  <c r="AI424" i="1" a="1"/>
  <c r="AH424" i="1"/>
  <c r="AH424" i="1" a="1"/>
  <c r="AG424" i="1"/>
  <c r="AK424" i="1" s="1"/>
  <c r="AG424" i="1" a="1"/>
  <c r="AF424" i="1"/>
  <c r="AE424" i="1" a="1"/>
  <c r="AE424" i="1" s="1"/>
  <c r="AM422" i="1" a="1"/>
  <c r="AM422" i="1" s="1"/>
  <c r="AI422" i="1"/>
  <c r="AJ422" i="1" s="1"/>
  <c r="AI422" i="1" a="1"/>
  <c r="AH422" i="1"/>
  <c r="AL422" i="1" s="1"/>
  <c r="AH422" i="1" a="1"/>
  <c r="AG422" i="1"/>
  <c r="AG422" i="1" a="1"/>
  <c r="AF422" i="1"/>
  <c r="AE422" i="1" a="1"/>
  <c r="AE422" i="1" s="1"/>
  <c r="AK422" i="1" s="1"/>
  <c r="AM420" i="1" a="1"/>
  <c r="AM420" i="1" s="1"/>
  <c r="AI420" i="1"/>
  <c r="AJ420" i="1" s="1"/>
  <c r="AI420" i="1" a="1"/>
  <c r="AH420" i="1"/>
  <c r="AH420" i="1" a="1"/>
  <c r="AG420" i="1"/>
  <c r="AG420" i="1" a="1"/>
  <c r="AE420" i="1" a="1"/>
  <c r="AE420" i="1" s="1"/>
  <c r="AF420" i="1" s="1"/>
  <c r="AM418" i="1" a="1"/>
  <c r="AM418" i="1" s="1"/>
  <c r="AI418" i="1"/>
  <c r="AJ418" i="1" s="1"/>
  <c r="AI418" i="1" a="1"/>
  <c r="AH418" i="1"/>
  <c r="AH418" i="1" a="1"/>
  <c r="AG418" i="1"/>
  <c r="AG418" i="1" a="1"/>
  <c r="AE418" i="1" a="1"/>
  <c r="AE418" i="1" s="1"/>
  <c r="AK418" i="1" s="1"/>
  <c r="AM416" i="1" a="1"/>
  <c r="AM416" i="1" s="1"/>
  <c r="AI416" i="1"/>
  <c r="AJ416" i="1" s="1"/>
  <c r="AI416" i="1" a="1"/>
  <c r="AH416" i="1"/>
  <c r="AH416" i="1" a="1"/>
  <c r="AG416" i="1"/>
  <c r="AG416" i="1" a="1"/>
  <c r="AE416" i="1" a="1"/>
  <c r="AE416" i="1" s="1"/>
  <c r="AF416" i="1" s="1"/>
  <c r="AM414" i="1" a="1"/>
  <c r="AM414" i="1" s="1"/>
  <c r="AI414" i="1"/>
  <c r="AJ414" i="1" s="1"/>
  <c r="AI414" i="1" a="1"/>
  <c r="AH414" i="1"/>
  <c r="AH414" i="1" a="1"/>
  <c r="AG414" i="1"/>
  <c r="AG414" i="1" a="1"/>
  <c r="AE414" i="1" a="1"/>
  <c r="AE414" i="1" s="1"/>
  <c r="AF414" i="1" s="1"/>
  <c r="AM412" i="1" a="1"/>
  <c r="AM412" i="1" s="1"/>
  <c r="AI412" i="1"/>
  <c r="AJ412" i="1" s="1"/>
  <c r="AI412" i="1" a="1"/>
  <c r="AH412" i="1"/>
  <c r="AH412" i="1" a="1"/>
  <c r="AG412" i="1"/>
  <c r="AG412" i="1" a="1"/>
  <c r="AE412" i="1" a="1"/>
  <c r="AE412" i="1" s="1"/>
  <c r="AF412" i="1" s="1"/>
  <c r="AM410" i="1" a="1"/>
  <c r="AM410" i="1" s="1"/>
  <c r="AI410" i="1"/>
  <c r="AJ410" i="1" s="1"/>
  <c r="AI410" i="1" a="1"/>
  <c r="AH410" i="1"/>
  <c r="AH410" i="1" a="1"/>
  <c r="AG410" i="1"/>
  <c r="AG410" i="1" a="1"/>
  <c r="AE410" i="1" a="1"/>
  <c r="AE410" i="1" s="1"/>
  <c r="AK410" i="1" s="1"/>
  <c r="AM408" i="1" a="1"/>
  <c r="AM408" i="1" s="1"/>
  <c r="AI408" i="1"/>
  <c r="AJ408" i="1" s="1"/>
  <c r="AI408" i="1" a="1"/>
  <c r="AH408" i="1"/>
  <c r="AH408" i="1" a="1"/>
  <c r="AG408" i="1"/>
  <c r="AG408" i="1" a="1"/>
  <c r="AE408" i="1" a="1"/>
  <c r="AE408" i="1" s="1"/>
  <c r="AF408" i="1" s="1"/>
  <c r="AM406" i="1" a="1"/>
  <c r="AM406" i="1" s="1"/>
  <c r="AI406" i="1"/>
  <c r="AJ406" i="1" s="1"/>
  <c r="AI406" i="1" a="1"/>
  <c r="AH406" i="1"/>
  <c r="AH406" i="1" a="1"/>
  <c r="AG406" i="1"/>
  <c r="AG406" i="1" a="1"/>
  <c r="AE406" i="1" a="1"/>
  <c r="AE406" i="1" s="1"/>
  <c r="AF406" i="1" s="1"/>
  <c r="AM404" i="1" a="1"/>
  <c r="AM404" i="1" s="1"/>
  <c r="AI404" i="1"/>
  <c r="AJ404" i="1" s="1"/>
  <c r="AI404" i="1" a="1"/>
  <c r="AH404" i="1"/>
  <c r="AH404" i="1" a="1"/>
  <c r="AG404" i="1"/>
  <c r="AG404" i="1" a="1"/>
  <c r="AE404" i="1" a="1"/>
  <c r="AE404" i="1" s="1"/>
  <c r="AF404" i="1" s="1"/>
  <c r="AM402" i="1" a="1"/>
  <c r="AM402" i="1" s="1"/>
  <c r="AI402" i="1"/>
  <c r="AJ402" i="1" s="1"/>
  <c r="AI402" i="1" a="1"/>
  <c r="AH402" i="1"/>
  <c r="AH402" i="1" a="1"/>
  <c r="AG402" i="1"/>
  <c r="AG402" i="1" a="1"/>
  <c r="AE402" i="1" a="1"/>
  <c r="AE402" i="1" s="1"/>
  <c r="AK402" i="1" s="1"/>
  <c r="AM400" i="1" a="1"/>
  <c r="AM400" i="1" s="1"/>
  <c r="AI400" i="1"/>
  <c r="AJ400" i="1" s="1"/>
  <c r="AI400" i="1" a="1"/>
  <c r="AH400" i="1"/>
  <c r="AH400" i="1" a="1"/>
  <c r="AG400" i="1"/>
  <c r="AG400" i="1" a="1"/>
  <c r="AE400" i="1" a="1"/>
  <c r="AE400" i="1" s="1"/>
  <c r="AF400" i="1" s="1"/>
  <c r="AM398" i="1" a="1"/>
  <c r="AM398" i="1" s="1"/>
  <c r="AI398" i="1"/>
  <c r="AJ398" i="1" s="1"/>
  <c r="AI398" i="1" a="1"/>
  <c r="AH398" i="1"/>
  <c r="AH398" i="1" a="1"/>
  <c r="AG398" i="1"/>
  <c r="AK398" i="1" s="1"/>
  <c r="AG398" i="1" a="1"/>
  <c r="AE398" i="1" a="1"/>
  <c r="AE398" i="1" s="1"/>
  <c r="AF398" i="1" s="1"/>
  <c r="AM396" i="1" a="1"/>
  <c r="AM396" i="1" s="1"/>
  <c r="AI396" i="1"/>
  <c r="AJ396" i="1" s="1"/>
  <c r="AI396" i="1" a="1"/>
  <c r="AH396" i="1"/>
  <c r="AH396" i="1" a="1"/>
  <c r="AG396" i="1"/>
  <c r="AG396" i="1" a="1"/>
  <c r="AE396" i="1" a="1"/>
  <c r="AE396" i="1" s="1"/>
  <c r="AF396" i="1" s="1"/>
  <c r="AM394" i="1" a="1"/>
  <c r="AM394" i="1" s="1"/>
  <c r="AI394" i="1"/>
  <c r="AJ394" i="1" s="1"/>
  <c r="AI394" i="1" a="1"/>
  <c r="AH394" i="1"/>
  <c r="AH394" i="1" a="1"/>
  <c r="AG394" i="1"/>
  <c r="AG394" i="1" a="1"/>
  <c r="AE394" i="1" a="1"/>
  <c r="AE394" i="1" s="1"/>
  <c r="AK394" i="1" s="1"/>
  <c r="AM392" i="1" a="1"/>
  <c r="AM392" i="1" s="1"/>
  <c r="AI392" i="1"/>
  <c r="AJ392" i="1" s="1"/>
  <c r="AI392" i="1" a="1"/>
  <c r="AH392" i="1"/>
  <c r="AH392" i="1" a="1"/>
  <c r="AG392" i="1"/>
  <c r="AK392" i="1" s="1"/>
  <c r="AG392" i="1" a="1"/>
  <c r="AF392" i="1"/>
  <c r="AL392" i="1" s="1"/>
  <c r="AE392" i="1" a="1"/>
  <c r="AE392" i="1" s="1"/>
  <c r="AM390" i="1" a="1"/>
  <c r="AM390" i="1" s="1"/>
  <c r="AJ390" i="1"/>
  <c r="AI390" i="1"/>
  <c r="AI390" i="1" a="1"/>
  <c r="AH390" i="1"/>
  <c r="AH390" i="1" a="1"/>
  <c r="AG390" i="1"/>
  <c r="AG390" i="1" a="1"/>
  <c r="AE390" i="1"/>
  <c r="AK390" i="1" s="1"/>
  <c r="AE390" i="1" a="1"/>
  <c r="AM388" i="1" a="1"/>
  <c r="AM388" i="1" s="1"/>
  <c r="AI388" i="1" a="1"/>
  <c r="AI388" i="1" s="1"/>
  <c r="AJ388" i="1" s="1"/>
  <c r="AH388" i="1"/>
  <c r="AH388" i="1" a="1"/>
  <c r="AG388" i="1" a="1"/>
  <c r="AG388" i="1" s="1"/>
  <c r="AK388" i="1" s="1"/>
  <c r="AE388" i="1" a="1"/>
  <c r="AE388" i="1" s="1"/>
  <c r="AF388" i="1" s="1"/>
  <c r="AL388" i="1" s="1"/>
  <c r="AM386" i="1" a="1"/>
  <c r="AM386" i="1" s="1"/>
  <c r="AJ386" i="1"/>
  <c r="AI386" i="1"/>
  <c r="AI386" i="1" a="1"/>
  <c r="AH386" i="1" a="1"/>
  <c r="AH386" i="1" s="1"/>
  <c r="AG386" i="1"/>
  <c r="AG386" i="1" a="1"/>
  <c r="AE386" i="1"/>
  <c r="AK386" i="1" s="1"/>
  <c r="AE386" i="1" a="1"/>
  <c r="AM384" i="1" a="1"/>
  <c r="AM384" i="1" s="1"/>
  <c r="AI384" i="1" a="1"/>
  <c r="AI384" i="1" s="1"/>
  <c r="AJ384" i="1" s="1"/>
  <c r="AH384" i="1"/>
  <c r="AH384" i="1" a="1"/>
  <c r="AG384" i="1" a="1"/>
  <c r="AG384" i="1" s="1"/>
  <c r="AK384" i="1" s="1"/>
  <c r="AE384" i="1" a="1"/>
  <c r="AE384" i="1" s="1"/>
  <c r="AF384" i="1" s="1"/>
  <c r="AL384" i="1" s="1"/>
  <c r="AM382" i="1" a="1"/>
  <c r="AM382" i="1" s="1"/>
  <c r="AI382" i="1" a="1"/>
  <c r="AI382" i="1" s="1"/>
  <c r="AJ382" i="1" s="1"/>
  <c r="AH382" i="1" a="1"/>
  <c r="AH382" i="1" s="1"/>
  <c r="AG382" i="1"/>
  <c r="AG382" i="1" a="1"/>
  <c r="AE382" i="1"/>
  <c r="AK382" i="1" s="1"/>
  <c r="AE382" i="1" a="1"/>
  <c r="AM380" i="1"/>
  <c r="AM380" i="1" a="1"/>
  <c r="AI380" i="1" a="1"/>
  <c r="AI380" i="1" s="1"/>
  <c r="AJ380" i="1" s="1"/>
  <c r="AH380" i="1" a="1"/>
  <c r="AH380" i="1" s="1"/>
  <c r="AG380" i="1" a="1"/>
  <c r="AG380" i="1" s="1"/>
  <c r="AK380" i="1" s="1"/>
  <c r="AE380" i="1"/>
  <c r="AF380" i="1" s="1"/>
  <c r="AE380" i="1" a="1"/>
  <c r="AM378" i="1"/>
  <c r="AM378" i="1" a="1"/>
  <c r="AI378" i="1" a="1"/>
  <c r="AI378" i="1" s="1"/>
  <c r="AJ378" i="1" s="1"/>
  <c r="AH378" i="1" a="1"/>
  <c r="AH378" i="1" s="1"/>
  <c r="AL378" i="1" s="1"/>
  <c r="AG378" i="1" a="1"/>
  <c r="AG378" i="1" s="1"/>
  <c r="AK378" i="1" s="1"/>
  <c r="AE378" i="1"/>
  <c r="AF378" i="1" s="1"/>
  <c r="AE378" i="1" a="1"/>
  <c r="AM376" i="1"/>
  <c r="AM376" i="1" a="1"/>
  <c r="AI376" i="1" a="1"/>
  <c r="AI376" i="1" s="1"/>
  <c r="AJ376" i="1" s="1"/>
  <c r="AH376" i="1" a="1"/>
  <c r="AH376" i="1" s="1"/>
  <c r="AG376" i="1" a="1"/>
  <c r="AG376" i="1" s="1"/>
  <c r="AK376" i="1" s="1"/>
  <c r="AE376" i="1"/>
  <c r="AF376" i="1" s="1"/>
  <c r="AE376" i="1" a="1"/>
  <c r="AM374" i="1"/>
  <c r="AM374" i="1" a="1"/>
  <c r="AI374" i="1" a="1"/>
  <c r="AI374" i="1" s="1"/>
  <c r="AJ374" i="1" s="1"/>
  <c r="AH374" i="1" a="1"/>
  <c r="AH374" i="1" s="1"/>
  <c r="AG374" i="1" a="1"/>
  <c r="AG374" i="1" s="1"/>
  <c r="AK374" i="1" s="1"/>
  <c r="AE374" i="1"/>
  <c r="AF374" i="1" s="1"/>
  <c r="AE374" i="1" a="1"/>
  <c r="AM372" i="1"/>
  <c r="AM372" i="1" a="1"/>
  <c r="AI372" i="1" a="1"/>
  <c r="AI372" i="1" s="1"/>
  <c r="AJ372" i="1" s="1"/>
  <c r="AH372" i="1" a="1"/>
  <c r="AH372" i="1" s="1"/>
  <c r="AG372" i="1" a="1"/>
  <c r="AG372" i="1" s="1"/>
  <c r="AK372" i="1" s="1"/>
  <c r="AE372" i="1"/>
  <c r="AF372" i="1" s="1"/>
  <c r="AE372" i="1" a="1"/>
  <c r="AM370" i="1"/>
  <c r="AM370" i="1" a="1"/>
  <c r="AI370" i="1" a="1"/>
  <c r="AI370" i="1" s="1"/>
  <c r="AJ370" i="1" s="1"/>
  <c r="AH370" i="1" a="1"/>
  <c r="AH370" i="1" s="1"/>
  <c r="AL370" i="1" s="1"/>
  <c r="AG370" i="1" a="1"/>
  <c r="AG370" i="1" s="1"/>
  <c r="AK370" i="1" s="1"/>
  <c r="AE370" i="1"/>
  <c r="AF370" i="1" s="1"/>
  <c r="AE370" i="1" a="1"/>
  <c r="AM368" i="1"/>
  <c r="AM368" i="1" a="1"/>
  <c r="AI368" i="1" a="1"/>
  <c r="AI368" i="1" s="1"/>
  <c r="AJ368" i="1" s="1"/>
  <c r="AH368" i="1" a="1"/>
  <c r="AH368" i="1" s="1"/>
  <c r="AG368" i="1" a="1"/>
  <c r="AG368" i="1" s="1"/>
  <c r="AK368" i="1" s="1"/>
  <c r="AE368" i="1"/>
  <c r="AF368" i="1" s="1"/>
  <c r="AE368" i="1" a="1"/>
  <c r="AM366" i="1"/>
  <c r="AM366" i="1" a="1"/>
  <c r="AI366" i="1" a="1"/>
  <c r="AI366" i="1" s="1"/>
  <c r="AJ366" i="1" s="1"/>
  <c r="AH366" i="1" a="1"/>
  <c r="AH366" i="1" s="1"/>
  <c r="AG366" i="1" a="1"/>
  <c r="AG366" i="1" s="1"/>
  <c r="AK366" i="1" s="1"/>
  <c r="AE366" i="1"/>
  <c r="AF366" i="1" s="1"/>
  <c r="AE366" i="1" a="1"/>
  <c r="AM364" i="1"/>
  <c r="AM364" i="1" a="1"/>
  <c r="AI364" i="1" a="1"/>
  <c r="AI364" i="1" s="1"/>
  <c r="AJ364" i="1" s="1"/>
  <c r="AH364" i="1" a="1"/>
  <c r="AH364" i="1" s="1"/>
  <c r="AG364" i="1" a="1"/>
  <c r="AG364" i="1" s="1"/>
  <c r="AK364" i="1" s="1"/>
  <c r="AE364" i="1"/>
  <c r="AF364" i="1" s="1"/>
  <c r="AE364" i="1" a="1"/>
  <c r="AM362" i="1"/>
  <c r="AM362" i="1" a="1"/>
  <c r="AI362" i="1" a="1"/>
  <c r="AI362" i="1" s="1"/>
  <c r="AJ362" i="1" s="1"/>
  <c r="AH362" i="1" a="1"/>
  <c r="AH362" i="1" s="1"/>
  <c r="AL362" i="1" s="1"/>
  <c r="AG362" i="1" a="1"/>
  <c r="AG362" i="1" s="1"/>
  <c r="AK362" i="1" s="1"/>
  <c r="AE362" i="1"/>
  <c r="AF362" i="1" s="1"/>
  <c r="AE362" i="1" a="1"/>
  <c r="AM360" i="1" a="1"/>
  <c r="AM360" i="1" s="1"/>
  <c r="AI360" i="1" a="1"/>
  <c r="AI360" i="1" s="1"/>
  <c r="AJ360" i="1" s="1"/>
  <c r="AH360" i="1" a="1"/>
  <c r="AH360" i="1" s="1"/>
  <c r="AG360" i="1"/>
  <c r="AK360" i="1" s="1"/>
  <c r="AG360" i="1" a="1"/>
  <c r="AE360" i="1"/>
  <c r="AF360" i="1" s="1"/>
  <c r="AE360" i="1" a="1"/>
  <c r="AM358" i="1"/>
  <c r="AM358" i="1" a="1"/>
  <c r="AI358" i="1" a="1"/>
  <c r="AI358" i="1" s="1"/>
  <c r="AJ358" i="1" s="1"/>
  <c r="AH358" i="1" a="1"/>
  <c r="AH358" i="1" s="1"/>
  <c r="AL358" i="1" s="1"/>
  <c r="AG358" i="1" a="1"/>
  <c r="AG358" i="1" s="1"/>
  <c r="AK358" i="1" s="1"/>
  <c r="AF358" i="1"/>
  <c r="AE358" i="1"/>
  <c r="AE358" i="1" a="1"/>
  <c r="AM356" i="1"/>
  <c r="AM356" i="1" a="1"/>
  <c r="AI356" i="1" a="1"/>
  <c r="AI356" i="1" s="1"/>
  <c r="AJ356" i="1" s="1"/>
  <c r="AH356" i="1" a="1"/>
  <c r="AH356" i="1" s="1"/>
  <c r="AG356" i="1" a="1"/>
  <c r="AG356" i="1" s="1"/>
  <c r="AK356" i="1" s="1"/>
  <c r="AE356" i="1"/>
  <c r="AF356" i="1" s="1"/>
  <c r="AE356" i="1" a="1"/>
  <c r="AM354" i="1"/>
  <c r="AM354" i="1" a="1"/>
  <c r="AI354" i="1" a="1"/>
  <c r="AI354" i="1" s="1"/>
  <c r="AJ354" i="1" s="1"/>
  <c r="AH354" i="1" a="1"/>
  <c r="AH354" i="1" s="1"/>
  <c r="AG354" i="1" a="1"/>
  <c r="AG354" i="1" s="1"/>
  <c r="AK354" i="1" s="1"/>
  <c r="AE354" i="1"/>
  <c r="AF354" i="1" s="1"/>
  <c r="AE354" i="1" a="1"/>
  <c r="AM352" i="1" a="1"/>
  <c r="AM352" i="1" s="1"/>
  <c r="AI352" i="1" a="1"/>
  <c r="AI352" i="1" s="1"/>
  <c r="AJ352" i="1" s="1"/>
  <c r="AH352" i="1" a="1"/>
  <c r="AH352" i="1" s="1"/>
  <c r="AL352" i="1" s="1"/>
  <c r="AG352" i="1"/>
  <c r="AK352" i="1" s="1"/>
  <c r="AG352" i="1" a="1"/>
  <c r="AE352" i="1"/>
  <c r="AF352" i="1" s="1"/>
  <c r="AE352" i="1" a="1"/>
  <c r="AM350" i="1"/>
  <c r="AM350" i="1" a="1"/>
  <c r="AI350" i="1" a="1"/>
  <c r="AI350" i="1" s="1"/>
  <c r="AJ350" i="1" s="1"/>
  <c r="AH350" i="1" a="1"/>
  <c r="AH350" i="1" s="1"/>
  <c r="AL350" i="1" s="1"/>
  <c r="AG350" i="1" a="1"/>
  <c r="AG350" i="1" s="1"/>
  <c r="AK350" i="1" s="1"/>
  <c r="AF350" i="1"/>
  <c r="AE350" i="1"/>
  <c r="AE350" i="1" a="1"/>
  <c r="AM348" i="1"/>
  <c r="AM348" i="1" a="1"/>
  <c r="AJ348" i="1"/>
  <c r="AI348" i="1"/>
  <c r="AI348" i="1" a="1"/>
  <c r="AH348" i="1" a="1"/>
  <c r="AH348" i="1" s="1"/>
  <c r="AG348" i="1" a="1"/>
  <c r="AG348" i="1" s="1"/>
  <c r="AK348" i="1" s="1"/>
  <c r="AE348" i="1"/>
  <c r="AF348" i="1" s="1"/>
  <c r="AE348" i="1" a="1"/>
  <c r="AM346" i="1"/>
  <c r="AM346" i="1" a="1"/>
  <c r="AI346" i="1" a="1"/>
  <c r="AI346" i="1" s="1"/>
  <c r="AJ346" i="1" s="1"/>
  <c r="AH346" i="1" a="1"/>
  <c r="AH346" i="1" s="1"/>
  <c r="AL346" i="1" s="1"/>
  <c r="AG346" i="1" a="1"/>
  <c r="AG346" i="1" s="1"/>
  <c r="AK346" i="1" s="1"/>
  <c r="AE346" i="1"/>
  <c r="AF346" i="1" s="1"/>
  <c r="AE346" i="1" a="1"/>
  <c r="AM344" i="1" a="1"/>
  <c r="AM344" i="1" s="1"/>
  <c r="AI344" i="1" a="1"/>
  <c r="AI344" i="1" s="1"/>
  <c r="AJ344" i="1" s="1"/>
  <c r="AH344" i="1" a="1"/>
  <c r="AH344" i="1" s="1"/>
  <c r="AG344" i="1"/>
  <c r="AK344" i="1" s="1"/>
  <c r="AG344" i="1" a="1"/>
  <c r="AE344" i="1"/>
  <c r="AF344" i="1" s="1"/>
  <c r="AE344" i="1" a="1"/>
  <c r="AM342" i="1"/>
  <c r="AM342" i="1" a="1"/>
  <c r="AI342" i="1" a="1"/>
  <c r="AI342" i="1" s="1"/>
  <c r="AJ342" i="1" s="1"/>
  <c r="AH342" i="1" a="1"/>
  <c r="AH342" i="1" s="1"/>
  <c r="AL342" i="1" s="1"/>
  <c r="AG342" i="1" a="1"/>
  <c r="AG342" i="1" s="1"/>
  <c r="AK342" i="1" s="1"/>
  <c r="AF342" i="1"/>
  <c r="AE342" i="1"/>
  <c r="AE342" i="1" a="1"/>
  <c r="AM340" i="1"/>
  <c r="AM340" i="1" a="1"/>
  <c r="AI340" i="1"/>
  <c r="AJ340" i="1" s="1"/>
  <c r="AI340" i="1" a="1"/>
  <c r="AH340" i="1" a="1"/>
  <c r="AH340" i="1" s="1"/>
  <c r="AG340" i="1" a="1"/>
  <c r="AG340" i="1" s="1"/>
  <c r="AE340" i="1" a="1"/>
  <c r="AE340" i="1" s="1"/>
  <c r="AF340" i="1" s="1"/>
  <c r="AM338" i="1"/>
  <c r="AM338" i="1" a="1"/>
  <c r="AI338" i="1" a="1"/>
  <c r="AI338" i="1" s="1"/>
  <c r="AJ338" i="1" s="1"/>
  <c r="AH338" i="1"/>
  <c r="AH338" i="1" a="1"/>
  <c r="AG338" i="1" a="1"/>
  <c r="AG338" i="1" s="1"/>
  <c r="AK338" i="1" s="1"/>
  <c r="AE338" i="1"/>
  <c r="AF338" i="1" s="1"/>
  <c r="AL338" i="1" s="1"/>
  <c r="AE338" i="1" a="1"/>
  <c r="AM336" i="1" a="1"/>
  <c r="AM336" i="1" s="1"/>
  <c r="AI336" i="1" a="1"/>
  <c r="AI336" i="1" s="1"/>
  <c r="AJ336" i="1" s="1"/>
  <c r="AH336" i="1" a="1"/>
  <c r="AH336" i="1" s="1"/>
  <c r="AG336" i="1"/>
  <c r="AK336" i="1" s="1"/>
  <c r="AG336" i="1" a="1"/>
  <c r="AE336" i="1"/>
  <c r="AF336" i="1" s="1"/>
  <c r="AE336" i="1" a="1"/>
  <c r="AM334" i="1"/>
  <c r="AM334" i="1" a="1"/>
  <c r="AI334" i="1" a="1"/>
  <c r="AI334" i="1" s="1"/>
  <c r="AJ334" i="1" s="1"/>
  <c r="AH334" i="1" a="1"/>
  <c r="AH334" i="1" s="1"/>
  <c r="AL334" i="1" s="1"/>
  <c r="AG334" i="1" a="1"/>
  <c r="AG334" i="1" s="1"/>
  <c r="AK334" i="1" s="1"/>
  <c r="AF334" i="1"/>
  <c r="AE334" i="1"/>
  <c r="AE334" i="1" a="1"/>
  <c r="AM332" i="1"/>
  <c r="AM332" i="1" a="1"/>
  <c r="AI332" i="1"/>
  <c r="AJ332" i="1" s="1"/>
  <c r="AI332" i="1" a="1"/>
  <c r="AH332" i="1" a="1"/>
  <c r="AH332" i="1" s="1"/>
  <c r="AL332" i="1" s="1"/>
  <c r="AG332" i="1"/>
  <c r="AG332" i="1" a="1"/>
  <c r="AE332" i="1" a="1"/>
  <c r="AE332" i="1" s="1"/>
  <c r="AF332" i="1" s="1"/>
  <c r="AM330" i="1"/>
  <c r="AM330" i="1" a="1"/>
  <c r="AL330" i="1"/>
  <c r="AI330" i="1" a="1"/>
  <c r="AI330" i="1" s="1"/>
  <c r="AJ330" i="1" s="1"/>
  <c r="AH330" i="1"/>
  <c r="AH330" i="1" a="1"/>
  <c r="AG330" i="1" a="1"/>
  <c r="AG330" i="1" s="1"/>
  <c r="AK330" i="1" s="1"/>
  <c r="AF330" i="1"/>
  <c r="AE330" i="1"/>
  <c r="AE330" i="1" a="1"/>
  <c r="AM328" i="1" a="1"/>
  <c r="AM328" i="1" s="1"/>
  <c r="AJ328" i="1"/>
  <c r="AI328" i="1"/>
  <c r="AI328" i="1" a="1"/>
  <c r="AH328" i="1" a="1"/>
  <c r="AH328" i="1" s="1"/>
  <c r="AL328" i="1" s="1"/>
  <c r="AG328" i="1"/>
  <c r="AK328" i="1" s="1"/>
  <c r="AG328" i="1" a="1"/>
  <c r="AE328" i="1"/>
  <c r="AF328" i="1" s="1"/>
  <c r="AE328" i="1" a="1"/>
  <c r="AM326" i="1"/>
  <c r="AM326" i="1" a="1"/>
  <c r="AI326" i="1" a="1"/>
  <c r="AI326" i="1" s="1"/>
  <c r="AJ326" i="1" s="1"/>
  <c r="AH326" i="1" a="1"/>
  <c r="AH326" i="1" s="1"/>
  <c r="AL326" i="1" s="1"/>
  <c r="AG326" i="1" a="1"/>
  <c r="AG326" i="1" s="1"/>
  <c r="AK326" i="1" s="1"/>
  <c r="AF326" i="1"/>
  <c r="AE326" i="1"/>
  <c r="AE326" i="1" a="1"/>
  <c r="AM324" i="1"/>
  <c r="AM324" i="1" a="1"/>
  <c r="AI324" i="1"/>
  <c r="AJ324" i="1" s="1"/>
  <c r="AI324" i="1" a="1"/>
  <c r="AH324" i="1" a="1"/>
  <c r="AH324" i="1" s="1"/>
  <c r="AG324" i="1"/>
  <c r="AG324" i="1" a="1"/>
  <c r="AE324" i="1" a="1"/>
  <c r="AE324" i="1" s="1"/>
  <c r="AF324" i="1" s="1"/>
  <c r="AM322" i="1"/>
  <c r="AM322" i="1" a="1"/>
  <c r="AL322" i="1"/>
  <c r="AI322" i="1" a="1"/>
  <c r="AI322" i="1" s="1"/>
  <c r="AJ322" i="1" s="1"/>
  <c r="AH322" i="1"/>
  <c r="AH322" i="1" a="1"/>
  <c r="AG322" i="1" a="1"/>
  <c r="AG322" i="1" s="1"/>
  <c r="AK322" i="1" s="1"/>
  <c r="AF322" i="1"/>
  <c r="AE322" i="1"/>
  <c r="AE322" i="1" a="1"/>
  <c r="AM320" i="1" a="1"/>
  <c r="AM320" i="1" s="1"/>
  <c r="AJ320" i="1"/>
  <c r="AI320" i="1"/>
  <c r="AI320" i="1" a="1"/>
  <c r="AH320" i="1" a="1"/>
  <c r="AH320" i="1" s="1"/>
  <c r="AG320" i="1"/>
  <c r="AK320" i="1" s="1"/>
  <c r="AG320" i="1" a="1"/>
  <c r="AE320" i="1"/>
  <c r="AF320" i="1" s="1"/>
  <c r="AE320" i="1" a="1"/>
  <c r="AM318" i="1"/>
  <c r="AM318" i="1" a="1"/>
  <c r="AI318" i="1" a="1"/>
  <c r="AI318" i="1" s="1"/>
  <c r="AJ318" i="1" s="1"/>
  <c r="AH318" i="1"/>
  <c r="AL318" i="1" s="1"/>
  <c r="AH318" i="1" a="1"/>
  <c r="AG318" i="1" a="1"/>
  <c r="AG318" i="1" s="1"/>
  <c r="AK318" i="1" s="1"/>
  <c r="AF318" i="1"/>
  <c r="AE318" i="1"/>
  <c r="AE318" i="1" a="1"/>
  <c r="AM316" i="1" a="1"/>
  <c r="AM316" i="1" s="1"/>
  <c r="AI316" i="1"/>
  <c r="AJ316" i="1" s="1"/>
  <c r="AI316" i="1" a="1"/>
  <c r="AH316" i="1" a="1"/>
  <c r="AH316" i="1" s="1"/>
  <c r="AL316" i="1" s="1"/>
  <c r="AG316" i="1"/>
  <c r="AK316" i="1" s="1"/>
  <c r="AG316" i="1" a="1"/>
  <c r="AE316" i="1" a="1"/>
  <c r="AE316" i="1" s="1"/>
  <c r="AF316" i="1" s="1"/>
  <c r="AM314" i="1"/>
  <c r="AM314" i="1" a="1"/>
  <c r="AL314" i="1"/>
  <c r="AI314" i="1" a="1"/>
  <c r="AI314" i="1" s="1"/>
  <c r="AJ314" i="1" s="1"/>
  <c r="AH314" i="1"/>
  <c r="AH314" i="1" a="1"/>
  <c r="AG314" i="1" a="1"/>
  <c r="AG314" i="1" s="1"/>
  <c r="AK314" i="1" s="1"/>
  <c r="AF314" i="1"/>
  <c r="AE314" i="1"/>
  <c r="AE314" i="1" a="1"/>
  <c r="AM312" i="1" a="1"/>
  <c r="AM312" i="1" s="1"/>
  <c r="AJ312" i="1"/>
  <c r="AI312" i="1"/>
  <c r="AI312" i="1" a="1"/>
  <c r="AH312" i="1" a="1"/>
  <c r="AH312" i="1" s="1"/>
  <c r="AL312" i="1" s="1"/>
  <c r="AG312" i="1"/>
  <c r="AK312" i="1" s="1"/>
  <c r="AG312" i="1" a="1"/>
  <c r="AE312" i="1"/>
  <c r="AF312" i="1" s="1"/>
  <c r="AE312" i="1" a="1"/>
  <c r="AM310" i="1"/>
  <c r="AM310" i="1" a="1"/>
  <c r="AI310" i="1" a="1"/>
  <c r="AI310" i="1" s="1"/>
  <c r="AJ310" i="1" s="1"/>
  <c r="AH310" i="1"/>
  <c r="AL310" i="1" s="1"/>
  <c r="AH310" i="1" a="1"/>
  <c r="AG310" i="1" a="1"/>
  <c r="AG310" i="1" s="1"/>
  <c r="AK310" i="1" s="1"/>
  <c r="AF310" i="1"/>
  <c r="AE310" i="1"/>
  <c r="AE310" i="1" a="1"/>
  <c r="AM308" i="1" a="1"/>
  <c r="AM308" i="1" s="1"/>
  <c r="AI308" i="1"/>
  <c r="AJ308" i="1" s="1"/>
  <c r="AI308" i="1" a="1"/>
  <c r="AH308" i="1" a="1"/>
  <c r="AH308" i="1" s="1"/>
  <c r="AG308" i="1"/>
  <c r="AK308" i="1" s="1"/>
  <c r="AG308" i="1" a="1"/>
  <c r="AE308" i="1" a="1"/>
  <c r="AE308" i="1" s="1"/>
  <c r="AF308" i="1" s="1"/>
  <c r="AM306" i="1"/>
  <c r="AM306" i="1" a="1"/>
  <c r="AI306" i="1" a="1"/>
  <c r="AI306" i="1" s="1"/>
  <c r="AJ306" i="1" s="1"/>
  <c r="AH306" i="1"/>
  <c r="AH306" i="1" a="1"/>
  <c r="AG306" i="1" a="1"/>
  <c r="AG306" i="1" s="1"/>
  <c r="AK306" i="1" s="1"/>
  <c r="AF306" i="1"/>
  <c r="AL306" i="1" s="1"/>
  <c r="AE306" i="1"/>
  <c r="AE306" i="1" a="1"/>
  <c r="AM304" i="1" a="1"/>
  <c r="AM304" i="1" s="1"/>
  <c r="AJ304" i="1"/>
  <c r="AI304" i="1"/>
  <c r="AI304" i="1" a="1"/>
  <c r="AH304" i="1" a="1"/>
  <c r="AH304" i="1" s="1"/>
  <c r="AL304" i="1" s="1"/>
  <c r="AG304" i="1"/>
  <c r="AK304" i="1" s="1"/>
  <c r="AG304" i="1" a="1"/>
  <c r="AE304" i="1" a="1"/>
  <c r="AE304" i="1" s="1"/>
  <c r="AF304" i="1" s="1"/>
  <c r="AM302" i="1"/>
  <c r="AM302" i="1" a="1"/>
  <c r="AI302" i="1" a="1"/>
  <c r="AI302" i="1" s="1"/>
  <c r="AJ302" i="1" s="1"/>
  <c r="AH302" i="1"/>
  <c r="AL302" i="1" s="1"/>
  <c r="AH302" i="1" a="1"/>
  <c r="AG302" i="1" a="1"/>
  <c r="AG302" i="1" s="1"/>
  <c r="AK302" i="1" s="1"/>
  <c r="AF302" i="1"/>
  <c r="AE302" i="1"/>
  <c r="AE302" i="1" a="1"/>
  <c r="AM300" i="1" a="1"/>
  <c r="AM300" i="1" s="1"/>
  <c r="AI300" i="1"/>
  <c r="AJ300" i="1" s="1"/>
  <c r="AI300" i="1" a="1"/>
  <c r="AH300" i="1" a="1"/>
  <c r="AH300" i="1" s="1"/>
  <c r="AL300" i="1" s="1"/>
  <c r="AG300" i="1"/>
  <c r="AK300" i="1" s="1"/>
  <c r="AG300" i="1" a="1"/>
  <c r="AE300" i="1" a="1"/>
  <c r="AE300" i="1" s="1"/>
  <c r="AF300" i="1" s="1"/>
  <c r="AM298" i="1"/>
  <c r="AM298" i="1" a="1"/>
  <c r="AK298" i="1"/>
  <c r="AI298" i="1" a="1"/>
  <c r="AI298" i="1" s="1"/>
  <c r="AJ298" i="1" s="1"/>
  <c r="AH298" i="1"/>
  <c r="AH298" i="1" a="1"/>
  <c r="AG298" i="1" a="1"/>
  <c r="AG298" i="1" s="1"/>
  <c r="AF298" i="1"/>
  <c r="AL298" i="1" s="1"/>
  <c r="AE298" i="1"/>
  <c r="AE298" i="1" a="1"/>
  <c r="AM296" i="1" a="1"/>
  <c r="AM296" i="1" s="1"/>
  <c r="AI296" i="1"/>
  <c r="AJ296" i="1" s="1"/>
  <c r="AI296" i="1" a="1"/>
  <c r="AH296" i="1" a="1"/>
  <c r="AH296" i="1" s="1"/>
  <c r="AG296" i="1"/>
  <c r="AG296" i="1" a="1"/>
  <c r="AE296" i="1" a="1"/>
  <c r="AE296" i="1" s="1"/>
  <c r="AF296" i="1" s="1"/>
  <c r="AM294" i="1"/>
  <c r="AM294" i="1" a="1"/>
  <c r="AK294" i="1"/>
  <c r="AI294" i="1" a="1"/>
  <c r="AI294" i="1" s="1"/>
  <c r="AJ294" i="1" s="1"/>
  <c r="AH294" i="1"/>
  <c r="AH294" i="1" a="1"/>
  <c r="AG294" i="1" a="1"/>
  <c r="AG294" i="1" s="1"/>
  <c r="AF294" i="1"/>
  <c r="AE294" i="1"/>
  <c r="AE294" i="1" a="1"/>
  <c r="AM292" i="1" a="1"/>
  <c r="AM292" i="1" s="1"/>
  <c r="AI292" i="1"/>
  <c r="AJ292" i="1" s="1"/>
  <c r="AI292" i="1" a="1"/>
  <c r="AH292" i="1" a="1"/>
  <c r="AH292" i="1" s="1"/>
  <c r="AL292" i="1" s="1"/>
  <c r="AG292" i="1"/>
  <c r="AK292" i="1" s="1"/>
  <c r="AG292" i="1" a="1"/>
  <c r="AE292" i="1" a="1"/>
  <c r="AE292" i="1" s="1"/>
  <c r="AF292" i="1" s="1"/>
  <c r="AM290" i="1" a="1"/>
  <c r="AM290" i="1" s="1"/>
  <c r="AL290" i="1"/>
  <c r="AI290" i="1" a="1"/>
  <c r="AI290" i="1" s="1"/>
  <c r="AJ290" i="1" s="1"/>
  <c r="AH290" i="1"/>
  <c r="AH290" i="1" a="1"/>
  <c r="AG290" i="1" a="1"/>
  <c r="AG290" i="1" s="1"/>
  <c r="AK290" i="1" s="1"/>
  <c r="AF290" i="1"/>
  <c r="AE290" i="1"/>
  <c r="AE290" i="1" a="1"/>
  <c r="AM288" i="1" a="1"/>
  <c r="AM288" i="1" s="1"/>
  <c r="AI288" i="1"/>
  <c r="AJ288" i="1" s="1"/>
  <c r="AI288" i="1" a="1"/>
  <c r="AH288" i="1" a="1"/>
  <c r="AH288" i="1" s="1"/>
  <c r="AG288" i="1"/>
  <c r="AG288" i="1" a="1"/>
  <c r="AE288" i="1"/>
  <c r="AF288" i="1" s="1"/>
  <c r="AE288" i="1" a="1"/>
  <c r="AM286" i="1"/>
  <c r="AM286" i="1" a="1"/>
  <c r="AI286" i="1" a="1"/>
  <c r="AI286" i="1" s="1"/>
  <c r="AJ286" i="1" s="1"/>
  <c r="AH286" i="1"/>
  <c r="AH286" i="1" a="1"/>
  <c r="AG286" i="1" a="1"/>
  <c r="AG286" i="1" s="1"/>
  <c r="AK286" i="1" s="1"/>
  <c r="AF286" i="1"/>
  <c r="AE286" i="1"/>
  <c r="AE286" i="1" a="1"/>
  <c r="AM284" i="1" a="1"/>
  <c r="AM284" i="1" s="1"/>
  <c r="AI284" i="1"/>
  <c r="AJ284" i="1" s="1"/>
  <c r="AI284" i="1" a="1"/>
  <c r="AH284" i="1" a="1"/>
  <c r="AH284" i="1" s="1"/>
  <c r="AL284" i="1" s="1"/>
  <c r="AG284" i="1"/>
  <c r="AK284" i="1" s="1"/>
  <c r="AG284" i="1" a="1"/>
  <c r="AE284" i="1" a="1"/>
  <c r="AE284" i="1" s="1"/>
  <c r="AF284" i="1" s="1"/>
  <c r="AM282" i="1" a="1"/>
  <c r="AM282" i="1" s="1"/>
  <c r="AI282" i="1" a="1"/>
  <c r="AI282" i="1" s="1"/>
  <c r="AJ282" i="1" s="1"/>
  <c r="AH282" i="1"/>
  <c r="AH282" i="1" a="1"/>
  <c r="AG282" i="1" a="1"/>
  <c r="AG282" i="1" s="1"/>
  <c r="AK282" i="1" s="1"/>
  <c r="AE282" i="1"/>
  <c r="AF282" i="1" s="1"/>
  <c r="AL282" i="1" s="1"/>
  <c r="AE282" i="1" a="1"/>
  <c r="AM280" i="1" a="1"/>
  <c r="AM280" i="1" s="1"/>
  <c r="AJ280" i="1"/>
  <c r="AI280" i="1"/>
  <c r="AI280" i="1" a="1"/>
  <c r="AH280" i="1" a="1"/>
  <c r="AH280" i="1" s="1"/>
  <c r="AG280" i="1"/>
  <c r="AG280" i="1" a="1"/>
  <c r="AE280" i="1" a="1"/>
  <c r="AE280" i="1" s="1"/>
  <c r="AF280" i="1" s="1"/>
  <c r="AM278" i="1"/>
  <c r="AM278" i="1" a="1"/>
  <c r="AI278" i="1" a="1"/>
  <c r="AI278" i="1" s="1"/>
  <c r="AJ278" i="1" s="1"/>
  <c r="AH278" i="1"/>
  <c r="AH278" i="1" a="1"/>
  <c r="AG278" i="1" a="1"/>
  <c r="AG278" i="1" s="1"/>
  <c r="AK278" i="1" s="1"/>
  <c r="AE278" i="1"/>
  <c r="AF278" i="1" s="1"/>
  <c r="AE278" i="1" a="1"/>
  <c r="AM276" i="1" a="1"/>
  <c r="AM276" i="1" s="1"/>
  <c r="AI276" i="1" a="1"/>
  <c r="AI276" i="1" s="1"/>
  <c r="AJ276" i="1" s="1"/>
  <c r="AH276" i="1" a="1"/>
  <c r="AH276" i="1" s="1"/>
  <c r="AL276" i="1" s="1"/>
  <c r="AG276" i="1"/>
  <c r="AK276" i="1" s="1"/>
  <c r="AG276" i="1" a="1"/>
  <c r="AE276" i="1"/>
  <c r="AF276" i="1" s="1"/>
  <c r="AE276" i="1" a="1"/>
  <c r="AM274" i="1"/>
  <c r="AM274" i="1" a="1"/>
  <c r="AI274" i="1" a="1"/>
  <c r="AI274" i="1" s="1"/>
  <c r="AJ274" i="1" s="1"/>
  <c r="AH274" i="1" a="1"/>
  <c r="AH274" i="1" s="1"/>
  <c r="AL274" i="1" s="1"/>
  <c r="AG274" i="1" a="1"/>
  <c r="AG274" i="1" s="1"/>
  <c r="AK274" i="1" s="1"/>
  <c r="AF274" i="1"/>
  <c r="AE274" i="1"/>
  <c r="AE274" i="1" a="1"/>
  <c r="AM272" i="1" a="1"/>
  <c r="AM272" i="1" s="1"/>
  <c r="AI272" i="1"/>
  <c r="AJ272" i="1" s="1"/>
  <c r="AI272" i="1" a="1"/>
  <c r="AH272" i="1" a="1"/>
  <c r="AH272" i="1" s="1"/>
  <c r="AL272" i="1" s="1"/>
  <c r="AG272" i="1" a="1"/>
  <c r="AG272" i="1" s="1"/>
  <c r="AK272" i="1" s="1"/>
  <c r="AE272" i="1" a="1"/>
  <c r="AE272" i="1" s="1"/>
  <c r="AF272" i="1" s="1"/>
  <c r="AM270" i="1"/>
  <c r="AM270" i="1" a="1"/>
  <c r="AI270" i="1" a="1"/>
  <c r="AI270" i="1" s="1"/>
  <c r="AJ270" i="1" s="1"/>
  <c r="AH270" i="1"/>
  <c r="AL270" i="1" s="1"/>
  <c r="AH270" i="1" a="1"/>
  <c r="AG270" i="1" a="1"/>
  <c r="AG270" i="1" s="1"/>
  <c r="AK270" i="1" s="1"/>
  <c r="AE270" i="1"/>
  <c r="AF270" i="1" s="1"/>
  <c r="AE270" i="1" a="1"/>
  <c r="AM268" i="1" a="1"/>
  <c r="AM268" i="1" s="1"/>
  <c r="AI268" i="1" a="1"/>
  <c r="AI268" i="1" s="1"/>
  <c r="AJ268" i="1" s="1"/>
  <c r="AH268" i="1" a="1"/>
  <c r="AH268" i="1" s="1"/>
  <c r="AG268" i="1"/>
  <c r="AK268" i="1" s="1"/>
  <c r="AG268" i="1" a="1"/>
  <c r="AE268" i="1"/>
  <c r="AF268" i="1" s="1"/>
  <c r="AE268" i="1" a="1"/>
  <c r="AM266" i="1"/>
  <c r="AM266" i="1" a="1"/>
  <c r="AI266" i="1" a="1"/>
  <c r="AI266" i="1" s="1"/>
  <c r="AJ266" i="1" s="1"/>
  <c r="AH266" i="1" a="1"/>
  <c r="AH266" i="1" s="1"/>
  <c r="AL266" i="1" s="1"/>
  <c r="AG266" i="1" a="1"/>
  <c r="AG266" i="1" s="1"/>
  <c r="AK266" i="1" s="1"/>
  <c r="AF266" i="1"/>
  <c r="AE266" i="1"/>
  <c r="AE266" i="1" a="1"/>
  <c r="AM264" i="1" a="1"/>
  <c r="AM264" i="1" s="1"/>
  <c r="AI264" i="1"/>
  <c r="AJ264" i="1" s="1"/>
  <c r="AI264" i="1" a="1"/>
  <c r="AH264" i="1" a="1"/>
  <c r="AH264" i="1" s="1"/>
  <c r="AL264" i="1" s="1"/>
  <c r="AG264" i="1" a="1"/>
  <c r="AG264" i="1" s="1"/>
  <c r="AK264" i="1" s="1"/>
  <c r="AE264" i="1" a="1"/>
  <c r="AE264" i="1" s="1"/>
  <c r="AF264" i="1" s="1"/>
  <c r="AM262" i="1"/>
  <c r="AM262" i="1" a="1"/>
  <c r="AI262" i="1" a="1"/>
  <c r="AI262" i="1" s="1"/>
  <c r="AJ262" i="1" s="1"/>
  <c r="AH262" i="1"/>
  <c r="AH262" i="1" a="1"/>
  <c r="AG262" i="1" a="1"/>
  <c r="AG262" i="1" s="1"/>
  <c r="AK262" i="1" s="1"/>
  <c r="AE262" i="1"/>
  <c r="AF262" i="1" s="1"/>
  <c r="AE262" i="1" a="1"/>
  <c r="AM260" i="1" a="1"/>
  <c r="AM260" i="1" s="1"/>
  <c r="AI260" i="1" a="1"/>
  <c r="AI260" i="1" s="1"/>
  <c r="AJ260" i="1" s="1"/>
  <c r="AH260" i="1" a="1"/>
  <c r="AH260" i="1" s="1"/>
  <c r="AG260" i="1"/>
  <c r="AG260" i="1" a="1"/>
  <c r="AE260" i="1" a="1"/>
  <c r="AE260" i="1" s="1"/>
  <c r="AF260" i="1" s="1"/>
  <c r="AM258" i="1"/>
  <c r="AM258" i="1" a="1"/>
  <c r="AI258" i="1" a="1"/>
  <c r="AI258" i="1" s="1"/>
  <c r="AJ258" i="1" s="1"/>
  <c r="AH258" i="1" a="1"/>
  <c r="AH258" i="1" s="1"/>
  <c r="AL258" i="1" s="1"/>
  <c r="AG258" i="1" a="1"/>
  <c r="AG258" i="1" s="1"/>
  <c r="AK258" i="1" s="1"/>
  <c r="AF258" i="1"/>
  <c r="AE258" i="1"/>
  <c r="AE258" i="1" a="1"/>
  <c r="AM256" i="1" a="1"/>
  <c r="AM256" i="1" s="1"/>
  <c r="AI256" i="1"/>
  <c r="AJ256" i="1" s="1"/>
  <c r="AI256" i="1" a="1"/>
  <c r="AH256" i="1" a="1"/>
  <c r="AH256" i="1" s="1"/>
  <c r="AG256" i="1" a="1"/>
  <c r="AG256" i="1" s="1"/>
  <c r="AE256" i="1" a="1"/>
  <c r="AE256" i="1" s="1"/>
  <c r="AF256" i="1" s="1"/>
  <c r="AM254" i="1"/>
  <c r="AM254" i="1" a="1"/>
  <c r="AI254" i="1" a="1"/>
  <c r="AI254" i="1" s="1"/>
  <c r="AJ254" i="1" s="1"/>
  <c r="AH254" i="1"/>
  <c r="AH254" i="1" a="1"/>
  <c r="AG254" i="1" a="1"/>
  <c r="AG254" i="1" s="1"/>
  <c r="AK254" i="1" s="1"/>
  <c r="AE254" i="1"/>
  <c r="AF254" i="1" s="1"/>
  <c r="AE254" i="1" a="1"/>
  <c r="AM252" i="1" a="1"/>
  <c r="AM252" i="1" s="1"/>
  <c r="AI252" i="1" a="1"/>
  <c r="AI252" i="1" s="1"/>
  <c r="AJ252" i="1" s="1"/>
  <c r="AH252" i="1" a="1"/>
  <c r="AH252" i="1" s="1"/>
  <c r="AL252" i="1" s="1"/>
  <c r="AG252" i="1"/>
  <c r="AG252" i="1" a="1"/>
  <c r="AE252" i="1" a="1"/>
  <c r="AE252" i="1" s="1"/>
  <c r="AF252" i="1" s="1"/>
  <c r="AM250" i="1"/>
  <c r="AM250" i="1" a="1"/>
  <c r="AI250" i="1" a="1"/>
  <c r="AI250" i="1" s="1"/>
  <c r="AJ250" i="1" s="1"/>
  <c r="AH250" i="1" a="1"/>
  <c r="AH250" i="1" s="1"/>
  <c r="AL250" i="1" s="1"/>
  <c r="AG250" i="1" a="1"/>
  <c r="AG250" i="1" s="1"/>
  <c r="AK250" i="1" s="1"/>
  <c r="AF250" i="1"/>
  <c r="AE250" i="1"/>
  <c r="AE250" i="1" a="1"/>
  <c r="AM248" i="1" a="1"/>
  <c r="AM248" i="1" s="1"/>
  <c r="AI248" i="1"/>
  <c r="AJ248" i="1" s="1"/>
  <c r="AI248" i="1" a="1"/>
  <c r="AH248" i="1" a="1"/>
  <c r="AH248" i="1" s="1"/>
  <c r="AG248" i="1"/>
  <c r="AG248" i="1" a="1"/>
  <c r="AE248" i="1" a="1"/>
  <c r="AE248" i="1" s="1"/>
  <c r="AF248" i="1" s="1"/>
  <c r="AM246" i="1"/>
  <c r="AM246" i="1" a="1"/>
  <c r="AI246" i="1" a="1"/>
  <c r="AI246" i="1" s="1"/>
  <c r="AJ246" i="1" s="1"/>
  <c r="AH246" i="1"/>
  <c r="AL246" i="1" s="1"/>
  <c r="AH246" i="1" a="1"/>
  <c r="AG246" i="1" a="1"/>
  <c r="AG246" i="1" s="1"/>
  <c r="AK246" i="1" s="1"/>
  <c r="AF246" i="1"/>
  <c r="AE246" i="1"/>
  <c r="AE246" i="1" a="1"/>
  <c r="AM244" i="1" a="1"/>
  <c r="AM244" i="1" s="1"/>
  <c r="AI244" i="1"/>
  <c r="AJ244" i="1" s="1"/>
  <c r="AI244" i="1" a="1"/>
  <c r="AH244" i="1" a="1"/>
  <c r="AH244" i="1" s="1"/>
  <c r="AG244" i="1"/>
  <c r="AG244" i="1" a="1"/>
  <c r="AE244" i="1" a="1"/>
  <c r="AE244" i="1" s="1"/>
  <c r="AF244" i="1" s="1"/>
  <c r="AM242" i="1"/>
  <c r="AM242" i="1" a="1"/>
  <c r="AI242" i="1" a="1"/>
  <c r="AI242" i="1" s="1"/>
  <c r="AJ242" i="1" s="1"/>
  <c r="AH242" i="1"/>
  <c r="AL242" i="1" s="1"/>
  <c r="AH242" i="1" a="1"/>
  <c r="AG242" i="1" a="1"/>
  <c r="AG242" i="1" s="1"/>
  <c r="AK242" i="1" s="1"/>
  <c r="AF242" i="1"/>
  <c r="AE242" i="1"/>
  <c r="AE242" i="1" a="1"/>
  <c r="AM240" i="1" a="1"/>
  <c r="AM240" i="1" s="1"/>
  <c r="AI240" i="1"/>
  <c r="AJ240" i="1" s="1"/>
  <c r="AI240" i="1" a="1"/>
  <c r="AH240" i="1" a="1"/>
  <c r="AH240" i="1" s="1"/>
  <c r="AG240" i="1"/>
  <c r="AG240" i="1" a="1"/>
  <c r="AE240" i="1" a="1"/>
  <c r="AE240" i="1" s="1"/>
  <c r="AF240" i="1" s="1"/>
  <c r="AM238" i="1"/>
  <c r="AM238" i="1" a="1"/>
  <c r="AI238" i="1" a="1"/>
  <c r="AI238" i="1" s="1"/>
  <c r="AJ238" i="1" s="1"/>
  <c r="AH238" i="1"/>
  <c r="AL238" i="1" s="1"/>
  <c r="AH238" i="1" a="1"/>
  <c r="AG238" i="1" a="1"/>
  <c r="AG238" i="1" s="1"/>
  <c r="AK238" i="1" s="1"/>
  <c r="AF238" i="1"/>
  <c r="AE238" i="1"/>
  <c r="AE238" i="1" a="1"/>
  <c r="AM236" i="1" a="1"/>
  <c r="AM236" i="1" s="1"/>
  <c r="AI236" i="1"/>
  <c r="AJ236" i="1" s="1"/>
  <c r="AI236" i="1" a="1"/>
  <c r="AH236" i="1" a="1"/>
  <c r="AH236" i="1" s="1"/>
  <c r="AG236" i="1"/>
  <c r="AG236" i="1" a="1"/>
  <c r="AE236" i="1" a="1"/>
  <c r="AE236" i="1" s="1"/>
  <c r="AF236" i="1" s="1"/>
  <c r="AM234" i="1"/>
  <c r="AM234" i="1" a="1"/>
  <c r="AI234" i="1" a="1"/>
  <c r="AI234" i="1" s="1"/>
  <c r="AJ234" i="1" s="1"/>
  <c r="AH234" i="1"/>
  <c r="AL234" i="1" s="1"/>
  <c r="AH234" i="1" a="1"/>
  <c r="AG234" i="1" a="1"/>
  <c r="AG234" i="1" s="1"/>
  <c r="AK234" i="1" s="1"/>
  <c r="AF234" i="1"/>
  <c r="AE234" i="1"/>
  <c r="AE234" i="1" a="1"/>
  <c r="AM232" i="1" a="1"/>
  <c r="AM232" i="1" s="1"/>
  <c r="AI232" i="1"/>
  <c r="AJ232" i="1" s="1"/>
  <c r="AI232" i="1" a="1"/>
  <c r="AH232" i="1" a="1"/>
  <c r="AH232" i="1" s="1"/>
  <c r="AG232" i="1"/>
  <c r="AG232" i="1" a="1"/>
  <c r="AE232" i="1" a="1"/>
  <c r="AE232" i="1" s="1"/>
  <c r="AF232" i="1" s="1"/>
  <c r="AM230" i="1"/>
  <c r="AM230" i="1" a="1"/>
  <c r="AI230" i="1" a="1"/>
  <c r="AI230" i="1" s="1"/>
  <c r="AJ230" i="1" s="1"/>
  <c r="AH230" i="1"/>
  <c r="AL230" i="1" s="1"/>
  <c r="AH230" i="1" a="1"/>
  <c r="AG230" i="1" a="1"/>
  <c r="AG230" i="1" s="1"/>
  <c r="AK230" i="1" s="1"/>
  <c r="AF230" i="1"/>
  <c r="AE230" i="1"/>
  <c r="AE230" i="1" a="1"/>
  <c r="AM228" i="1" a="1"/>
  <c r="AM228" i="1" s="1"/>
  <c r="AI228" i="1"/>
  <c r="AJ228" i="1" s="1"/>
  <c r="AI228" i="1" a="1"/>
  <c r="AH228" i="1" a="1"/>
  <c r="AH228" i="1" s="1"/>
  <c r="AG228" i="1"/>
  <c r="AG228" i="1" a="1"/>
  <c r="AE228" i="1" a="1"/>
  <c r="AE228" i="1" s="1"/>
  <c r="AF228" i="1" s="1"/>
  <c r="AM226" i="1"/>
  <c r="AM226" i="1" a="1"/>
  <c r="AI226" i="1" a="1"/>
  <c r="AI226" i="1" s="1"/>
  <c r="AJ226" i="1" s="1"/>
  <c r="AH226" i="1"/>
  <c r="AL226" i="1" s="1"/>
  <c r="AH226" i="1" a="1"/>
  <c r="AG226" i="1" a="1"/>
  <c r="AG226" i="1" s="1"/>
  <c r="AK226" i="1" s="1"/>
  <c r="AF226" i="1"/>
  <c r="AE226" i="1"/>
  <c r="AE226" i="1" a="1"/>
  <c r="AM224" i="1" a="1"/>
  <c r="AM224" i="1" s="1"/>
  <c r="AI224" i="1"/>
  <c r="AJ224" i="1" s="1"/>
  <c r="AI224" i="1" a="1"/>
  <c r="AH224" i="1" a="1"/>
  <c r="AH224" i="1" s="1"/>
  <c r="AG224" i="1"/>
  <c r="AG224" i="1" a="1"/>
  <c r="AE224" i="1" a="1"/>
  <c r="AE224" i="1" s="1"/>
  <c r="AF224" i="1" s="1"/>
  <c r="AM222" i="1"/>
  <c r="AM222" i="1" a="1"/>
  <c r="AI222" i="1" a="1"/>
  <c r="AI222" i="1" s="1"/>
  <c r="AJ222" i="1" s="1"/>
  <c r="AH222" i="1"/>
  <c r="AL222" i="1" s="1"/>
  <c r="AH222" i="1" a="1"/>
  <c r="AG222" i="1" a="1"/>
  <c r="AG222" i="1" s="1"/>
  <c r="AK222" i="1" s="1"/>
  <c r="AF222" i="1"/>
  <c r="AE222" i="1"/>
  <c r="AE222" i="1" a="1"/>
  <c r="AM220" i="1" a="1"/>
  <c r="AM220" i="1" s="1"/>
  <c r="AI220" i="1"/>
  <c r="AJ220" i="1" s="1"/>
  <c r="AI220" i="1" a="1"/>
  <c r="AH220" i="1" a="1"/>
  <c r="AH220" i="1" s="1"/>
  <c r="AG220" i="1"/>
  <c r="AG220" i="1" a="1"/>
  <c r="AE220" i="1" a="1"/>
  <c r="AE220" i="1" s="1"/>
  <c r="AF220" i="1" s="1"/>
  <c r="AM218" i="1"/>
  <c r="AM218" i="1" a="1"/>
  <c r="AI218" i="1" a="1"/>
  <c r="AI218" i="1" s="1"/>
  <c r="AJ218" i="1" s="1"/>
  <c r="AH218" i="1"/>
  <c r="AL218" i="1" s="1"/>
  <c r="AH218" i="1" a="1"/>
  <c r="AG218" i="1" a="1"/>
  <c r="AG218" i="1" s="1"/>
  <c r="AK218" i="1" s="1"/>
  <c r="AF218" i="1"/>
  <c r="AE218" i="1"/>
  <c r="AE218" i="1" a="1"/>
  <c r="AM216" i="1" a="1"/>
  <c r="AM216" i="1" s="1"/>
  <c r="AI216" i="1"/>
  <c r="AJ216" i="1" s="1"/>
  <c r="AI216" i="1" a="1"/>
  <c r="AH216" i="1" a="1"/>
  <c r="AH216" i="1" s="1"/>
  <c r="AG216" i="1"/>
  <c r="AG216" i="1" a="1"/>
  <c r="AE216" i="1" a="1"/>
  <c r="AE216" i="1" s="1"/>
  <c r="AF216" i="1" s="1"/>
  <c r="AM214" i="1"/>
  <c r="AM214" i="1" a="1"/>
  <c r="AI214" i="1" a="1"/>
  <c r="AI214" i="1" s="1"/>
  <c r="AJ214" i="1" s="1"/>
  <c r="AH214" i="1"/>
  <c r="AL214" i="1" s="1"/>
  <c r="AH214" i="1" a="1"/>
  <c r="AG214" i="1" a="1"/>
  <c r="AG214" i="1" s="1"/>
  <c r="AK214" i="1" s="1"/>
  <c r="AF214" i="1"/>
  <c r="AE214" i="1"/>
  <c r="AE214" i="1" a="1"/>
  <c r="AM212" i="1" a="1"/>
  <c r="AM212" i="1" s="1"/>
  <c r="AI212" i="1"/>
  <c r="AJ212" i="1" s="1"/>
  <c r="AI212" i="1" a="1"/>
  <c r="AH212" i="1" a="1"/>
  <c r="AH212" i="1" s="1"/>
  <c r="AG212" i="1"/>
  <c r="AG212" i="1" a="1"/>
  <c r="AE212" i="1" a="1"/>
  <c r="AE212" i="1" s="1"/>
  <c r="AF212" i="1" s="1"/>
  <c r="AM210" i="1"/>
  <c r="AM210" i="1" a="1"/>
  <c r="AI210" i="1" a="1"/>
  <c r="AI210" i="1" s="1"/>
  <c r="AJ210" i="1" s="1"/>
  <c r="AH210" i="1"/>
  <c r="AL210" i="1" s="1"/>
  <c r="AH210" i="1" a="1"/>
  <c r="AG210" i="1" a="1"/>
  <c r="AG210" i="1" s="1"/>
  <c r="AK210" i="1" s="1"/>
  <c r="AF210" i="1"/>
  <c r="AE210" i="1"/>
  <c r="AE210" i="1" a="1"/>
  <c r="AM208" i="1" a="1"/>
  <c r="AM208" i="1" s="1"/>
  <c r="AI208" i="1"/>
  <c r="AJ208" i="1" s="1"/>
  <c r="AI208" i="1" a="1"/>
  <c r="AH208" i="1" a="1"/>
  <c r="AH208" i="1" s="1"/>
  <c r="AG208" i="1"/>
  <c r="AG208" i="1" a="1"/>
  <c r="AE208" i="1" a="1"/>
  <c r="AE208" i="1" s="1"/>
  <c r="AF208" i="1" s="1"/>
  <c r="AM206" i="1"/>
  <c r="AM206" i="1" a="1"/>
  <c r="AI206" i="1" a="1"/>
  <c r="AI206" i="1" s="1"/>
  <c r="AJ206" i="1" s="1"/>
  <c r="AH206" i="1"/>
  <c r="AL206" i="1" s="1"/>
  <c r="AH206" i="1" a="1"/>
  <c r="AG206" i="1" a="1"/>
  <c r="AG206" i="1" s="1"/>
  <c r="AK206" i="1" s="1"/>
  <c r="AF206" i="1"/>
  <c r="AE206" i="1"/>
  <c r="AE206" i="1" a="1"/>
  <c r="AM204" i="1" a="1"/>
  <c r="AM204" i="1" s="1"/>
  <c r="AI204" i="1"/>
  <c r="AJ204" i="1" s="1"/>
  <c r="AI204" i="1" a="1"/>
  <c r="AH204" i="1" a="1"/>
  <c r="AH204" i="1" s="1"/>
  <c r="AG204" i="1"/>
  <c r="AG204" i="1" a="1"/>
  <c r="AE204" i="1" a="1"/>
  <c r="AE204" i="1" s="1"/>
  <c r="AF204" i="1" s="1"/>
  <c r="AM202" i="1"/>
  <c r="AM202" i="1" a="1"/>
  <c r="AI202" i="1" a="1"/>
  <c r="AI202" i="1" s="1"/>
  <c r="AJ202" i="1" s="1"/>
  <c r="AH202" i="1"/>
  <c r="AL202" i="1" s="1"/>
  <c r="AH202" i="1" a="1"/>
  <c r="AG202" i="1" a="1"/>
  <c r="AG202" i="1" s="1"/>
  <c r="AK202" i="1" s="1"/>
  <c r="AF202" i="1"/>
  <c r="AE202" i="1"/>
  <c r="AE202" i="1" a="1"/>
  <c r="AM200" i="1" a="1"/>
  <c r="AM200" i="1" s="1"/>
  <c r="AI200" i="1"/>
  <c r="AJ200" i="1" s="1"/>
  <c r="AI200" i="1" a="1"/>
  <c r="AH200" i="1" a="1"/>
  <c r="AH200" i="1" s="1"/>
  <c r="AG200" i="1"/>
  <c r="AG200" i="1" a="1"/>
  <c r="AE200" i="1" a="1"/>
  <c r="AE200" i="1" s="1"/>
  <c r="AF200" i="1" s="1"/>
  <c r="AM198" i="1"/>
  <c r="AM198" i="1" a="1"/>
  <c r="AI198" i="1" a="1"/>
  <c r="AI198" i="1" s="1"/>
  <c r="AJ198" i="1" s="1"/>
  <c r="AH198" i="1"/>
  <c r="AL198" i="1" s="1"/>
  <c r="AH198" i="1" a="1"/>
  <c r="AG198" i="1" a="1"/>
  <c r="AG198" i="1" s="1"/>
  <c r="AK198" i="1" s="1"/>
  <c r="AF198" i="1"/>
  <c r="AE198" i="1"/>
  <c r="AE198" i="1" a="1"/>
  <c r="AM196" i="1" a="1"/>
  <c r="AM196" i="1" s="1"/>
  <c r="AI196" i="1"/>
  <c r="AJ196" i="1" s="1"/>
  <c r="AI196" i="1" a="1"/>
  <c r="AH196" i="1" a="1"/>
  <c r="AH196" i="1" s="1"/>
  <c r="AG196" i="1"/>
  <c r="AG196" i="1" a="1"/>
  <c r="AE196" i="1" a="1"/>
  <c r="AE196" i="1" s="1"/>
  <c r="AF196" i="1" s="1"/>
  <c r="AM194" i="1"/>
  <c r="AM194" i="1" a="1"/>
  <c r="AI194" i="1" a="1"/>
  <c r="AI194" i="1" s="1"/>
  <c r="AJ194" i="1" s="1"/>
  <c r="AH194" i="1"/>
  <c r="AL194" i="1" s="1"/>
  <c r="AH194" i="1" a="1"/>
  <c r="AG194" i="1" a="1"/>
  <c r="AG194" i="1" s="1"/>
  <c r="AK194" i="1" s="1"/>
  <c r="AF194" i="1"/>
  <c r="AE194" i="1"/>
  <c r="AE194" i="1" a="1"/>
  <c r="AM192" i="1" a="1"/>
  <c r="AM192" i="1" s="1"/>
  <c r="AI192" i="1"/>
  <c r="AJ192" i="1" s="1"/>
  <c r="AI192" i="1" a="1"/>
  <c r="AH192" i="1" a="1"/>
  <c r="AH192" i="1" s="1"/>
  <c r="AG192" i="1"/>
  <c r="AG192" i="1" a="1"/>
  <c r="AE192" i="1" a="1"/>
  <c r="AE192" i="1" s="1"/>
  <c r="AF192" i="1" s="1"/>
  <c r="AM190" i="1"/>
  <c r="AM190" i="1" a="1"/>
  <c r="AI190" i="1" a="1"/>
  <c r="AI190" i="1" s="1"/>
  <c r="AJ190" i="1" s="1"/>
  <c r="AH190" i="1"/>
  <c r="AL190" i="1" s="1"/>
  <c r="AH190" i="1" a="1"/>
  <c r="AG190" i="1" a="1"/>
  <c r="AG190" i="1" s="1"/>
  <c r="AK190" i="1" s="1"/>
  <c r="AF190" i="1"/>
  <c r="AE190" i="1"/>
  <c r="AE190" i="1" a="1"/>
  <c r="AM188" i="1" a="1"/>
  <c r="AM188" i="1" s="1"/>
  <c r="AI188" i="1"/>
  <c r="AJ188" i="1" s="1"/>
  <c r="AI188" i="1" a="1"/>
  <c r="AH188" i="1" a="1"/>
  <c r="AH188" i="1" s="1"/>
  <c r="AG188" i="1"/>
  <c r="AG188" i="1" a="1"/>
  <c r="AE188" i="1" a="1"/>
  <c r="AE188" i="1" s="1"/>
  <c r="AF188" i="1" s="1"/>
  <c r="AM186" i="1"/>
  <c r="AM186" i="1" a="1"/>
  <c r="AI186" i="1" a="1"/>
  <c r="AI186" i="1" s="1"/>
  <c r="AJ186" i="1" s="1"/>
  <c r="AH186" i="1"/>
  <c r="AL186" i="1" s="1"/>
  <c r="AH186" i="1" a="1"/>
  <c r="AG186" i="1" a="1"/>
  <c r="AG186" i="1" s="1"/>
  <c r="AK186" i="1" s="1"/>
  <c r="AF186" i="1"/>
  <c r="AE186" i="1"/>
  <c r="AE186" i="1" a="1"/>
  <c r="AM184" i="1" a="1"/>
  <c r="AM184" i="1" s="1"/>
  <c r="AI184" i="1"/>
  <c r="AJ184" i="1" s="1"/>
  <c r="AI184" i="1" a="1"/>
  <c r="AH184" i="1" a="1"/>
  <c r="AH184" i="1" s="1"/>
  <c r="AG184" i="1"/>
  <c r="AG184" i="1" a="1"/>
  <c r="AE184" i="1" a="1"/>
  <c r="AE184" i="1" s="1"/>
  <c r="AF184" i="1" s="1"/>
  <c r="AM182" i="1" a="1"/>
  <c r="AM182" i="1" s="1"/>
  <c r="AI182" i="1" a="1"/>
  <c r="AI182" i="1" s="1"/>
  <c r="AJ182" i="1" s="1"/>
  <c r="AH182" i="1"/>
  <c r="AL182" i="1" s="1"/>
  <c r="AH182" i="1" a="1"/>
  <c r="AG182" i="1" a="1"/>
  <c r="AG182" i="1" s="1"/>
  <c r="AK182" i="1" s="1"/>
  <c r="AF182" i="1"/>
  <c r="AE182" i="1"/>
  <c r="AE182" i="1" a="1"/>
  <c r="AM180" i="1" a="1"/>
  <c r="AM180" i="1" s="1"/>
  <c r="AI180" i="1"/>
  <c r="AJ180" i="1" s="1"/>
  <c r="AI180" i="1" a="1"/>
  <c r="AH180" i="1" a="1"/>
  <c r="AH180" i="1" s="1"/>
  <c r="AL180" i="1" s="1"/>
  <c r="AG180" i="1"/>
  <c r="AK180" i="1" s="1"/>
  <c r="AG180" i="1" a="1"/>
  <c r="AE180" i="1" a="1"/>
  <c r="AE180" i="1" s="1"/>
  <c r="AF180" i="1" s="1"/>
  <c r="AM178" i="1" a="1"/>
  <c r="AM178" i="1" s="1"/>
  <c r="AI178" i="1" a="1"/>
  <c r="AI178" i="1" s="1"/>
  <c r="AJ178" i="1" s="1"/>
  <c r="AH178" i="1"/>
  <c r="AL178" i="1" s="1"/>
  <c r="AH178" i="1" a="1"/>
  <c r="AG178" i="1" a="1"/>
  <c r="AG178" i="1" s="1"/>
  <c r="AK178" i="1" s="1"/>
  <c r="AF178" i="1"/>
  <c r="AE178" i="1"/>
  <c r="AE178" i="1" a="1"/>
  <c r="AM176" i="1" a="1"/>
  <c r="AM176" i="1" s="1"/>
  <c r="AI176" i="1"/>
  <c r="AJ176" i="1" s="1"/>
  <c r="AI176" i="1" a="1"/>
  <c r="AH176" i="1" a="1"/>
  <c r="AH176" i="1" s="1"/>
  <c r="AG176" i="1"/>
  <c r="AK176" i="1" s="1"/>
  <c r="AG176" i="1" a="1"/>
  <c r="AE176" i="1" a="1"/>
  <c r="AE176" i="1" s="1"/>
  <c r="AF176" i="1" s="1"/>
  <c r="AM174" i="1" a="1"/>
  <c r="AM174" i="1" s="1"/>
  <c r="AK174" i="1"/>
  <c r="AI174" i="1" a="1"/>
  <c r="AI174" i="1" s="1"/>
  <c r="AJ174" i="1" s="1"/>
  <c r="AH174" i="1"/>
  <c r="AL174" i="1" s="1"/>
  <c r="AH174" i="1" a="1"/>
  <c r="AG174" i="1"/>
  <c r="AG174" i="1" a="1"/>
  <c r="AF174" i="1"/>
  <c r="AE174" i="1"/>
  <c r="AE174" i="1" a="1"/>
  <c r="AM172" i="1" a="1"/>
  <c r="AM172" i="1" s="1"/>
  <c r="AI172" i="1"/>
  <c r="AJ172" i="1" s="1"/>
  <c r="AI172" i="1" a="1"/>
  <c r="AH172" i="1" a="1"/>
  <c r="AH172" i="1" s="1"/>
  <c r="AL172" i="1" s="1"/>
  <c r="AG172" i="1"/>
  <c r="AK172" i="1" s="1"/>
  <c r="AG172" i="1" a="1"/>
  <c r="AE172" i="1" a="1"/>
  <c r="AE172" i="1" s="1"/>
  <c r="AF172" i="1" s="1"/>
  <c r="AM170" i="1" a="1"/>
  <c r="AM170" i="1" s="1"/>
  <c r="AJ170" i="1"/>
  <c r="AI170" i="1"/>
  <c r="AI170" i="1" a="1"/>
  <c r="AH170" i="1"/>
  <c r="AH170" i="1" a="1"/>
  <c r="AG170" i="1"/>
  <c r="AG170" i="1" a="1"/>
  <c r="AE170" i="1" a="1"/>
  <c r="AE170" i="1" s="1"/>
  <c r="AM168" i="1" a="1"/>
  <c r="AM168" i="1" s="1"/>
  <c r="AI168" i="1"/>
  <c r="AJ168" i="1" s="1"/>
  <c r="AI168" i="1" a="1"/>
  <c r="AH168" i="1" a="1"/>
  <c r="AH168" i="1" s="1"/>
  <c r="AL168" i="1" s="1"/>
  <c r="AG168" i="1"/>
  <c r="AK168" i="1" s="1"/>
  <c r="AG168" i="1" a="1"/>
  <c r="AE168" i="1" a="1"/>
  <c r="AE168" i="1" s="1"/>
  <c r="AF168" i="1" s="1"/>
  <c r="AM166" i="1" a="1"/>
  <c r="AM166" i="1" s="1"/>
  <c r="AI166" i="1" a="1"/>
  <c r="AI166" i="1" s="1"/>
  <c r="AJ166" i="1" s="1"/>
  <c r="AH166" i="1"/>
  <c r="AH166" i="1" a="1"/>
  <c r="AG166" i="1"/>
  <c r="AG166" i="1" a="1"/>
  <c r="AE166" i="1" a="1"/>
  <c r="AE166" i="1" s="1"/>
  <c r="AM164" i="1" a="1"/>
  <c r="AM164" i="1" s="1"/>
  <c r="AI164" i="1"/>
  <c r="AJ164" i="1" s="1"/>
  <c r="AI164" i="1" a="1"/>
  <c r="AH164" i="1" a="1"/>
  <c r="AH164" i="1" s="1"/>
  <c r="AG164" i="1"/>
  <c r="AG164" i="1" a="1"/>
  <c r="AE164" i="1" a="1"/>
  <c r="AE164" i="1" s="1"/>
  <c r="AF164" i="1" s="1"/>
  <c r="AM162" i="1" a="1"/>
  <c r="AM162" i="1" s="1"/>
  <c r="AI162" i="1"/>
  <c r="AJ162" i="1" s="1"/>
  <c r="AI162" i="1" a="1"/>
  <c r="AH162" i="1"/>
  <c r="AH162" i="1" a="1"/>
  <c r="AG162" i="1"/>
  <c r="AG162" i="1" a="1"/>
  <c r="AE162" i="1" a="1"/>
  <c r="AE162" i="1" s="1"/>
  <c r="AM160" i="1" a="1"/>
  <c r="AM160" i="1" s="1"/>
  <c r="AI160" i="1"/>
  <c r="AJ160" i="1" s="1"/>
  <c r="AI160" i="1" a="1"/>
  <c r="AH160" i="1"/>
  <c r="AH160" i="1" a="1"/>
  <c r="AG160" i="1"/>
  <c r="AG160" i="1" a="1"/>
  <c r="AE160" i="1" a="1"/>
  <c r="AE160" i="1" s="1"/>
  <c r="AF160" i="1" s="1"/>
  <c r="AM158" i="1" a="1"/>
  <c r="AM158" i="1" s="1"/>
  <c r="AI158" i="1"/>
  <c r="AJ158" i="1" s="1"/>
  <c r="AI158" i="1" a="1"/>
  <c r="AH158" i="1"/>
  <c r="AH158" i="1" a="1"/>
  <c r="AG158" i="1"/>
  <c r="AG158" i="1" a="1"/>
  <c r="AE158" i="1" a="1"/>
  <c r="AE158" i="1" s="1"/>
  <c r="AM156" i="1" a="1"/>
  <c r="AM156" i="1" s="1"/>
  <c r="AI156" i="1"/>
  <c r="AJ156" i="1" s="1"/>
  <c r="AI156" i="1" a="1"/>
  <c r="AH156" i="1" a="1"/>
  <c r="AH156" i="1" s="1"/>
  <c r="AG156" i="1"/>
  <c r="AG156" i="1" a="1"/>
  <c r="AE156" i="1" a="1"/>
  <c r="AE156" i="1" s="1"/>
  <c r="AF156" i="1" s="1"/>
  <c r="AM154" i="1" a="1"/>
  <c r="AM154" i="1" s="1"/>
  <c r="AI154" i="1"/>
  <c r="AJ154" i="1" s="1"/>
  <c r="AI154" i="1" a="1"/>
  <c r="AH154" i="1"/>
  <c r="AH154" i="1" a="1"/>
  <c r="AG154" i="1"/>
  <c r="AG154" i="1" a="1"/>
  <c r="AE154" i="1" a="1"/>
  <c r="AE154" i="1" s="1"/>
  <c r="AM152" i="1" a="1"/>
  <c r="AM152" i="1" s="1"/>
  <c r="AI152" i="1"/>
  <c r="AJ152" i="1" s="1"/>
  <c r="AI152" i="1" a="1"/>
  <c r="AH152" i="1"/>
  <c r="AH152" i="1" a="1"/>
  <c r="AG152" i="1"/>
  <c r="AG152" i="1" a="1"/>
  <c r="AE152" i="1" a="1"/>
  <c r="AE152" i="1" s="1"/>
  <c r="AF152" i="1" s="1"/>
  <c r="AM150" i="1" a="1"/>
  <c r="AM150" i="1" s="1"/>
  <c r="AI150" i="1"/>
  <c r="AJ150" i="1" s="1"/>
  <c r="AI150" i="1" a="1"/>
  <c r="AH150" i="1"/>
  <c r="AH150" i="1" a="1"/>
  <c r="AG150" i="1"/>
  <c r="AG150" i="1" a="1"/>
  <c r="AE150" i="1" a="1"/>
  <c r="AE150" i="1" s="1"/>
  <c r="AM148" i="1" a="1"/>
  <c r="AM148" i="1" s="1"/>
  <c r="AI148" i="1"/>
  <c r="AJ148" i="1" s="1"/>
  <c r="AI148" i="1" a="1"/>
  <c r="AH148" i="1"/>
  <c r="AH148" i="1" a="1"/>
  <c r="AG148" i="1"/>
  <c r="AG148" i="1" a="1"/>
  <c r="AE148" i="1" a="1"/>
  <c r="AE148" i="1" s="1"/>
  <c r="AF148" i="1" s="1"/>
  <c r="AM146" i="1" a="1"/>
  <c r="AM146" i="1" s="1"/>
  <c r="AI146" i="1"/>
  <c r="AJ146" i="1" s="1"/>
  <c r="AI146" i="1" a="1"/>
  <c r="AH146" i="1"/>
  <c r="AH146" i="1" a="1"/>
  <c r="AG146" i="1"/>
  <c r="AG146" i="1" a="1"/>
  <c r="AE146" i="1" a="1"/>
  <c r="AE146" i="1" s="1"/>
  <c r="AM144" i="1" a="1"/>
  <c r="AM144" i="1" s="1"/>
  <c r="AI144" i="1"/>
  <c r="AJ144" i="1" s="1"/>
  <c r="AI144" i="1" a="1"/>
  <c r="AH144" i="1"/>
  <c r="AH144" i="1" a="1"/>
  <c r="AG144" i="1"/>
  <c r="AG144" i="1" a="1"/>
  <c r="AE144" i="1" a="1"/>
  <c r="AE144" i="1" s="1"/>
  <c r="AF144" i="1" s="1"/>
  <c r="AM142" i="1" a="1"/>
  <c r="AM142" i="1" s="1"/>
  <c r="AI142" i="1"/>
  <c r="AJ142" i="1" s="1"/>
  <c r="AI142" i="1" a="1"/>
  <c r="AH142" i="1"/>
  <c r="AH142" i="1" a="1"/>
  <c r="AG142" i="1"/>
  <c r="AG142" i="1" a="1"/>
  <c r="AE142" i="1" a="1"/>
  <c r="AE142" i="1" s="1"/>
  <c r="AM140" i="1" a="1"/>
  <c r="AM140" i="1" s="1"/>
  <c r="AI140" i="1"/>
  <c r="AJ140" i="1" s="1"/>
  <c r="AI140" i="1" a="1"/>
  <c r="AH140" i="1"/>
  <c r="AH140" i="1" a="1"/>
  <c r="AG140" i="1"/>
  <c r="AG140" i="1" a="1"/>
  <c r="AE140" i="1" a="1"/>
  <c r="AE140" i="1" s="1"/>
  <c r="AF140" i="1" s="1"/>
  <c r="AM138" i="1"/>
  <c r="AM138" i="1" a="1"/>
  <c r="AI138" i="1"/>
  <c r="AJ138" i="1" s="1"/>
  <c r="AI138" i="1" a="1"/>
  <c r="AH138" i="1"/>
  <c r="AH138" i="1" a="1"/>
  <c r="AG138" i="1"/>
  <c r="AG138" i="1" a="1"/>
  <c r="AE138" i="1" a="1"/>
  <c r="AE138" i="1" s="1"/>
  <c r="AM136" i="1" a="1"/>
  <c r="AM136" i="1" s="1"/>
  <c r="AI136" i="1"/>
  <c r="AJ136" i="1" s="1"/>
  <c r="AI136" i="1" a="1"/>
  <c r="AH136" i="1"/>
  <c r="AH136" i="1" a="1"/>
  <c r="AG136" i="1"/>
  <c r="AG136" i="1" a="1"/>
  <c r="AE136" i="1" a="1"/>
  <c r="AE136" i="1" s="1"/>
  <c r="AF136" i="1" s="1"/>
  <c r="AL136" i="1" s="1"/>
  <c r="AM134" i="1" a="1"/>
  <c r="AM134" i="1" s="1"/>
  <c r="AK134" i="1"/>
  <c r="AJ134" i="1"/>
  <c r="AI134" i="1"/>
  <c r="AI134" i="1" a="1"/>
  <c r="AH134" i="1"/>
  <c r="AL134" i="1" s="1"/>
  <c r="AH134" i="1" a="1"/>
  <c r="AG134" i="1"/>
  <c r="AG134" i="1" a="1"/>
  <c r="AF134" i="1"/>
  <c r="AE134" i="1"/>
  <c r="AE134" i="1" a="1"/>
  <c r="AM132" i="1" a="1"/>
  <c r="AM132" i="1" s="1"/>
  <c r="AI132" i="1"/>
  <c r="AJ132" i="1" s="1"/>
  <c r="AI132" i="1" a="1"/>
  <c r="AH132" i="1"/>
  <c r="AL132" i="1" s="1"/>
  <c r="AH132" i="1" a="1"/>
  <c r="AG132" i="1"/>
  <c r="AG132" i="1" a="1"/>
  <c r="AE132" i="1" a="1"/>
  <c r="AE132" i="1" s="1"/>
  <c r="AF132" i="1" s="1"/>
  <c r="AM130" i="1"/>
  <c r="AM130" i="1" a="1"/>
  <c r="AI130" i="1"/>
  <c r="AJ130" i="1" s="1"/>
  <c r="AI130" i="1" a="1"/>
  <c r="AH130" i="1"/>
  <c r="AH130" i="1" a="1"/>
  <c r="AG130" i="1" a="1"/>
  <c r="AG130" i="1" s="1"/>
  <c r="AK130" i="1" s="1"/>
  <c r="AE130" i="1" a="1"/>
  <c r="AE130" i="1" s="1"/>
  <c r="AF130" i="1" s="1"/>
  <c r="AL130" i="1" s="1"/>
  <c r="AM128" i="1" a="1"/>
  <c r="AM128" i="1" s="1"/>
  <c r="AJ128" i="1"/>
  <c r="AI128" i="1"/>
  <c r="AI128" i="1" a="1"/>
  <c r="AH128" i="1"/>
  <c r="AH128" i="1" a="1"/>
  <c r="AG128" i="1"/>
  <c r="AK128" i="1" s="1"/>
  <c r="AG128" i="1" a="1"/>
  <c r="AE128" i="1"/>
  <c r="AF128" i="1" s="1"/>
  <c r="AL128" i="1" s="1"/>
  <c r="AE128" i="1" a="1"/>
  <c r="AM126" i="1" a="1"/>
  <c r="AM126" i="1" s="1"/>
  <c r="AK126" i="1"/>
  <c r="AI126" i="1" a="1"/>
  <c r="AI126" i="1" s="1"/>
  <c r="AJ126" i="1" s="1"/>
  <c r="AH126" i="1"/>
  <c r="AL126" i="1" s="1"/>
  <c r="AH126" i="1" a="1"/>
  <c r="AG126" i="1"/>
  <c r="AG126" i="1" a="1"/>
  <c r="AF126" i="1"/>
  <c r="AE126" i="1"/>
  <c r="AE126" i="1" a="1"/>
  <c r="AM124" i="1"/>
  <c r="AM124" i="1" a="1"/>
  <c r="AI124" i="1"/>
  <c r="AJ124" i="1" s="1"/>
  <c r="AI124" i="1" a="1"/>
  <c r="AH124" i="1" a="1"/>
  <c r="AH124" i="1" s="1"/>
  <c r="AG124" i="1"/>
  <c r="AG124" i="1" a="1"/>
  <c r="AE124" i="1" a="1"/>
  <c r="AE124" i="1" s="1"/>
  <c r="AF124" i="1" s="1"/>
  <c r="AM122" i="1"/>
  <c r="AM122" i="1" a="1"/>
  <c r="AI122" i="1"/>
  <c r="AJ122" i="1" s="1"/>
  <c r="AI122" i="1" a="1"/>
  <c r="AH122" i="1"/>
  <c r="AH122" i="1" a="1"/>
  <c r="AG122" i="1" a="1"/>
  <c r="AG122" i="1" s="1"/>
  <c r="AK122" i="1" s="1"/>
  <c r="AE122" i="1" a="1"/>
  <c r="AE122" i="1" s="1"/>
  <c r="AF122" i="1" s="1"/>
  <c r="AL122" i="1" s="1"/>
  <c r="AM120" i="1" a="1"/>
  <c r="AM120" i="1" s="1"/>
  <c r="AI120" i="1"/>
  <c r="AJ120" i="1" s="1"/>
  <c r="AI120" i="1" a="1"/>
  <c r="AH120" i="1"/>
  <c r="AH120" i="1" a="1"/>
  <c r="AG120" i="1"/>
  <c r="AG120" i="1" a="1"/>
  <c r="AE120" i="1"/>
  <c r="AF120" i="1" s="1"/>
  <c r="AL120" i="1" s="1"/>
  <c r="AE120" i="1" a="1"/>
  <c r="AM118" i="1" a="1"/>
  <c r="AM118" i="1" s="1"/>
  <c r="AK118" i="1"/>
  <c r="AI118" i="1" a="1"/>
  <c r="AI118" i="1" s="1"/>
  <c r="AJ118" i="1" s="1"/>
  <c r="AH118" i="1"/>
  <c r="AL118" i="1" s="1"/>
  <c r="AH118" i="1" a="1"/>
  <c r="AG118" i="1"/>
  <c r="AG118" i="1" a="1"/>
  <c r="AF118" i="1"/>
  <c r="AE118" i="1"/>
  <c r="AE118" i="1" a="1"/>
  <c r="AM116" i="1" a="1"/>
  <c r="AM116" i="1" s="1"/>
  <c r="AI116" i="1"/>
  <c r="AJ116" i="1" s="1"/>
  <c r="AI116" i="1" a="1"/>
  <c r="AH116" i="1" a="1"/>
  <c r="AH116" i="1" s="1"/>
  <c r="AG116" i="1"/>
  <c r="AG116" i="1" a="1"/>
  <c r="AE116" i="1" a="1"/>
  <c r="AE116" i="1" s="1"/>
  <c r="AF116" i="1" s="1"/>
  <c r="AM114" i="1"/>
  <c r="AM114" i="1" a="1"/>
  <c r="AK114" i="1"/>
  <c r="AI114" i="1"/>
  <c r="AJ114" i="1" s="1"/>
  <c r="AI114" i="1" a="1"/>
  <c r="AH114" i="1"/>
  <c r="AH114" i="1" a="1"/>
  <c r="AG114" i="1" a="1"/>
  <c r="AG114" i="1" s="1"/>
  <c r="AF114" i="1"/>
  <c r="AL114" i="1" s="1"/>
  <c r="AE114" i="1" a="1"/>
  <c r="AE114" i="1" s="1"/>
  <c r="AM112" i="1" a="1"/>
  <c r="AM112" i="1" s="1"/>
  <c r="AJ112" i="1"/>
  <c r="AI112" i="1"/>
  <c r="AI112" i="1" a="1"/>
  <c r="AH112" i="1" a="1"/>
  <c r="AH112" i="1" s="1"/>
  <c r="AG112" i="1"/>
  <c r="AG112" i="1" a="1"/>
  <c r="AE112" i="1" a="1"/>
  <c r="AE112" i="1" s="1"/>
  <c r="AF112" i="1" s="1"/>
  <c r="AM110" i="1" a="1"/>
  <c r="AM110" i="1" s="1"/>
  <c r="AI110" i="1" a="1"/>
  <c r="AI110" i="1" s="1"/>
  <c r="AJ110" i="1" s="1"/>
  <c r="AH110" i="1"/>
  <c r="AL110" i="1" s="1"/>
  <c r="AH110" i="1" a="1"/>
  <c r="AG110" i="1" a="1"/>
  <c r="AG110" i="1" s="1"/>
  <c r="AK110" i="1" s="1"/>
  <c r="AF110" i="1"/>
  <c r="AE110" i="1"/>
  <c r="AE110" i="1" a="1"/>
  <c r="AM108" i="1" a="1"/>
  <c r="AM108" i="1" s="1"/>
  <c r="AI108" i="1"/>
  <c r="AJ108" i="1" s="1"/>
  <c r="AI108" i="1" a="1"/>
  <c r="AH108" i="1" a="1"/>
  <c r="AH108" i="1" s="1"/>
  <c r="AG108" i="1"/>
  <c r="AG108" i="1" a="1"/>
  <c r="AE108" i="1" a="1"/>
  <c r="AE108" i="1" s="1"/>
  <c r="AF108" i="1" s="1"/>
  <c r="AM106" i="1" a="1"/>
  <c r="AM106" i="1" s="1"/>
  <c r="AK106" i="1"/>
  <c r="AI106" i="1" a="1"/>
  <c r="AI106" i="1" s="1"/>
  <c r="AJ106" i="1" s="1"/>
  <c r="AH106" i="1"/>
  <c r="AL106" i="1" s="1"/>
  <c r="AH106" i="1" a="1"/>
  <c r="AG106" i="1" a="1"/>
  <c r="AG106" i="1" s="1"/>
  <c r="AF106" i="1"/>
  <c r="AE106" i="1" a="1"/>
  <c r="AE106" i="1" s="1"/>
  <c r="AM104" i="1" a="1"/>
  <c r="AM104" i="1" s="1"/>
  <c r="AI104" i="1"/>
  <c r="AJ104" i="1" s="1"/>
  <c r="AI104" i="1" a="1"/>
  <c r="AH104" i="1" a="1"/>
  <c r="AH104" i="1" s="1"/>
  <c r="AG104" i="1"/>
  <c r="AG104" i="1" a="1"/>
  <c r="AE104" i="1" a="1"/>
  <c r="AE104" i="1" s="1"/>
  <c r="AF104" i="1" s="1"/>
  <c r="AM102" i="1" a="1"/>
  <c r="AM102" i="1" s="1"/>
  <c r="AK102" i="1"/>
  <c r="AI102" i="1" a="1"/>
  <c r="AI102" i="1" s="1"/>
  <c r="AJ102" i="1" s="1"/>
  <c r="AH102" i="1"/>
  <c r="AL102" i="1" s="1"/>
  <c r="AH102" i="1" a="1"/>
  <c r="AG102" i="1"/>
  <c r="AG102" i="1" a="1"/>
  <c r="AF102" i="1"/>
  <c r="AE102" i="1"/>
  <c r="AE102" i="1" a="1"/>
  <c r="AM100" i="1" a="1"/>
  <c r="AM100" i="1" s="1"/>
  <c r="AI100" i="1"/>
  <c r="AJ100" i="1" s="1"/>
  <c r="AI100" i="1" a="1"/>
  <c r="AH100" i="1" a="1"/>
  <c r="AH100" i="1" s="1"/>
  <c r="AG100" i="1"/>
  <c r="AG100" i="1" a="1"/>
  <c r="AE100" i="1" a="1"/>
  <c r="AE100" i="1" s="1"/>
  <c r="AF100" i="1" s="1"/>
  <c r="AM98" i="1" a="1"/>
  <c r="AM98" i="1" s="1"/>
  <c r="AL98" i="1"/>
  <c r="AI98" i="1" a="1"/>
  <c r="AI98" i="1" s="1"/>
  <c r="AJ98" i="1" s="1"/>
  <c r="AH98" i="1"/>
  <c r="AH98" i="1" a="1"/>
  <c r="AG98" i="1" a="1"/>
  <c r="AG98" i="1" s="1"/>
  <c r="AK98" i="1" s="1"/>
  <c r="AF98" i="1"/>
  <c r="AE98" i="1" a="1"/>
  <c r="AE98" i="1" s="1"/>
  <c r="AM96" i="1" a="1"/>
  <c r="AM96" i="1" s="1"/>
  <c r="AI96" i="1"/>
  <c r="AJ96" i="1" s="1"/>
  <c r="AI96" i="1" a="1"/>
  <c r="AH96" i="1" a="1"/>
  <c r="AH96" i="1" s="1"/>
  <c r="AG96" i="1"/>
  <c r="AG96" i="1" a="1"/>
  <c r="AE96" i="1" a="1"/>
  <c r="AE96" i="1" s="1"/>
  <c r="AF96" i="1" s="1"/>
  <c r="AM94" i="1" a="1"/>
  <c r="AM94" i="1" s="1"/>
  <c r="AK94" i="1"/>
  <c r="AI94" i="1" a="1"/>
  <c r="AI94" i="1" s="1"/>
  <c r="AJ94" i="1" s="1"/>
  <c r="AH94" i="1"/>
  <c r="AH94" i="1" a="1"/>
  <c r="AG94" i="1"/>
  <c r="AG94" i="1" a="1"/>
  <c r="AF94" i="1"/>
  <c r="AE94" i="1" a="1"/>
  <c r="AE94" i="1" s="1"/>
  <c r="AM92" i="1"/>
  <c r="AM92" i="1" a="1"/>
  <c r="AI92" i="1"/>
  <c r="AJ92" i="1" s="1"/>
  <c r="AI92" i="1" a="1"/>
  <c r="AH92" i="1" a="1"/>
  <c r="AH92" i="1" s="1"/>
  <c r="AL92" i="1" s="1"/>
  <c r="AG92" i="1"/>
  <c r="AK92" i="1" s="1"/>
  <c r="AG92" i="1" a="1"/>
  <c r="AE92" i="1" a="1"/>
  <c r="AE92" i="1" s="1"/>
  <c r="AF92" i="1" s="1"/>
  <c r="AM90" i="1" a="1"/>
  <c r="AM90" i="1" s="1"/>
  <c r="AI90" i="1"/>
  <c r="AJ90" i="1" s="1"/>
  <c r="AI90" i="1" a="1"/>
  <c r="AH90" i="1"/>
  <c r="AL90" i="1" s="1"/>
  <c r="AH90" i="1" a="1"/>
  <c r="AG90" i="1" a="1"/>
  <c r="AG90" i="1" s="1"/>
  <c r="AK90" i="1" s="1"/>
  <c r="AF90" i="1"/>
  <c r="AE90" i="1" a="1"/>
  <c r="AE90" i="1" s="1"/>
  <c r="AM88" i="1" a="1"/>
  <c r="AM88" i="1" s="1"/>
  <c r="AI88" i="1"/>
  <c r="AJ88" i="1" s="1"/>
  <c r="AI88" i="1" a="1"/>
  <c r="AH88" i="1"/>
  <c r="AH88" i="1" a="1"/>
  <c r="AG88" i="1"/>
  <c r="AG88" i="1" a="1"/>
  <c r="AE88" i="1" a="1"/>
  <c r="AE88" i="1" s="1"/>
  <c r="AM86" i="1" a="1"/>
  <c r="AM86" i="1" s="1"/>
  <c r="AI86" i="1" a="1"/>
  <c r="AI86" i="1" s="1"/>
  <c r="AJ86" i="1" s="1"/>
  <c r="AH86" i="1"/>
  <c r="AH86" i="1" a="1"/>
  <c r="AG86" i="1"/>
  <c r="AK86" i="1" s="1"/>
  <c r="AG86" i="1" a="1"/>
  <c r="AF86" i="1"/>
  <c r="AL86" i="1" s="1"/>
  <c r="AE86" i="1" a="1"/>
  <c r="AE86" i="1" s="1"/>
  <c r="AM84" i="1" a="1"/>
  <c r="AM84" i="1" s="1"/>
  <c r="AI84" i="1"/>
  <c r="AJ84" i="1" s="1"/>
  <c r="AI84" i="1" a="1"/>
  <c r="AH84" i="1"/>
  <c r="AH84" i="1" a="1"/>
  <c r="AG84" i="1"/>
  <c r="AG84" i="1" a="1"/>
  <c r="AE84" i="1" a="1"/>
  <c r="AE84" i="1" s="1"/>
  <c r="AM82" i="1" a="1"/>
  <c r="AM82" i="1" s="1"/>
  <c r="AI82" i="1" a="1"/>
  <c r="AI82" i="1" s="1"/>
  <c r="AJ82" i="1" s="1"/>
  <c r="AH82" i="1" a="1"/>
  <c r="AH82" i="1" s="1"/>
  <c r="AL82" i="1" s="1"/>
  <c r="AG82" i="1" a="1"/>
  <c r="AG82" i="1" s="1"/>
  <c r="AK82" i="1" s="1"/>
  <c r="AF82" i="1"/>
  <c r="AE82" i="1" a="1"/>
  <c r="AE82" i="1" s="1"/>
  <c r="AM80" i="1" a="1"/>
  <c r="AM80" i="1" s="1"/>
  <c r="AI80" i="1"/>
  <c r="AJ80" i="1" s="1"/>
  <c r="AI80" i="1" a="1"/>
  <c r="AH80" i="1" a="1"/>
  <c r="AH80" i="1" s="1"/>
  <c r="AG80" i="1"/>
  <c r="AG80" i="1" a="1"/>
  <c r="AE80" i="1" a="1"/>
  <c r="AE80" i="1" s="1"/>
  <c r="AM78" i="1" a="1"/>
  <c r="AM78" i="1" s="1"/>
  <c r="AI78" i="1" a="1"/>
  <c r="AI78" i="1" s="1"/>
  <c r="AJ78" i="1" s="1"/>
  <c r="AH78" i="1"/>
  <c r="AH78" i="1" a="1"/>
  <c r="AG78" i="1"/>
  <c r="AK78" i="1" s="1"/>
  <c r="AG78" i="1" a="1"/>
  <c r="AE78" i="1"/>
  <c r="AF78" i="1" s="1"/>
  <c r="AL78" i="1" s="1"/>
  <c r="AE78" i="1" a="1"/>
  <c r="AM76" i="1"/>
  <c r="AM76" i="1" a="1"/>
  <c r="AI76" i="1" a="1"/>
  <c r="AI76" i="1" s="1"/>
  <c r="AJ76" i="1" s="1"/>
  <c r="AH76" i="1"/>
  <c r="AH76" i="1" a="1"/>
  <c r="AG76" i="1"/>
  <c r="AK76" i="1" s="1"/>
  <c r="AG76" i="1" a="1"/>
  <c r="AF76" i="1"/>
  <c r="AE76" i="1"/>
  <c r="AE76" i="1" a="1"/>
  <c r="AM74" i="1" a="1"/>
  <c r="AM74" i="1" s="1"/>
  <c r="AI74" i="1" a="1"/>
  <c r="AI74" i="1" s="1"/>
  <c r="AJ74" i="1" s="1"/>
  <c r="AH74" i="1"/>
  <c r="AH74" i="1" a="1"/>
  <c r="AG74" i="1" a="1"/>
  <c r="AG74" i="1" s="1"/>
  <c r="AK74" i="1" s="1"/>
  <c r="AE74" i="1" a="1"/>
  <c r="AE74" i="1" s="1"/>
  <c r="AF74" i="1" s="1"/>
  <c r="AL74" i="1" s="1"/>
  <c r="AM72" i="1" a="1"/>
  <c r="AM72" i="1" s="1"/>
  <c r="AI72" i="1"/>
  <c r="AJ72" i="1" s="1"/>
  <c r="AI72" i="1" a="1"/>
  <c r="AH72" i="1"/>
  <c r="AH72" i="1" a="1"/>
  <c r="AG72" i="1"/>
  <c r="AG72" i="1" a="1"/>
  <c r="AE72" i="1" a="1"/>
  <c r="AE72" i="1" s="1"/>
  <c r="AF72" i="1" s="1"/>
  <c r="AM70" i="1" a="1"/>
  <c r="AM70" i="1" s="1"/>
  <c r="AI70" i="1" a="1"/>
  <c r="AI70" i="1" s="1"/>
  <c r="AJ70" i="1" s="1"/>
  <c r="AH70" i="1"/>
  <c r="AL70" i="1" s="1"/>
  <c r="AH70" i="1" a="1"/>
  <c r="AG70" i="1"/>
  <c r="AK70" i="1" s="1"/>
  <c r="AG70" i="1" a="1"/>
  <c r="AF70" i="1"/>
  <c r="AE70" i="1"/>
  <c r="AE70" i="1" a="1"/>
  <c r="AM68" i="1" a="1"/>
  <c r="AM68" i="1" s="1"/>
  <c r="AI68" i="1"/>
  <c r="AJ68" i="1" s="1"/>
  <c r="AI68" i="1" a="1"/>
  <c r="AH68" i="1" a="1"/>
  <c r="AH68" i="1" s="1"/>
  <c r="AL68" i="1" s="1"/>
  <c r="AG68" i="1"/>
  <c r="AG68" i="1" a="1"/>
  <c r="AE68" i="1" a="1"/>
  <c r="AE68" i="1" s="1"/>
  <c r="AF68" i="1" s="1"/>
  <c r="AM66" i="1"/>
  <c r="AM66" i="1" a="1"/>
  <c r="AI66" i="1"/>
  <c r="AJ66" i="1" s="1"/>
  <c r="AI66" i="1" a="1"/>
  <c r="AH66" i="1"/>
  <c r="AL66" i="1" s="1"/>
  <c r="AH66" i="1" a="1"/>
  <c r="AG66" i="1" a="1"/>
  <c r="AG66" i="1" s="1"/>
  <c r="AE66" i="1" a="1"/>
  <c r="AE66" i="1" s="1"/>
  <c r="AF66" i="1" s="1"/>
  <c r="AM64" i="1" a="1"/>
  <c r="AM64" i="1" s="1"/>
  <c r="AI64" i="1"/>
  <c r="AJ64" i="1" s="1"/>
  <c r="AI64" i="1" a="1"/>
  <c r="AH64" i="1"/>
  <c r="AH64" i="1" a="1"/>
  <c r="AG64" i="1"/>
  <c r="AG64" i="1" a="1"/>
  <c r="AE64" i="1" a="1"/>
  <c r="AE64" i="1" s="1"/>
  <c r="AF64" i="1" s="1"/>
  <c r="AM62" i="1" a="1"/>
  <c r="AM62" i="1" s="1"/>
  <c r="AI62" i="1" a="1"/>
  <c r="AI62" i="1" s="1"/>
  <c r="AJ62" i="1" s="1"/>
  <c r="AH62" i="1"/>
  <c r="AL62" i="1" s="1"/>
  <c r="AH62" i="1" a="1"/>
  <c r="AG62" i="1"/>
  <c r="AK62" i="1" s="1"/>
  <c r="AG62" i="1" a="1"/>
  <c r="AF62" i="1"/>
  <c r="AE62" i="1"/>
  <c r="AE62" i="1" a="1"/>
  <c r="AM60" i="1" a="1"/>
  <c r="AM60" i="1" s="1"/>
  <c r="AI60" i="1"/>
  <c r="AJ60" i="1" s="1"/>
  <c r="AI60" i="1" a="1"/>
  <c r="AH60" i="1" a="1"/>
  <c r="AH60" i="1" s="1"/>
  <c r="AL60" i="1" s="1"/>
  <c r="AG60" i="1"/>
  <c r="AG60" i="1" a="1"/>
  <c r="AE60" i="1" a="1"/>
  <c r="AE60" i="1" s="1"/>
  <c r="AF60" i="1" s="1"/>
  <c r="AM58" i="1"/>
  <c r="AM58" i="1" a="1"/>
  <c r="AI58" i="1"/>
  <c r="AJ58" i="1" s="1"/>
  <c r="AI58" i="1" a="1"/>
  <c r="AH58" i="1"/>
  <c r="AL58" i="1" s="1"/>
  <c r="AH58" i="1" a="1"/>
  <c r="AG58" i="1" a="1"/>
  <c r="AG58" i="1" s="1"/>
  <c r="AE58" i="1" a="1"/>
  <c r="AE58" i="1" s="1"/>
  <c r="AF58" i="1" s="1"/>
  <c r="AM56" i="1" a="1"/>
  <c r="AM56" i="1" s="1"/>
  <c r="AI56" i="1"/>
  <c r="AJ56" i="1" s="1"/>
  <c r="AI56" i="1" a="1"/>
  <c r="AH56" i="1"/>
  <c r="AH56" i="1" a="1"/>
  <c r="AG56" i="1"/>
  <c r="AG56" i="1" a="1"/>
  <c r="AE56" i="1" a="1"/>
  <c r="AE56" i="1" s="1"/>
  <c r="AF56" i="1" s="1"/>
  <c r="AM54" i="1" a="1"/>
  <c r="AM54" i="1" s="1"/>
  <c r="AI54" i="1" a="1"/>
  <c r="AI54" i="1" s="1"/>
  <c r="AJ54" i="1" s="1"/>
  <c r="AH54" i="1"/>
  <c r="AL54" i="1" s="1"/>
  <c r="AH54" i="1" a="1"/>
  <c r="AG54" i="1"/>
  <c r="AK54" i="1" s="1"/>
  <c r="AG54" i="1" a="1"/>
  <c r="AF54" i="1"/>
  <c r="AE54" i="1"/>
  <c r="AE54" i="1" a="1"/>
  <c r="AM52" i="1" a="1"/>
  <c r="AM52" i="1" s="1"/>
  <c r="AI52" i="1"/>
  <c r="AJ52" i="1" s="1"/>
  <c r="AI52" i="1" a="1"/>
  <c r="AH52" i="1" a="1"/>
  <c r="AH52" i="1" s="1"/>
  <c r="AL52" i="1" s="1"/>
  <c r="AG52" i="1"/>
  <c r="AG52" i="1" a="1"/>
  <c r="AE52" i="1" a="1"/>
  <c r="AE52" i="1" s="1"/>
  <c r="AF52" i="1" s="1"/>
  <c r="AM50" i="1" a="1"/>
  <c r="AM50" i="1" s="1"/>
  <c r="AI50" i="1"/>
  <c r="AJ50" i="1" s="1"/>
  <c r="AI50" i="1" a="1"/>
  <c r="AH50" i="1"/>
  <c r="AL50" i="1" s="1"/>
  <c r="AH50" i="1" a="1"/>
  <c r="AG50" i="1" a="1"/>
  <c r="AG50" i="1" s="1"/>
  <c r="AE50" i="1" a="1"/>
  <c r="AE50" i="1" s="1"/>
  <c r="AF50" i="1" s="1"/>
  <c r="AM48" i="1" a="1"/>
  <c r="AM48" i="1" s="1"/>
  <c r="AI48" i="1"/>
  <c r="AJ48" i="1" s="1"/>
  <c r="AI48" i="1" a="1"/>
  <c r="AH48" i="1"/>
  <c r="AH48" i="1" a="1"/>
  <c r="AG48" i="1"/>
  <c r="AK48" i="1" s="1"/>
  <c r="AG48" i="1" a="1"/>
  <c r="AE48" i="1" a="1"/>
  <c r="AE48" i="1" s="1"/>
  <c r="AF48" i="1" s="1"/>
  <c r="AM46" i="1" a="1"/>
  <c r="AM46" i="1" s="1"/>
  <c r="AI46" i="1" a="1"/>
  <c r="AI46" i="1" s="1"/>
  <c r="AJ46" i="1" s="1"/>
  <c r="AH46" i="1"/>
  <c r="AL46" i="1" s="1"/>
  <c r="AH46" i="1" a="1"/>
  <c r="AG46" i="1"/>
  <c r="AK46" i="1" s="1"/>
  <c r="AG46" i="1" a="1"/>
  <c r="AF46" i="1"/>
  <c r="AE46" i="1"/>
  <c r="AE46" i="1" a="1"/>
  <c r="AM44" i="1" a="1"/>
  <c r="AM44" i="1" s="1"/>
  <c r="AI44" i="1"/>
  <c r="AJ44" i="1" s="1"/>
  <c r="AI44" i="1" a="1"/>
  <c r="AH44" i="1" a="1"/>
  <c r="AH44" i="1" s="1"/>
  <c r="AL44" i="1" s="1"/>
  <c r="AG44" i="1"/>
  <c r="AK44" i="1" s="1"/>
  <c r="AG44" i="1" a="1"/>
  <c r="AE44" i="1" a="1"/>
  <c r="AE44" i="1" s="1"/>
  <c r="AF44" i="1" s="1"/>
  <c r="AM42" i="1" a="1"/>
  <c r="AM42" i="1" s="1"/>
  <c r="AI42" i="1"/>
  <c r="AJ42" i="1" s="1"/>
  <c r="AI42" i="1" a="1"/>
  <c r="AH42" i="1"/>
  <c r="AL42" i="1" s="1"/>
  <c r="AH42" i="1" a="1"/>
  <c r="AG42" i="1" a="1"/>
  <c r="AG42" i="1" s="1"/>
  <c r="AK42" i="1" s="1"/>
  <c r="AE42" i="1" a="1"/>
  <c r="AE42" i="1" s="1"/>
  <c r="AF42" i="1" s="1"/>
  <c r="AM40" i="1" a="1"/>
  <c r="AM40" i="1" s="1"/>
  <c r="AI40" i="1"/>
  <c r="AJ40" i="1" s="1"/>
  <c r="AI40" i="1" a="1"/>
  <c r="AH40" i="1"/>
  <c r="AL40" i="1" s="1"/>
  <c r="AH40" i="1" a="1"/>
  <c r="AG40" i="1"/>
  <c r="AK40" i="1" s="1"/>
  <c r="AG40" i="1" a="1"/>
  <c r="AE40" i="1" a="1"/>
  <c r="AE40" i="1" s="1"/>
  <c r="AF40" i="1" s="1"/>
  <c r="AM38" i="1" a="1"/>
  <c r="AM38" i="1" s="1"/>
  <c r="AI38" i="1" a="1"/>
  <c r="AI38" i="1" s="1"/>
  <c r="AJ38" i="1" s="1"/>
  <c r="AH38" i="1"/>
  <c r="AH38" i="1" a="1"/>
  <c r="AG38" i="1"/>
  <c r="AG38" i="1" a="1"/>
  <c r="AE38" i="1" a="1"/>
  <c r="AE38" i="1" s="1"/>
  <c r="AF38" i="1" s="1"/>
  <c r="AM36" i="1" a="1"/>
  <c r="AM36" i="1" s="1"/>
  <c r="AI36" i="1"/>
  <c r="AJ36" i="1" s="1"/>
  <c r="AI36" i="1" a="1"/>
  <c r="AH36" i="1" a="1"/>
  <c r="AH36" i="1" s="1"/>
  <c r="AL36" i="1" s="1"/>
  <c r="AG36" i="1"/>
  <c r="AG36" i="1" a="1"/>
  <c r="AE36" i="1" a="1"/>
  <c r="AE36" i="1" s="1"/>
  <c r="AF36" i="1" s="1"/>
  <c r="AM34" i="1" a="1"/>
  <c r="AM34" i="1" s="1"/>
  <c r="AI34" i="1"/>
  <c r="AJ34" i="1" s="1"/>
  <c r="AI34" i="1" a="1"/>
  <c r="AH34" i="1"/>
  <c r="AH34" i="1" a="1"/>
  <c r="AG34" i="1"/>
  <c r="AG34" i="1" a="1"/>
  <c r="AE34" i="1" a="1"/>
  <c r="AE34" i="1" s="1"/>
  <c r="AM32" i="1" a="1"/>
  <c r="AM32" i="1" s="1"/>
  <c r="AI32" i="1"/>
  <c r="AJ32" i="1" s="1"/>
  <c r="AI32" i="1" a="1"/>
  <c r="AH32" i="1"/>
  <c r="AL32" i="1" s="1"/>
  <c r="AH32" i="1" a="1"/>
  <c r="AG32" i="1"/>
  <c r="AG32" i="1" a="1"/>
  <c r="AE32" i="1" a="1"/>
  <c r="AE32" i="1" s="1"/>
  <c r="AF32" i="1" s="1"/>
  <c r="AM30" i="1" a="1"/>
  <c r="AM30" i="1" s="1"/>
  <c r="AI30" i="1"/>
  <c r="AJ30" i="1" s="1"/>
  <c r="AI30" i="1" a="1"/>
  <c r="AH30" i="1"/>
  <c r="AL30" i="1" s="1"/>
  <c r="AH30" i="1" a="1"/>
  <c r="AG30" i="1"/>
  <c r="AG30" i="1" a="1"/>
  <c r="AE30" i="1" a="1"/>
  <c r="AE30" i="1" s="1"/>
  <c r="AF30" i="1" s="1"/>
  <c r="AM28" i="1" a="1"/>
  <c r="AM28" i="1" s="1"/>
  <c r="AI28" i="1"/>
  <c r="AJ28" i="1" s="1"/>
  <c r="AI28" i="1" a="1"/>
  <c r="AH28" i="1" a="1"/>
  <c r="AH28" i="1" s="1"/>
  <c r="AL28" i="1" s="1"/>
  <c r="AG28" i="1"/>
  <c r="AK28" i="1" s="1"/>
  <c r="AG28" i="1" a="1"/>
  <c r="AE28" i="1" a="1"/>
  <c r="AE28" i="1" s="1"/>
  <c r="AF28" i="1" s="1"/>
  <c r="AM26" i="1" a="1"/>
  <c r="AM26" i="1" s="1"/>
  <c r="AI26" i="1"/>
  <c r="AJ26" i="1" s="1"/>
  <c r="AI26" i="1" a="1"/>
  <c r="AH26" i="1"/>
  <c r="AH26" i="1" a="1"/>
  <c r="AG26" i="1"/>
  <c r="AG26" i="1" a="1"/>
  <c r="AE26" i="1" a="1"/>
  <c r="AE26" i="1" s="1"/>
  <c r="AM24" i="1" a="1"/>
  <c r="AM24" i="1" s="1"/>
  <c r="AI24" i="1"/>
  <c r="AJ24" i="1" s="1"/>
  <c r="AI24" i="1" a="1"/>
  <c r="AH24" i="1"/>
  <c r="AL24" i="1" s="1"/>
  <c r="AH24" i="1" a="1"/>
  <c r="AG24" i="1"/>
  <c r="AK24" i="1" s="1"/>
  <c r="AG24" i="1" a="1"/>
  <c r="AE24" i="1" a="1"/>
  <c r="AE24" i="1" s="1"/>
  <c r="AF24" i="1" s="1"/>
  <c r="AM22" i="1" a="1"/>
  <c r="AM22" i="1" s="1"/>
  <c r="AI22" i="1"/>
  <c r="AJ22" i="1" s="1"/>
  <c r="AI22" i="1" a="1"/>
  <c r="AH22" i="1"/>
  <c r="AH22" i="1" a="1"/>
  <c r="AG22" i="1"/>
  <c r="AK22" i="1" s="1"/>
  <c r="AG22" i="1" a="1"/>
  <c r="AE22" i="1" a="1"/>
  <c r="AE22" i="1" s="1"/>
  <c r="AF22" i="1" s="1"/>
  <c r="AM20" i="1" a="1"/>
  <c r="AM20" i="1" s="1"/>
  <c r="AI20" i="1"/>
  <c r="AJ20" i="1" s="1"/>
  <c r="AI20" i="1" a="1"/>
  <c r="AH20" i="1"/>
  <c r="AH20" i="1" a="1"/>
  <c r="AG20" i="1"/>
  <c r="AK20" i="1" s="1"/>
  <c r="AG20" i="1" a="1"/>
  <c r="AE20" i="1" a="1"/>
  <c r="AE20" i="1" s="1"/>
  <c r="AF20" i="1" s="1"/>
  <c r="AL20" i="1" s="1"/>
  <c r="AM18" i="1" a="1"/>
  <c r="AM18" i="1" s="1"/>
  <c r="AI18" i="1"/>
  <c r="AJ18" i="1" s="1"/>
  <c r="AI18" i="1" a="1"/>
  <c r="AH18" i="1"/>
  <c r="AH18" i="1" a="1"/>
  <c r="AG18" i="1"/>
  <c r="AG18" i="1" a="1"/>
  <c r="AE18" i="1" a="1"/>
  <c r="AE18" i="1" s="1"/>
  <c r="AM16" i="1" a="1"/>
  <c r="AM16" i="1" s="1"/>
  <c r="AI16" i="1"/>
  <c r="AJ16" i="1" s="1"/>
  <c r="AI16" i="1" a="1"/>
  <c r="AH16" i="1"/>
  <c r="AH16" i="1" a="1"/>
  <c r="AG16" i="1"/>
  <c r="AK16" i="1" s="1"/>
  <c r="AG16" i="1" a="1"/>
  <c r="AE16" i="1" a="1"/>
  <c r="AE16" i="1" s="1"/>
  <c r="AF16" i="1" s="1"/>
  <c r="AM14" i="1"/>
  <c r="AM14" i="1" a="1"/>
  <c r="AI14" i="1" a="1"/>
  <c r="AI14" i="1" s="1"/>
  <c r="AJ14" i="1" s="1"/>
  <c r="AH14" i="1" a="1"/>
  <c r="AH14" i="1" s="1"/>
  <c r="AG14" i="1" a="1"/>
  <c r="AG14" i="1" s="1"/>
  <c r="AK14" i="1" s="1"/>
  <c r="AE14" i="1"/>
  <c r="AF14" i="1" s="1"/>
  <c r="AE14" i="1" a="1"/>
  <c r="AM12" i="1"/>
  <c r="AM12" i="1" a="1"/>
  <c r="AI12" i="1" a="1"/>
  <c r="AI12" i="1" s="1"/>
  <c r="AJ12" i="1" s="1"/>
  <c r="AH12" i="1"/>
  <c r="AH12" i="1" a="1"/>
  <c r="AG12" i="1"/>
  <c r="AK12" i="1" s="1"/>
  <c r="AG12" i="1" a="1"/>
  <c r="AE12" i="1"/>
  <c r="AF12" i="1" s="1"/>
  <c r="AE12" i="1" a="1"/>
  <c r="AM10" i="1"/>
  <c r="AM10" i="1" a="1"/>
  <c r="AI10" i="1" a="1"/>
  <c r="AI10" i="1" s="1"/>
  <c r="AJ10" i="1" s="1"/>
  <c r="AH10" i="1"/>
  <c r="AH10" i="1" a="1"/>
  <c r="AG10" i="1"/>
  <c r="AK10" i="1" s="1"/>
  <c r="AG10" i="1" a="1"/>
  <c r="AE10" i="1"/>
  <c r="AF10" i="1" s="1"/>
  <c r="AE10" i="1" a="1"/>
  <c r="AM8" i="1" a="1"/>
  <c r="AM8" i="1" s="1"/>
  <c r="AI8" i="1" a="1"/>
  <c r="AI8" i="1" s="1"/>
  <c r="AJ8" i="1" s="1"/>
  <c r="AH8" i="1" a="1"/>
  <c r="AH8" i="1" s="1"/>
  <c r="AL8" i="1" s="1"/>
  <c r="AG8" i="1"/>
  <c r="AK8" i="1" s="1"/>
  <c r="AG8" i="1" a="1"/>
  <c r="AF8" i="1"/>
  <c r="AE8" i="1"/>
  <c r="AE8" i="1" a="1"/>
  <c r="AM6" i="1" a="1"/>
  <c r="AM6" i="1" s="1"/>
  <c r="AI6" i="1" a="1"/>
  <c r="AI6" i="1" s="1"/>
  <c r="AJ6" i="1" s="1"/>
  <c r="AH6" i="1" a="1"/>
  <c r="AH6" i="1" s="1"/>
  <c r="AL6" i="1" s="1"/>
  <c r="AG6" i="1"/>
  <c r="AK6" i="1" s="1"/>
  <c r="AG6" i="1" a="1"/>
  <c r="AF6" i="1"/>
  <c r="AE6" i="1"/>
  <c r="AE6" i="1" a="1"/>
  <c r="AM4" i="1" a="1"/>
  <c r="AM4" i="1" s="1"/>
  <c r="AI4" i="1" a="1"/>
  <c r="AI4" i="1" s="1"/>
  <c r="AJ4" i="1" s="1"/>
  <c r="AH4" i="1" a="1"/>
  <c r="AH4" i="1" s="1"/>
  <c r="AL4" i="1" s="1"/>
  <c r="AG4" i="1"/>
  <c r="AK4" i="1" s="1"/>
  <c r="AG4" i="1" a="1"/>
  <c r="AF4" i="1"/>
  <c r="AE4" i="1"/>
  <c r="AE4" i="1" a="1"/>
  <c r="AM2" i="1" a="1"/>
  <c r="AM2" i="1" s="1"/>
  <c r="AI2" i="1" a="1"/>
  <c r="AI2" i="1" s="1"/>
  <c r="AJ2" i="1" s="1"/>
  <c r="AH2" i="1" a="1"/>
  <c r="AH2" i="1" s="1"/>
  <c r="AG2" i="1"/>
  <c r="AK2" i="1" s="1"/>
  <c r="AG2" i="1" a="1"/>
  <c r="AE2" i="1" a="1"/>
  <c r="AE2" i="1" s="1"/>
  <c r="AQ4" i="1" l="1"/>
  <c r="AL10" i="1"/>
  <c r="AL14" i="1"/>
  <c r="AL16" i="1"/>
  <c r="AL18" i="1"/>
  <c r="AL22" i="1"/>
  <c r="AK58" i="1"/>
  <c r="AQ5" i="1"/>
  <c r="AL12" i="1"/>
  <c r="AK50" i="1"/>
  <c r="AK52" i="1"/>
  <c r="AK56" i="1"/>
  <c r="AK60" i="1"/>
  <c r="AK64" i="1"/>
  <c r="AK68" i="1"/>
  <c r="AK72" i="1"/>
  <c r="AQ7" i="1"/>
  <c r="AQ14" i="1"/>
  <c r="AK34" i="1"/>
  <c r="AF34" i="1"/>
  <c r="AL56" i="1"/>
  <c r="AL64" i="1"/>
  <c r="AL72" i="1"/>
  <c r="AK18" i="1"/>
  <c r="AF18" i="1"/>
  <c r="AK26" i="1"/>
  <c r="AF26" i="1"/>
  <c r="AL26" i="1" s="1"/>
  <c r="AL48" i="1"/>
  <c r="AK84" i="1"/>
  <c r="AF84" i="1"/>
  <c r="AK88" i="1"/>
  <c r="AF88" i="1"/>
  <c r="AL88" i="1" s="1"/>
  <c r="AK38" i="1"/>
  <c r="AF2" i="1"/>
  <c r="AR3" i="1"/>
  <c r="AK30" i="1"/>
  <c r="AK32" i="1"/>
  <c r="AK36" i="1"/>
  <c r="AL38" i="1"/>
  <c r="AL34" i="1"/>
  <c r="AK80" i="1"/>
  <c r="AF80" i="1"/>
  <c r="AL80" i="1" s="1"/>
  <c r="AK66" i="1"/>
  <c r="AK96" i="1"/>
  <c r="AK124" i="1"/>
  <c r="AK136" i="1"/>
  <c r="AK160" i="1"/>
  <c r="AK164" i="1"/>
  <c r="AL176" i="1"/>
  <c r="AK260" i="1"/>
  <c r="AL262" i="1"/>
  <c r="AL94" i="1"/>
  <c r="AL96" i="1"/>
  <c r="AK100" i="1"/>
  <c r="AK116" i="1"/>
  <c r="AL124" i="1"/>
  <c r="AK140" i="1"/>
  <c r="AK144" i="1"/>
  <c r="AK148" i="1"/>
  <c r="AK152" i="1"/>
  <c r="AK156" i="1"/>
  <c r="AL164" i="1"/>
  <c r="AK256" i="1"/>
  <c r="AL260" i="1"/>
  <c r="AL100" i="1"/>
  <c r="AL116" i="1"/>
  <c r="AL156" i="1"/>
  <c r="AL160" i="1"/>
  <c r="AL256" i="1"/>
  <c r="AL278" i="1"/>
  <c r="AL84" i="1"/>
  <c r="AL140" i="1"/>
  <c r="AL144" i="1"/>
  <c r="AL148" i="1"/>
  <c r="AL152" i="1"/>
  <c r="AK170" i="1"/>
  <c r="AF170" i="1"/>
  <c r="AL170" i="1" s="1"/>
  <c r="AK104" i="1"/>
  <c r="AK120" i="1"/>
  <c r="AK132" i="1"/>
  <c r="AK252" i="1"/>
  <c r="AL254" i="1"/>
  <c r="AL104" i="1"/>
  <c r="AK108" i="1"/>
  <c r="AK166" i="1"/>
  <c r="AF166" i="1"/>
  <c r="AL166" i="1" s="1"/>
  <c r="AK184" i="1"/>
  <c r="AK188" i="1"/>
  <c r="AK192" i="1"/>
  <c r="AK196" i="1"/>
  <c r="AK200" i="1"/>
  <c r="AK204" i="1"/>
  <c r="AK208" i="1"/>
  <c r="AK212" i="1"/>
  <c r="AK216" i="1"/>
  <c r="AK220" i="1"/>
  <c r="AK224" i="1"/>
  <c r="AK228" i="1"/>
  <c r="AK232" i="1"/>
  <c r="AK236" i="1"/>
  <c r="AK240" i="1"/>
  <c r="AK244" i="1"/>
  <c r="AK248" i="1"/>
  <c r="AL108" i="1"/>
  <c r="AK112" i="1"/>
  <c r="AK138" i="1"/>
  <c r="AF138" i="1"/>
  <c r="AL138" i="1" s="1"/>
  <c r="AK158" i="1"/>
  <c r="AF158" i="1"/>
  <c r="AL158" i="1" s="1"/>
  <c r="AK162" i="1"/>
  <c r="AF162" i="1"/>
  <c r="AL162" i="1" s="1"/>
  <c r="AL184" i="1"/>
  <c r="AL188" i="1"/>
  <c r="AL192" i="1"/>
  <c r="AL196" i="1"/>
  <c r="AL200" i="1"/>
  <c r="AL204" i="1"/>
  <c r="AL208" i="1"/>
  <c r="AL212" i="1"/>
  <c r="AL216" i="1"/>
  <c r="AL220" i="1"/>
  <c r="AL224" i="1"/>
  <c r="AL228" i="1"/>
  <c r="AL232" i="1"/>
  <c r="AL236" i="1"/>
  <c r="AL240" i="1"/>
  <c r="AL244" i="1"/>
  <c r="AL248" i="1"/>
  <c r="AL268" i="1"/>
  <c r="AL76" i="1"/>
  <c r="AL112" i="1"/>
  <c r="AK142" i="1"/>
  <c r="AF142" i="1"/>
  <c r="AL142" i="1" s="1"/>
  <c r="AK146" i="1"/>
  <c r="AF146" i="1"/>
  <c r="AL146" i="1" s="1"/>
  <c r="AK150" i="1"/>
  <c r="AF150" i="1"/>
  <c r="AL150" i="1" s="1"/>
  <c r="AK154" i="1"/>
  <c r="AF154" i="1"/>
  <c r="AL154" i="1" s="1"/>
  <c r="AL320" i="1"/>
  <c r="AL356" i="1"/>
  <c r="AL360" i="1"/>
  <c r="AL374" i="1"/>
  <c r="AL294" i="1"/>
  <c r="AK296" i="1"/>
  <c r="AK324" i="1"/>
  <c r="AL348" i="1"/>
  <c r="AL354" i="1"/>
  <c r="AL372" i="1"/>
  <c r="AL296" i="1"/>
  <c r="AL324" i="1"/>
  <c r="AK340" i="1"/>
  <c r="AL386" i="1"/>
  <c r="AL340" i="1"/>
  <c r="AL368" i="1"/>
  <c r="AL286" i="1"/>
  <c r="AK288" i="1"/>
  <c r="AL308" i="1"/>
  <c r="AK332" i="1"/>
  <c r="AL344" i="1"/>
  <c r="AL366" i="1"/>
  <c r="AL288" i="1"/>
  <c r="AL364" i="1"/>
  <c r="AL380" i="1"/>
  <c r="AK280" i="1"/>
  <c r="AL336" i="1"/>
  <c r="AL280" i="1"/>
  <c r="AL376" i="1"/>
  <c r="AF394" i="1"/>
  <c r="AL394" i="1" s="1"/>
  <c r="AL398" i="1"/>
  <c r="AF402" i="1"/>
  <c r="AL402" i="1" s="1"/>
  <c r="AL406" i="1"/>
  <c r="AF410" i="1"/>
  <c r="AL414" i="1"/>
  <c r="AF418" i="1"/>
  <c r="AK436" i="1"/>
  <c r="AK452" i="1"/>
  <c r="AK462" i="1"/>
  <c r="AF462" i="1"/>
  <c r="AL462" i="1" s="1"/>
  <c r="AK482" i="1"/>
  <c r="AK484" i="1"/>
  <c r="AK500" i="1"/>
  <c r="AL514" i="1"/>
  <c r="AK554" i="1"/>
  <c r="AK396" i="1"/>
  <c r="AK404" i="1"/>
  <c r="AK412" i="1"/>
  <c r="AL424" i="1"/>
  <c r="AL434" i="1"/>
  <c r="AL450" i="1"/>
  <c r="AL480" i="1"/>
  <c r="AK494" i="1"/>
  <c r="AF494" i="1"/>
  <c r="AK496" i="1"/>
  <c r="AF382" i="1"/>
  <c r="AL382" i="1" s="1"/>
  <c r="AF386" i="1"/>
  <c r="AF390" i="1"/>
  <c r="AL400" i="1"/>
  <c r="AL408" i="1"/>
  <c r="AL416" i="1"/>
  <c r="AL438" i="1"/>
  <c r="AK446" i="1"/>
  <c r="AF446" i="1"/>
  <c r="AK470" i="1"/>
  <c r="AF470" i="1"/>
  <c r="AL470" i="1" s="1"/>
  <c r="AK514" i="1"/>
  <c r="AL518" i="1"/>
  <c r="AL552" i="1"/>
  <c r="AK406" i="1"/>
  <c r="AK414" i="1"/>
  <c r="AL426" i="1"/>
  <c r="AL440" i="1"/>
  <c r="AL488" i="1"/>
  <c r="AK536" i="1"/>
  <c r="AF536" i="1"/>
  <c r="AL410" i="1"/>
  <c r="AL418" i="1"/>
  <c r="AK420" i="1"/>
  <c r="AL428" i="1"/>
  <c r="AK444" i="1"/>
  <c r="AL458" i="1"/>
  <c r="AL460" i="1"/>
  <c r="AK466" i="1"/>
  <c r="AK468" i="1"/>
  <c r="AK478" i="1"/>
  <c r="AF478" i="1"/>
  <c r="AL478" i="1" s="1"/>
  <c r="AL490" i="1"/>
  <c r="AK518" i="1"/>
  <c r="AK400" i="1"/>
  <c r="AK408" i="1"/>
  <c r="AK416" i="1"/>
  <c r="AL442" i="1"/>
  <c r="AL494" i="1"/>
  <c r="AK508" i="1"/>
  <c r="AL390" i="1"/>
  <c r="AL396" i="1"/>
  <c r="AL404" i="1"/>
  <c r="AL412" i="1"/>
  <c r="AL420" i="1"/>
  <c r="AK438" i="1"/>
  <c r="AF438" i="1"/>
  <c r="AL444" i="1"/>
  <c r="AL446" i="1"/>
  <c r="AK454" i="1"/>
  <c r="AF454" i="1"/>
  <c r="AL454" i="1" s="1"/>
  <c r="AL466" i="1"/>
  <c r="AL468" i="1"/>
  <c r="AK486" i="1"/>
  <c r="AF486" i="1"/>
  <c r="AL486" i="1" s="1"/>
  <c r="AL496" i="1"/>
  <c r="AK502" i="1"/>
  <c r="AF502" i="1"/>
  <c r="AL502" i="1" s="1"/>
  <c r="AL510" i="1"/>
  <c r="AL528" i="1"/>
  <c r="AK538" i="1"/>
  <c r="AK544" i="1"/>
  <c r="AF544" i="1"/>
  <c r="AL544" i="1" s="1"/>
  <c r="AL432" i="1"/>
  <c r="AL448" i="1"/>
  <c r="AL472" i="1"/>
  <c r="AL508" i="1"/>
  <c r="AL526" i="1"/>
  <c r="AK576" i="1"/>
  <c r="AF576" i="1"/>
  <c r="AL600" i="1"/>
  <c r="AK568" i="1"/>
  <c r="AF568" i="1"/>
  <c r="AL568" i="1" s="1"/>
  <c r="AF578" i="1"/>
  <c r="AL578" i="1" s="1"/>
  <c r="AK590" i="1"/>
  <c r="AF622" i="1"/>
  <c r="AL622" i="1" s="1"/>
  <c r="AK526" i="1"/>
  <c r="AL536" i="1"/>
  <c r="AK556" i="1"/>
  <c r="AF528" i="1"/>
  <c r="AL564" i="1"/>
  <c r="AK574" i="1"/>
  <c r="AL576" i="1"/>
  <c r="AL588" i="1"/>
  <c r="AL590" i="1"/>
  <c r="AK608" i="1"/>
  <c r="AF608" i="1"/>
  <c r="AK548" i="1"/>
  <c r="AK560" i="1"/>
  <c r="AF560" i="1"/>
  <c r="AL560" i="1" s="1"/>
  <c r="AL572" i="1"/>
  <c r="AL574" i="1"/>
  <c r="AK600" i="1"/>
  <c r="AF600" i="1"/>
  <c r="AK646" i="1"/>
  <c r="AF646" i="1"/>
  <c r="AL532" i="1"/>
  <c r="AL556" i="1"/>
  <c r="AK558" i="1"/>
  <c r="AK592" i="1"/>
  <c r="AF592" i="1"/>
  <c r="AL592" i="1" s="1"/>
  <c r="AL608" i="1"/>
  <c r="AL610" i="1"/>
  <c r="AL540" i="1"/>
  <c r="AK552" i="1"/>
  <c r="AF552" i="1"/>
  <c r="AK584" i="1"/>
  <c r="AF584" i="1"/>
  <c r="AL584" i="1" s="1"/>
  <c r="AK616" i="1"/>
  <c r="AF616" i="1"/>
  <c r="AL616" i="1" s="1"/>
  <c r="AL630" i="1"/>
  <c r="AL646" i="1"/>
  <c r="AL654" i="1"/>
  <c r="AK732" i="1"/>
  <c r="AF732" i="1"/>
  <c r="AK750" i="1"/>
  <c r="AK624" i="1"/>
  <c r="AK634" i="1"/>
  <c r="AL726" i="1"/>
  <c r="AK686" i="1"/>
  <c r="AF686" i="1"/>
  <c r="AL686" i="1" s="1"/>
  <c r="AK734" i="1"/>
  <c r="AL750" i="1"/>
  <c r="AL620" i="1"/>
  <c r="AF688" i="1"/>
  <c r="AL688" i="1" s="1"/>
  <c r="AF704" i="1"/>
  <c r="AL704" i="1" s="1"/>
  <c r="AK710" i="1"/>
  <c r="AK684" i="1"/>
  <c r="AK690" i="1"/>
  <c r="AK692" i="1"/>
  <c r="AK694" i="1"/>
  <c r="AK700" i="1"/>
  <c r="AK702" i="1"/>
  <c r="AK706" i="1"/>
  <c r="AL710" i="1"/>
  <c r="AK714" i="1"/>
  <c r="AK716" i="1"/>
  <c r="AK718" i="1"/>
  <c r="AL732" i="1"/>
  <c r="AL734" i="1"/>
  <c r="AK758" i="1"/>
  <c r="AK676" i="1"/>
  <c r="AK678" i="1"/>
  <c r="AK682" i="1"/>
  <c r="AL690" i="1"/>
  <c r="AL694" i="1"/>
  <c r="AK698" i="1"/>
  <c r="AL702" i="1"/>
  <c r="AL706" i="1"/>
  <c r="AL708" i="1"/>
  <c r="AL714" i="1"/>
  <c r="AK738" i="1"/>
  <c r="AK740" i="1"/>
  <c r="AK742" i="1"/>
  <c r="AL758" i="1"/>
  <c r="AK662" i="1"/>
  <c r="AK670" i="1"/>
  <c r="AL678" i="1"/>
  <c r="AL682" i="1"/>
  <c r="AL684" i="1"/>
  <c r="AL692" i="1"/>
  <c r="AL698" i="1"/>
  <c r="AL700" i="1"/>
  <c r="AL716" i="1"/>
  <c r="AL718" i="1"/>
  <c r="AL738" i="1"/>
  <c r="AK630" i="1"/>
  <c r="AK654" i="1"/>
  <c r="AL662" i="1"/>
  <c r="AL670" i="1"/>
  <c r="AK726" i="1"/>
  <c r="AL742" i="1"/>
  <c r="AQ3" i="1" l="1"/>
  <c r="AQ12" i="1"/>
  <c r="AR12" i="1" s="1"/>
  <c r="AQ11" i="1"/>
  <c r="AR11" i="1" s="1"/>
  <c r="AL2" i="1"/>
  <c r="AQ6" i="1" s="1"/>
  <c r="AQ13" i="1" l="1"/>
  <c r="AR1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1FCA0A-97D3-4696-B69B-0375FE71C0DE}" keepAlive="1" name="Query - FC vs D SKU lvl" description="Connection to the 'FC vs D SKU lvl' query in the workbook." type="5" refreshedVersion="7" background="1" saveData="1">
    <dbPr connection="Provider=Microsoft.Mashup.OleDb.1;Data Source=$Workbook$;Location=&quot;FC vs D SKU lvl&quot;;Extended Properties=&quot;&quot;" command="SELECT * FROM [FC vs D SKU lvl]"/>
  </connection>
  <connection id="2" xr16:uid="{4899E156-68FF-418E-93B7-F47F23F37CDE}" keepAlive="1" name="Query - Forecast_for_26w" description="Connection to the 'Forecast_for_26w' query in the workbook." type="5" refreshedVersion="0" background="1">
    <dbPr connection="Provider=Microsoft.Mashup.OleDb.1;Data Source=$Workbook$;Location=Forecast_for_26w;Extended Properties=&quot;&quot;" command="SELECT * FROM [Forecast_for_26w]"/>
  </connection>
  <connection id="3" xr16:uid="{60FDD481-BFA2-48FC-8FB3-0DC68C3D056A}" keepAlive="1" name="Query - Unconstrained_Demand4" description="Connection to the 'Unconstrained_Demand4' query in the workbook." type="5" refreshedVersion="0" background="1">
    <dbPr connection="Provider=Microsoft.Mashup.OleDb.1;Data Source=$Workbook$;Location=Unconstrained_Demand4;Extended Properties=&quot;&quot;" command="SELECT * FROM [Unconstrained_Demand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<sst xmlns="http://schemas.openxmlformats.org/spreadsheetml/2006/main" count="2327" uniqueCount="429">
  <si>
    <t>PrimeItem</t>
  </si>
  <si>
    <t>Product Family</t>
  </si>
  <si>
    <t>Rank</t>
  </si>
  <si>
    <t>Type</t>
  </si>
  <si>
    <t>1-5-2023</t>
  </si>
  <si>
    <t>8-5-2023</t>
  </si>
  <si>
    <t>15-5-2023</t>
  </si>
  <si>
    <t>22-5-2023</t>
  </si>
  <si>
    <t>29-5-2023</t>
  </si>
  <si>
    <t>5-6-2023</t>
  </si>
  <si>
    <t>12-6-2023</t>
  </si>
  <si>
    <t>19-6-2023</t>
  </si>
  <si>
    <t>26-6-2023</t>
  </si>
  <si>
    <t>3-7-2023</t>
  </si>
  <si>
    <t>10-7-2023</t>
  </si>
  <si>
    <t>17-7-2023</t>
  </si>
  <si>
    <t>24-7-2023</t>
  </si>
  <si>
    <t>31-7-2023</t>
  </si>
  <si>
    <t>7-8-2023</t>
  </si>
  <si>
    <t>14-8-2023</t>
  </si>
  <si>
    <t>21-8-2023</t>
  </si>
  <si>
    <t>28-8-2023</t>
  </si>
  <si>
    <t>4-9-2023</t>
  </si>
  <si>
    <t>11-9-2023</t>
  </si>
  <si>
    <t>18-9-2023</t>
  </si>
  <si>
    <t>25-9-2023</t>
  </si>
  <si>
    <t>2-10-2023</t>
  </si>
  <si>
    <t>9-10-2023</t>
  </si>
  <si>
    <t>16-10-2023</t>
  </si>
  <si>
    <t>23-10-2023</t>
  </si>
  <si>
    <t>Bias</t>
  </si>
  <si>
    <t>Bias%</t>
  </si>
  <si>
    <t>MAE</t>
  </si>
  <si>
    <t>MAE%</t>
  </si>
  <si>
    <t>RMSE</t>
  </si>
  <si>
    <t>RMSE%</t>
  </si>
  <si>
    <t>Score</t>
  </si>
  <si>
    <t>Score%</t>
  </si>
  <si>
    <t>SMAPE</t>
  </si>
  <si>
    <t>CIS-07-100215-01</t>
  </si>
  <si>
    <t>MAIN</t>
  </si>
  <si>
    <t>Forecast</t>
  </si>
  <si>
    <t>Metric</t>
  </si>
  <si>
    <t>Value</t>
  </si>
  <si>
    <t>Demand</t>
  </si>
  <si>
    <t>CIS-07-1126-01</t>
  </si>
  <si>
    <t>CIS-07-1146-01</t>
  </si>
  <si>
    <t>CIS-07-1147-01</t>
  </si>
  <si>
    <t>CIS-07-1148-01</t>
  </si>
  <si>
    <t>% of total</t>
  </si>
  <si>
    <t>Count of D downside</t>
  </si>
  <si>
    <t>CIS-07-1149-02</t>
  </si>
  <si>
    <t>Count of D upside</t>
  </si>
  <si>
    <t>Count of good bias</t>
  </si>
  <si>
    <t>CIS-07-1150-01</t>
  </si>
  <si>
    <t>Total # SKUs</t>
  </si>
  <si>
    <t>CIS-07-1283-01</t>
  </si>
  <si>
    <t>CIS-07-1284-01</t>
  </si>
  <si>
    <t>CIS-10-3403-01</t>
  </si>
  <si>
    <t>CIS-10-3404-01</t>
  </si>
  <si>
    <t>CIS-10-3406-01</t>
  </si>
  <si>
    <t>CIS-30-1604-01</t>
  </si>
  <si>
    <t>CIS-34-100309-01</t>
  </si>
  <si>
    <t>ACCESSORIES</t>
  </si>
  <si>
    <t>CIS-34-100312-01</t>
  </si>
  <si>
    <t>CIS-34-100317-01</t>
  </si>
  <si>
    <t>CIS-341-0206-04</t>
  </si>
  <si>
    <t>CIS-341-0556-01</t>
  </si>
  <si>
    <t>CIS-341-0677-01</t>
  </si>
  <si>
    <t>CIS-341-100456-02</t>
  </si>
  <si>
    <t>CIS-341-100594-02</t>
  </si>
  <si>
    <t>CIS-341-100701-01</t>
  </si>
  <si>
    <t>CIS-341-100706-01</t>
  </si>
  <si>
    <t>CIS-341-100786-01</t>
  </si>
  <si>
    <t>CIS-341-100787-02</t>
  </si>
  <si>
    <t>CIS-341-100788-02</t>
  </si>
  <si>
    <t>CIS-341-100930-02</t>
  </si>
  <si>
    <t>CIS-341-100945-01</t>
  </si>
  <si>
    <t>CIS-341-101020-01</t>
  </si>
  <si>
    <t>CIS-341-101021-01</t>
  </si>
  <si>
    <t>CIS-341-101022-01</t>
  </si>
  <si>
    <t>CIS-341-101089-01</t>
  </si>
  <si>
    <t>CIS-341-101090-01</t>
  </si>
  <si>
    <t>CIS-35-100138-04</t>
  </si>
  <si>
    <t>CIS-37-0018-01</t>
  </si>
  <si>
    <t>CIS-37-0087-01</t>
  </si>
  <si>
    <t>CIS-37-0089-01</t>
  </si>
  <si>
    <t>CIS-37-0111-01</t>
  </si>
  <si>
    <t>CIS-37-0343-01</t>
  </si>
  <si>
    <t>CIS-37-0344-01</t>
  </si>
  <si>
    <t>CIS-37-0660-01</t>
  </si>
  <si>
    <t>CIS-37-0711-01</t>
  </si>
  <si>
    <t>CIS-37-0712-01</t>
  </si>
  <si>
    <t>CIS-37-0714-01</t>
  </si>
  <si>
    <t>CIS-37-0715-01</t>
  </si>
  <si>
    <t>CIS-37-0716-02</t>
  </si>
  <si>
    <t>CIS-37-0718-01</t>
  </si>
  <si>
    <t>CIS-37-0833-02</t>
  </si>
  <si>
    <t>CIS-37-0863-01</t>
  </si>
  <si>
    <t>CIS-37-0893-01</t>
  </si>
  <si>
    <t>CIS-37-100832-01</t>
  </si>
  <si>
    <t>CIS-37-100885-01</t>
  </si>
  <si>
    <t>CIS-37-100887-01</t>
  </si>
  <si>
    <t>CIS-37-100889-01</t>
  </si>
  <si>
    <t>CIS-37-100891-01</t>
  </si>
  <si>
    <t>CIS-37-100912-01</t>
  </si>
  <si>
    <t>CIS-37-101002-01</t>
  </si>
  <si>
    <t>CIS-37-101003-01</t>
  </si>
  <si>
    <t>CIS-37-101041-01</t>
  </si>
  <si>
    <t>CIS-37-101120-01</t>
  </si>
  <si>
    <t>CIS-37-101122-01</t>
  </si>
  <si>
    <t>CIS-37-101123-01</t>
  </si>
  <si>
    <t>CIS-37-1081-01</t>
  </si>
  <si>
    <t>CIS-37-1090-01</t>
  </si>
  <si>
    <t>CIS-37-1125-01</t>
  </si>
  <si>
    <t>CIS-37-1126-01</t>
  </si>
  <si>
    <t>CIS-37-1127-01</t>
  </si>
  <si>
    <t>CIS-37-1129-01</t>
  </si>
  <si>
    <t>CIS-37-1130-01</t>
  </si>
  <si>
    <t>CIS-37-1131-01</t>
  </si>
  <si>
    <t>CIS-37-1133-02</t>
  </si>
  <si>
    <t>CIS-37-1143-01</t>
  </si>
  <si>
    <t>CIS-37-1157-01</t>
  </si>
  <si>
    <t>CIS-37-1158-01</t>
  </si>
  <si>
    <t>CIS-37-1306-01</t>
  </si>
  <si>
    <t>CIS-37-1492-01</t>
  </si>
  <si>
    <t>CIS-37-1495-01</t>
  </si>
  <si>
    <t>CIS-37-1639-01</t>
  </si>
  <si>
    <t>CIS-53-100829-02</t>
  </si>
  <si>
    <t>CIS-53-101670-01</t>
  </si>
  <si>
    <t>CIS-68-100572-01</t>
  </si>
  <si>
    <t>CIS-68-101025-01</t>
  </si>
  <si>
    <t>CIS-68-101403-02</t>
  </si>
  <si>
    <t>CIS-68-101651-02</t>
  </si>
  <si>
    <t>CIS-68-101652-02</t>
  </si>
  <si>
    <t>CIS-68-101653-01</t>
  </si>
  <si>
    <t>CIS-68-101666-01</t>
  </si>
  <si>
    <t>CIS-68-101942-02</t>
  </si>
  <si>
    <t>CIS-68-102035-01</t>
  </si>
  <si>
    <t>CIS-68-102187-02</t>
  </si>
  <si>
    <t>CIS-68-102432-01</t>
  </si>
  <si>
    <t>CIS-68-102504-04</t>
  </si>
  <si>
    <t>CIS-68-102570-01</t>
  </si>
  <si>
    <t>CIS-68-102572-01</t>
  </si>
  <si>
    <t>CIS-68-102575-01</t>
  </si>
  <si>
    <t>CIS-68-102579-01</t>
  </si>
  <si>
    <t>CIS-68-102584-01</t>
  </si>
  <si>
    <t>CIS-68-102585-01</t>
  </si>
  <si>
    <t>CIS-68-102628-01</t>
  </si>
  <si>
    <t>CIS-68-102629-01</t>
  </si>
  <si>
    <t>CIS-68-102630-01</t>
  </si>
  <si>
    <t>CIS-68-102631-01</t>
  </si>
  <si>
    <t>CIS-68-102673-01</t>
  </si>
  <si>
    <t>CIS-68-102675-01</t>
  </si>
  <si>
    <t>CIS-68-102677-01</t>
  </si>
  <si>
    <t>CIS-68-102679-01</t>
  </si>
  <si>
    <t>CIS-68-102684-01</t>
  </si>
  <si>
    <t>CIS-68-102685-01</t>
  </si>
  <si>
    <t>CIS-68-102686-01</t>
  </si>
  <si>
    <t>CIS-68-102687-01</t>
  </si>
  <si>
    <t>CIS-68-102688-01</t>
  </si>
  <si>
    <t>CIS-68-102689-01</t>
  </si>
  <si>
    <t>CIS-68-102943-03</t>
  </si>
  <si>
    <t>CIS-68-103032-02</t>
  </si>
  <si>
    <t>CIS-68-103033-01</t>
  </si>
  <si>
    <t>CIS-68-103053-02</t>
  </si>
  <si>
    <t>CIS-68-103054-02</t>
  </si>
  <si>
    <t>CIS-68-103055-02</t>
  </si>
  <si>
    <t>CIS-68-103303-02</t>
  </si>
  <si>
    <t>CIS-68-103355-02</t>
  </si>
  <si>
    <t>CIS-68-103679-02</t>
  </si>
  <si>
    <t>CIS-68-103691-02</t>
  </si>
  <si>
    <t>CIS-68-103692-02</t>
  </si>
  <si>
    <t>CIS-68-103725-02</t>
  </si>
  <si>
    <t>CIS-68-103730-02</t>
  </si>
  <si>
    <t>CIS-68-103801-02</t>
  </si>
  <si>
    <t>CIS-68-103977-02</t>
  </si>
  <si>
    <t>CIS-68-103978-02</t>
  </si>
  <si>
    <t>CIS-68-103985-02</t>
  </si>
  <si>
    <t>CIS-68-104053-02</t>
  </si>
  <si>
    <t>CIS-68-104942-01</t>
  </si>
  <si>
    <t>CIS-68-104943-02</t>
  </si>
  <si>
    <t>CIS-68-5725-10</t>
  </si>
  <si>
    <t>CIS-68-6438-02</t>
  </si>
  <si>
    <t>CIS-68-6793-01</t>
  </si>
  <si>
    <t>CIS-69-100181-01</t>
  </si>
  <si>
    <t>CIS-69-100191-01</t>
  </si>
  <si>
    <t>CIS-69-100192-01</t>
  </si>
  <si>
    <t>CIS-69-100691-01</t>
  </si>
  <si>
    <t>CIS-69-100824-01</t>
  </si>
  <si>
    <t>CIS-69-100825-01</t>
  </si>
  <si>
    <t>CIS-69-101006-01</t>
  </si>
  <si>
    <t>CIS-69-2281-01</t>
  </si>
  <si>
    <t>CIS-700-115180-01</t>
  </si>
  <si>
    <t>CIS-700-116736-01</t>
  </si>
  <si>
    <t>CIS-72-0259</t>
  </si>
  <si>
    <t>CIS-72-0460</t>
  </si>
  <si>
    <t>CIS-72-0556</t>
  </si>
  <si>
    <t>CIS-72-0557</t>
  </si>
  <si>
    <t>CIS-72-0746-01</t>
  </si>
  <si>
    <t>CIS-72-0770-01</t>
  </si>
  <si>
    <t>CIS-72-0771-01</t>
  </si>
  <si>
    <t>CIS-72-100695-01</t>
  </si>
  <si>
    <t>CIS-72-101005-01</t>
  </si>
  <si>
    <t>CIS-72-101006-01</t>
  </si>
  <si>
    <t>CIS-72-101034-01</t>
  </si>
  <si>
    <t>CIS-72-101141-01</t>
  </si>
  <si>
    <t>CIS-72-101342-04</t>
  </si>
  <si>
    <t>CIS-72-101427-01</t>
  </si>
  <si>
    <t>CIS-72-101430-01</t>
  </si>
  <si>
    <t>CIS-72-101457-01</t>
  </si>
  <si>
    <t>CIS-72-101556-01</t>
  </si>
  <si>
    <t>CIS-72-1483-02</t>
  </si>
  <si>
    <t>CIS-72-2104-01</t>
  </si>
  <si>
    <t>CIS-72-3383-01</t>
  </si>
  <si>
    <t>CIS-72-3677-01</t>
  </si>
  <si>
    <t>CIS-72-4161-01</t>
  </si>
  <si>
    <t>CIS-74-101622-10</t>
  </si>
  <si>
    <t>CIS-74-101623-21</t>
  </si>
  <si>
    <t>CIS-74-101625-21</t>
  </si>
  <si>
    <t>CIS-74-102600-01</t>
  </si>
  <si>
    <t>CIS-74-103032-03</t>
  </si>
  <si>
    <t>CIS-74-103042-02</t>
  </si>
  <si>
    <t>CIS-74-105535-20</t>
  </si>
  <si>
    <t>CIS-74-105538-20</t>
  </si>
  <si>
    <t>CIS-74-105539-13</t>
  </si>
  <si>
    <t>CIS-74-105751-01</t>
  </si>
  <si>
    <t>CIS-74-114878-02</t>
  </si>
  <si>
    <t>CIS-74-114879-02</t>
  </si>
  <si>
    <t>CIS-74-116097-03</t>
  </si>
  <si>
    <t>CIS-74-116098-04</t>
  </si>
  <si>
    <t>CIS-74-116099-04</t>
  </si>
  <si>
    <t>CIS-74-117554-01</t>
  </si>
  <si>
    <t>CIS-74-117556-01</t>
  </si>
  <si>
    <t>CIS-74-117559-01</t>
  </si>
  <si>
    <t>CIS-74-118829-20</t>
  </si>
  <si>
    <t>CIS-74-118832-20</t>
  </si>
  <si>
    <t>CIS-74-118834-20</t>
  </si>
  <si>
    <t>CIS-74-119398-02</t>
  </si>
  <si>
    <t>CIS-74-119399-02</t>
  </si>
  <si>
    <t>CIS-74-120333-08</t>
  </si>
  <si>
    <t>CIS-74-120334-08</t>
  </si>
  <si>
    <t>CIS-74-120677-01</t>
  </si>
  <si>
    <t>CIS-74-121551-03</t>
  </si>
  <si>
    <t>CIS-74-121554-03</t>
  </si>
  <si>
    <t>CIS-74-121562-01</t>
  </si>
  <si>
    <t>CIS-74-121563-01</t>
  </si>
  <si>
    <t>CIS-74-121564-02</t>
  </si>
  <si>
    <t>CIS-74-122078-03</t>
  </si>
  <si>
    <t>CIS-74-122285-08</t>
  </si>
  <si>
    <t>CIS-74-122289-03</t>
  </si>
  <si>
    <t>CIS-74-122402-02</t>
  </si>
  <si>
    <t>CIS-74-122649-04</t>
  </si>
  <si>
    <t>CIS-74-122849-02</t>
  </si>
  <si>
    <t>CIS-74-122851-02</t>
  </si>
  <si>
    <t>CIS-74-122852-02</t>
  </si>
  <si>
    <t>CIS-74-122854-02</t>
  </si>
  <si>
    <t>CIS-74-122856-01</t>
  </si>
  <si>
    <t>CIS-74-122858-02</t>
  </si>
  <si>
    <t>CIS-74-122899-02</t>
  </si>
  <si>
    <t>CIS-74-122900-02</t>
  </si>
  <si>
    <t>CIS-74-122902-03</t>
  </si>
  <si>
    <t>CIS-74-122903-02</t>
  </si>
  <si>
    <t>CIS-74-122904-02</t>
  </si>
  <si>
    <t>CIS-74-122905-02</t>
  </si>
  <si>
    <t>CIS-74-122906-02</t>
  </si>
  <si>
    <t>CIS-74-122907-02</t>
  </si>
  <si>
    <t>CIS-74-122908-02</t>
  </si>
  <si>
    <t>CIS-74-122909-02</t>
  </si>
  <si>
    <t>CIS-74-122910-02</t>
  </si>
  <si>
    <t>CIS-74-122911-02</t>
  </si>
  <si>
    <t>CIS-74-122912-02</t>
  </si>
  <si>
    <t>CIS-74-122914-02</t>
  </si>
  <si>
    <t>CIS-74-122915-02</t>
  </si>
  <si>
    <t>CIS-74-122916-02</t>
  </si>
  <si>
    <t>CIS-74-122918-02</t>
  </si>
  <si>
    <t>CIS-74-122919-02</t>
  </si>
  <si>
    <t>CIS-74-122920-02</t>
  </si>
  <si>
    <t>CIS-74-122921-02</t>
  </si>
  <si>
    <t>CIS-74-122922-02</t>
  </si>
  <si>
    <t>CIS-74-122923-02</t>
  </si>
  <si>
    <t>CIS-74-122924-02</t>
  </si>
  <si>
    <t>CIS-74-122987-02</t>
  </si>
  <si>
    <t>CIS-74-122988-02</t>
  </si>
  <si>
    <t>CIS-74-123123-04</t>
  </si>
  <si>
    <t>CIS-74-123319-04</t>
  </si>
  <si>
    <t>CIS-74-123399-05</t>
  </si>
  <si>
    <t>CIS-74-123413-05</t>
  </si>
  <si>
    <t>CIS-74-123415-05</t>
  </si>
  <si>
    <t>CIS-74-123417-05</t>
  </si>
  <si>
    <t>CIS-74-123419-05</t>
  </si>
  <si>
    <t>CIS-74-123421-05</t>
  </si>
  <si>
    <t>CIS-74-123423-05</t>
  </si>
  <si>
    <t>CIS-74-123425-05</t>
  </si>
  <si>
    <t>CIS-74-123427-05</t>
  </si>
  <si>
    <t>CIS-74-123429-05</t>
  </si>
  <si>
    <t>CIS-74-123431-05</t>
  </si>
  <si>
    <t>CIS-74-123433-05</t>
  </si>
  <si>
    <t>CIS-74-123435-05</t>
  </si>
  <si>
    <t>CIS-74-123437-05</t>
  </si>
  <si>
    <t>CIS-74-123439-05</t>
  </si>
  <si>
    <t>CIS-74-123441-05</t>
  </si>
  <si>
    <t>CIS-74-123443-05</t>
  </si>
  <si>
    <t>CIS-74-123445-05</t>
  </si>
  <si>
    <t>CIS-74-123447-05</t>
  </si>
  <si>
    <t>CIS-74-123449-05</t>
  </si>
  <si>
    <t>CIS-74-123451-05</t>
  </si>
  <si>
    <t>CIS-74-123453-05</t>
  </si>
  <si>
    <t>CIS-74-123455-05</t>
  </si>
  <si>
    <t>CIS-74-123457-05</t>
  </si>
  <si>
    <t>CIS-74-123459-05</t>
  </si>
  <si>
    <t>CIS-74-123461-05</t>
  </si>
  <si>
    <t>CIS-74-123463-05</t>
  </si>
  <si>
    <t>CIS-74-123465-05</t>
  </si>
  <si>
    <t>CIS-74-123467-05</t>
  </si>
  <si>
    <t>CIS-74-123469-05</t>
  </si>
  <si>
    <t>CIS-74-123471-05</t>
  </si>
  <si>
    <t>CIS-74-123473-05</t>
  </si>
  <si>
    <t>CIS-74-123475-05</t>
  </si>
  <si>
    <t>CIS-74-123477-05</t>
  </si>
  <si>
    <t>CIS-74-123479-05</t>
  </si>
  <si>
    <t>CIS-74-123481-05</t>
  </si>
  <si>
    <t>CIS-74-123483-05</t>
  </si>
  <si>
    <t>CIS-74-123485-05</t>
  </si>
  <si>
    <t>CIS-74-123487-05</t>
  </si>
  <si>
    <t>CIS-74-123489-05</t>
  </si>
  <si>
    <t>CIS-74-123492-08</t>
  </si>
  <si>
    <t>CIS-74-123730-01</t>
  </si>
  <si>
    <t>CIS-74-12401-01</t>
  </si>
  <si>
    <t>CIS-74-124048-01</t>
  </si>
  <si>
    <t>CIS-74-124049-01</t>
  </si>
  <si>
    <t>CIS-74-124050-01</t>
  </si>
  <si>
    <t>CIS-74-124051-01</t>
  </si>
  <si>
    <t>CIS-74-124772-03</t>
  </si>
  <si>
    <t>CIS-74-124776-03</t>
  </si>
  <si>
    <t>CIS-74-124782-03</t>
  </si>
  <si>
    <t>CIS-74-124787-02</t>
  </si>
  <si>
    <t>CIS-74-124789-03</t>
  </si>
  <si>
    <t>CIS-74-124795-05</t>
  </si>
  <si>
    <t>CIS-74-124797-03</t>
  </si>
  <si>
    <t>CIS-74-124801-02</t>
  </si>
  <si>
    <t>CIS-74-124809-01</t>
  </si>
  <si>
    <t>CIS-74-124811-01</t>
  </si>
  <si>
    <t>CIS-74-124813-01</t>
  </si>
  <si>
    <t>CIS-74-124814-02</t>
  </si>
  <si>
    <t>CIS-74-124816-04</t>
  </si>
  <si>
    <t>CIS-74-124818-03</t>
  </si>
  <si>
    <t>CIS-74-124820-04</t>
  </si>
  <si>
    <t>CIS-74-124822-02</t>
  </si>
  <si>
    <t>CIS-74-124824-02</t>
  </si>
  <si>
    <t>CIS-74-124826-02</t>
  </si>
  <si>
    <t>CIS-74-124828-03</t>
  </si>
  <si>
    <t>CIS-74-124830-03</t>
  </si>
  <si>
    <t>CIS-74-124832-03</t>
  </si>
  <si>
    <t>CIS-74-124834-03</t>
  </si>
  <si>
    <t>CIS-74-125624-03</t>
  </si>
  <si>
    <t>CIS-74-125626-03</t>
  </si>
  <si>
    <t>CIS-74-125628-03</t>
  </si>
  <si>
    <t>CIS-74-125630-03</t>
  </si>
  <si>
    <t>CIS-74-125632-03</t>
  </si>
  <si>
    <t>CIS-74-125634-03</t>
  </si>
  <si>
    <t>CIS-74-125636-03</t>
  </si>
  <si>
    <t>CIS-74-125638-03</t>
  </si>
  <si>
    <t>CIS-74-125640-03</t>
  </si>
  <si>
    <t>CIS-74-125642-03</t>
  </si>
  <si>
    <t>CIS-74-125644-03</t>
  </si>
  <si>
    <t>CIS-74-125646-03</t>
  </si>
  <si>
    <t>CIS-74-125648-03</t>
  </si>
  <si>
    <t>CIS-74-125650-03</t>
  </si>
  <si>
    <t>CIS-74-125652-03</t>
  </si>
  <si>
    <t>CIS-74-125654-03</t>
  </si>
  <si>
    <t>CIS-74-125729-01</t>
  </si>
  <si>
    <t>CIS-74-125730-01</t>
  </si>
  <si>
    <t>CIS-74-126185-02</t>
  </si>
  <si>
    <t>CIS-74-126187-04</t>
  </si>
  <si>
    <t>CIS-74-126189-02</t>
  </si>
  <si>
    <t>CIS-74-127048-01</t>
  </si>
  <si>
    <t>CIS-74-127049-01</t>
  </si>
  <si>
    <t>CIS-74-127050-01</t>
  </si>
  <si>
    <t>CIS-74-127051-01</t>
  </si>
  <si>
    <t>CIS-74-127070-01</t>
  </si>
  <si>
    <t>CIS-74-127071-01</t>
  </si>
  <si>
    <t>CIS-74-127080-01</t>
  </si>
  <si>
    <t>CIS-74-127081-01</t>
  </si>
  <si>
    <t>CIS-74-127444-02</t>
  </si>
  <si>
    <t>CIS-74-128019-02</t>
  </si>
  <si>
    <t>CIS-74-128020-02</t>
  </si>
  <si>
    <t>CIS-74-128021-02</t>
  </si>
  <si>
    <t>CIS-74-128022-02</t>
  </si>
  <si>
    <t>CIS-74-128023-02</t>
  </si>
  <si>
    <t>CIS-74-128024-02</t>
  </si>
  <si>
    <t>CIS-74-128037-03</t>
  </si>
  <si>
    <t>CIS-74-128039-03</t>
  </si>
  <si>
    <t>CIS-74-128040-03</t>
  </si>
  <si>
    <t>CIS-74-128041-03</t>
  </si>
  <si>
    <t>CIS-74-128042-03</t>
  </si>
  <si>
    <t>CIS-74-128043-02</t>
  </si>
  <si>
    <t>CIS-74-128044-02</t>
  </si>
  <si>
    <t>CIS-74-128045-02</t>
  </si>
  <si>
    <t>CIS-74-128046-02</t>
  </si>
  <si>
    <t>CIS-74-128053-03</t>
  </si>
  <si>
    <t>CIS-74-128055-01</t>
  </si>
  <si>
    <t>CIS-74-128233-01</t>
  </si>
  <si>
    <t>CIS-74-128675-04</t>
  </si>
  <si>
    <t>CIS-74-128682-02</t>
  </si>
  <si>
    <t>CIS-74-129472-01</t>
  </si>
  <si>
    <t>CIS-74-130408-01</t>
  </si>
  <si>
    <t>CIS-74-130676-01</t>
  </si>
  <si>
    <t>CIS-74-130868-03</t>
  </si>
  <si>
    <t>CIS-74-131950-01</t>
  </si>
  <si>
    <t>CIS-74-131951-01</t>
  </si>
  <si>
    <t>CIS-74-131952-02</t>
  </si>
  <si>
    <t>CIS-74-131953-02</t>
  </si>
  <si>
    <t>CIS-74-132616-02</t>
  </si>
  <si>
    <t>CIS-74-8071-02</t>
  </si>
  <si>
    <t>CIS-74-9158-01</t>
  </si>
  <si>
    <t>CIS-74-9168-02</t>
  </si>
  <si>
    <t>CIS-74-9169-02</t>
  </si>
  <si>
    <t>CIS-800-103895-01</t>
  </si>
  <si>
    <t>CIS-800-103896-01</t>
  </si>
  <si>
    <t>CIS-800-104610-01</t>
  </si>
  <si>
    <t>CIS-800-104696-02</t>
  </si>
  <si>
    <t>CIS-800-104767-02</t>
  </si>
  <si>
    <t>CIS-800-104932-02</t>
  </si>
  <si>
    <t>CIS-800-104933-02</t>
  </si>
  <si>
    <t>CIS-800-106013-01</t>
  </si>
  <si>
    <t>CIS-800-28825-01</t>
  </si>
  <si>
    <t>CIS-800-37370-01</t>
  </si>
  <si>
    <t>CIS-800-48013-03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</si>
</sst>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164" fontId="2" fillId="2" borderId="1" xfId="1" applyNumberFormat="1" applyFont="1" applyFill="1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164" fontId="0" fillId="0" borderId="1" xfId="1" applyNumberFormat="1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4" xfId="0" applyFill="1" applyBorder="1"/>
    <xf numFmtId="0" fontId="0" fillId="0" borderId="4" xfId="0" applyBorder="1"/>
  </cellXfs>
  <cellStyles count="2">
    <cellStyle name="Normal" xfId="0" builtinId="0"/>
    <cellStyle name="Per cent" xfId="1" builtinId="5"/>
  </cellStyles>
  <dxfs count="5"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DDE6138E-A7ED-451F-BF75-61B2ED97F99A}" autoFormatId="16" applyNumberFormats="0" applyBorderFormats="0" applyFontFormats="0" applyPatternFormats="0" applyAlignmentFormats="0" applyWidthHeightFormats="0">
  <queryTableRefresh nextId="31">
    <queryTableFields count="30">
      <queryTableField id="1" name="PrimeItem" tableColumnId="1"/>
      <queryTableField id="2" name="Product Family" tableColumnId="2"/>
      <queryTableField id="3" name="Rank" tableColumnId="3"/>
      <queryTableField id="4" name="Type" tableColumnId="4"/>
      <queryTableField id="5" name="1-5-2023" tableColumnId="5"/>
      <queryTableField id="6" name="8-5-2023" tableColumnId="6"/>
      <queryTableField id="7" name="15-5-2023" tableColumnId="7"/>
      <queryTableField id="8" name="22-5-2023" tableColumnId="8"/>
      <queryTableField id="9" name="29-5-2023" tableColumnId="9"/>
      <queryTableField id="10" name="5-6-2023" tableColumnId="10"/>
      <queryTableField id="11" name="12-6-2023" tableColumnId="11"/>
      <queryTableField id="12" name="19-6-2023" tableColumnId="12"/>
      <queryTableField id="13" name="26-6-2023" tableColumnId="13"/>
      <queryTableField id="14" name="3-7-2023" tableColumnId="14"/>
      <queryTableField id="15" name="10-7-2023" tableColumnId="15"/>
      <queryTableField id="16" name="17-7-2023" tableColumnId="16"/>
      <queryTableField id="17" name="24-7-2023" tableColumnId="17"/>
      <queryTableField id="18" name="31-7-2023" tableColumnId="18"/>
      <queryTableField id="19" name="7-8-2023" tableColumnId="19"/>
      <queryTableField id="20" name="14-8-2023" tableColumnId="20"/>
      <queryTableField id="21" name="21-8-2023" tableColumnId="21"/>
      <queryTableField id="22" name="28-8-2023" tableColumnId="22"/>
      <queryTableField id="23" name="4-9-2023" tableColumnId="23"/>
      <queryTableField id="24" name="11-9-2023" tableColumnId="24"/>
      <queryTableField id="25" name="18-9-2023" tableColumnId="25"/>
      <queryTableField id="26" name="25-9-2023" tableColumnId="26"/>
      <queryTableField id="27" name="2-10-2023" tableColumnId="27"/>
      <queryTableField id="28" name="9-10-2023" tableColumnId="28"/>
      <queryTableField id="29" name="16-10-2023" tableColumnId="29"/>
      <queryTableField id="30" name="23-10-2023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B9041D-3AF2-4951-A9E8-AB6414AC892B}" name="FC_vs_D_SKU_lvl" displayName="FC_vs_D_SKU_lvl" ref="A1:AD759" tableType="queryTable" totalsRowShown="0">
  <autoFilter ref="A1:AD759" xr:uid="{EDB9041D-3AF2-4951-A9E8-AB6414AC892B}"/>
  <tableColumns count="30">
    <tableColumn id="1" xr3:uid="{20983C39-166A-4225-99EF-AD40C165FB92}" uniqueName="1" name="PrimeItem" queryTableFieldId="1" dataDxfId="2"/>
    <tableColumn id="2" xr3:uid="{F1A2EC0C-EDF3-4D8C-BC37-A6A80FB16854}" uniqueName="2" name="Product Family" queryTableFieldId="2" dataDxfId="1"/>
    <tableColumn id="3" xr3:uid="{FC977790-B599-4288-8992-0F7650AA4C25}" uniqueName="3" name="Rank" queryTableFieldId="3"/>
    <tableColumn id="4" xr3:uid="{9AA1CCF6-1829-433C-A0D0-956FF565B9C3}" uniqueName="4" name="Type" queryTableFieldId="4" dataDxfId="0"/>
    <tableColumn id="5" xr3:uid="{9B07E3A1-75C5-4E3E-9D6C-8043FC1BDE15}" uniqueName="5" name="1-5-2023" queryTableFieldId="5"/>
    <tableColumn id="6" xr3:uid="{DAE72536-83E4-47E4-95E3-80B863FF4636}" uniqueName="6" name="8-5-2023" queryTableFieldId="6"/>
    <tableColumn id="7" xr3:uid="{C0FB6D7D-4680-443A-BC79-74DF3C35D8D1}" uniqueName="7" name="15-5-2023" queryTableFieldId="7"/>
    <tableColumn id="8" xr3:uid="{60D4EB4C-904D-419B-8631-2C042911A75E}" uniqueName="8" name="22-5-2023" queryTableFieldId="8"/>
    <tableColumn id="9" xr3:uid="{72B329E1-EFF2-4D31-AFDF-DD24053E7F46}" uniqueName="9" name="29-5-2023" queryTableFieldId="9"/>
    <tableColumn id="10" xr3:uid="{35DFE4AF-27C1-4F7E-8A4C-26003D538524}" uniqueName="10" name="5-6-2023" queryTableFieldId="10"/>
    <tableColumn id="11" xr3:uid="{7490971B-FEFA-4EE8-8221-827A3187A86C}" uniqueName="11" name="12-6-2023" queryTableFieldId="11"/>
    <tableColumn id="12" xr3:uid="{F7FADF24-F6BA-408A-8333-18769CF32033}" uniqueName="12" name="19-6-2023" queryTableFieldId="12"/>
    <tableColumn id="13" xr3:uid="{F8E4CD1C-838A-49C5-B3FC-2CF83A4178F8}" uniqueName="13" name="26-6-2023" queryTableFieldId="13"/>
    <tableColumn id="14" xr3:uid="{E26225F4-E749-4F69-84FA-E8D7BB96963E}" uniqueName="14" name="3-7-2023" queryTableFieldId="14"/>
    <tableColumn id="15" xr3:uid="{22B771DD-77EF-421A-A3D8-6C144DAF5858}" uniqueName="15" name="10-7-2023" queryTableFieldId="15"/>
    <tableColumn id="16" xr3:uid="{5793D0C7-F238-4EEB-A71B-C279DB01B973}" uniqueName="16" name="17-7-2023" queryTableFieldId="16"/>
    <tableColumn id="17" xr3:uid="{A05A7364-67DE-46C6-94F2-C1ED37EFE1B0}" uniqueName="17" name="24-7-2023" queryTableFieldId="17"/>
    <tableColumn id="18" xr3:uid="{B6C88C34-9767-4DED-9FC1-B2C45E1091A5}" uniqueName="18" name="31-7-2023" queryTableFieldId="18"/>
    <tableColumn id="19" xr3:uid="{F9731920-8727-46A3-BB89-47C250E50737}" uniqueName="19" name="7-8-2023" queryTableFieldId="19"/>
    <tableColumn id="20" xr3:uid="{363FA134-309F-40A0-918B-A5D1DF2BB86D}" uniqueName="20" name="14-8-2023" queryTableFieldId="20"/>
    <tableColumn id="21" xr3:uid="{5509E622-939F-4519-BA36-7D196A9DCC64}" uniqueName="21" name="21-8-2023" queryTableFieldId="21"/>
    <tableColumn id="22" xr3:uid="{B680072F-61FE-4154-AEEE-EFD0C17E43A4}" uniqueName="22" name="28-8-2023" queryTableFieldId="22"/>
    <tableColumn id="23" xr3:uid="{4C2B6CEC-6C95-488D-908C-6BAE1051E013}" uniqueName="23" name="4-9-2023" queryTableFieldId="23"/>
    <tableColumn id="24" xr3:uid="{12D63851-35CB-4A16-A51C-0EC2672E2DC8}" uniqueName="24" name="11-9-2023" queryTableFieldId="24"/>
    <tableColumn id="25" xr3:uid="{6035089A-5898-4825-B1E9-BD9ECA4DDD08}" uniqueName="25" name="18-9-2023" queryTableFieldId="25"/>
    <tableColumn id="26" xr3:uid="{2E64304E-9680-41D6-B5EB-8E964FCAFCD8}" uniqueName="26" name="25-9-2023" queryTableFieldId="26"/>
    <tableColumn id="27" xr3:uid="{722DC423-02CF-4C0B-A342-FE128309B912}" uniqueName="27" name="2-10-2023" queryTableFieldId="27"/>
    <tableColumn id="28" xr3:uid="{0B3BB9C5-0DCE-4DB6-A216-86158C55CB21}" uniqueName="28" name="9-10-2023" queryTableFieldId="28"/>
    <tableColumn id="29" xr3:uid="{62657E0B-FDD2-4AA4-84E3-6575C87B7669}" uniqueName="29" name="16-10-2023" queryTableFieldId="29"/>
    <tableColumn id="30" xr3:uid="{764EABE7-B5EA-4864-B489-61AB8A84EAB4}" uniqueName="30" name="23-10-2023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59"/>
  <sheetViews>
    <sheetView tabSelected="1" topLeftCell="Z1" workbookViewId="0">
      <selection activeCell="AR3" sqref="AR3"/>
    </sheetView>
  </sheetViews>
  <sheetFormatPr defaultRowHeight="14.4" x14ac:dyDescent="0.3"/>
  <cols>
    <col min="1" max="1" width="16.664062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2" t="s">
        <v>35</v>
      </c>
      <c r="AK1" s="1" t="s">
        <v>36</v>
      </c>
      <c r="AL1" s="2" t="s">
        <v>37</v>
      </c>
      <c r="AM1" s="1" t="s">
        <v>38</v>
      </c>
    </row>
    <row r="2" spans="1:44" x14ac:dyDescent="0.3">
      <c r="A2" t="s">
        <v>39</v>
      </c>
      <c r="B2" t="s">
        <v>40</v>
      </c>
      <c r="C2">
        <v>3</v>
      </c>
      <c r="D2" t="s">
        <v>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s="3" cm="1">
        <f t="array" ref="AE2">SUMPRODUCT(FC_vs_D_SKU_lvl[[#This Row],[1-5-2023]:[23-10-2023]]-E3:AD3)/26</f>
        <v>-15.307692307692308</v>
      </c>
      <c r="AF2" s="4">
        <f>AE2/AVERAGE(E3:AD3)</f>
        <v>-1</v>
      </c>
      <c r="AG2" s="3" cm="1">
        <f t="array" ref="AG2">SUMPRODUCT(ABS(FC_vs_D_SKU_lvl[[#This Row],[1-5-2023]:[23-10-2023]]-E3:AD3))/26</f>
        <v>15.307692307692308</v>
      </c>
      <c r="AH2" s="4" cm="1">
        <f t="array" ref="AH2">SUMPRODUCT(ABS(FC_vs_D_SKU_lvl[[#This Row],[1-5-2023]:[23-10-2023]]-E3:AD3))/SUM(E3:AD3)</f>
        <v>1</v>
      </c>
      <c r="AI2" s="3" cm="1">
        <f t="array" ref="AI2">SQRT(SUMPRODUCT(FC_vs_D_SKU_lvl[[#This Row],[1-5-2023]:[23-10-2023]]-E3:AD3)^2/26)</f>
        <v>78.054221784997239</v>
      </c>
      <c r="AJ2" s="4">
        <f>AI2/AVERAGE(E3:AD3)</f>
        <v>5.0990195135927845</v>
      </c>
      <c r="AK2" s="3">
        <f>AG2+ABS(AE2)</f>
        <v>30.615384615384617</v>
      </c>
      <c r="AL2" s="4">
        <f>AH2+ABS(AF2)</f>
        <v>2</v>
      </c>
      <c r="AM2" s="3" cm="1">
        <f t="array" ref="AM2">SUMPRODUCT(IF(FC_vs_D_SKU_lvl[[#This Row],[1-5-2023]:[23-10-2023]]+E3:AD3=0,0,ABS(FC_vs_D_SKU_lvl[[#This Row],[1-5-2023]:[23-10-2023]]-E3:AD3)/(FC_vs_D_SKU_lvl[[#This Row],[1-5-2023]:[23-10-2023]]+E3:AD3)))/26</f>
        <v>0.73076923076923073</v>
      </c>
      <c r="AP2" s="5" t="s">
        <v>42</v>
      </c>
      <c r="AQ2" s="5" t="s">
        <v>43</v>
      </c>
    </row>
    <row r="3" spans="1:44" x14ac:dyDescent="0.3">
      <c r="A3" t="s">
        <v>39</v>
      </c>
      <c r="B3" t="s">
        <v>40</v>
      </c>
      <c r="C3">
        <v>3</v>
      </c>
      <c r="D3" t="s">
        <v>44</v>
      </c>
      <c r="E3">
        <v>0</v>
      </c>
      <c r="F3">
        <v>0</v>
      </c>
      <c r="G3">
        <v>0</v>
      </c>
      <c r="H3">
        <v>40</v>
      </c>
      <c r="I3">
        <v>5</v>
      </c>
      <c r="J3">
        <v>50</v>
      </c>
      <c r="K3">
        <v>2</v>
      </c>
      <c r="L3">
        <v>58</v>
      </c>
      <c r="M3">
        <v>60</v>
      </c>
      <c r="N3">
        <v>8</v>
      </c>
      <c r="O3">
        <v>17</v>
      </c>
      <c r="P3">
        <v>0</v>
      </c>
      <c r="Q3">
        <v>14</v>
      </c>
      <c r="R3">
        <v>5</v>
      </c>
      <c r="S3">
        <v>0</v>
      </c>
      <c r="T3">
        <v>60</v>
      </c>
      <c r="U3">
        <v>4</v>
      </c>
      <c r="V3">
        <v>3</v>
      </c>
      <c r="W3">
        <v>24</v>
      </c>
      <c r="X3">
        <v>0</v>
      </c>
      <c r="Y3">
        <v>0</v>
      </c>
      <c r="Z3">
        <v>1</v>
      </c>
      <c r="AA3">
        <v>10</v>
      </c>
      <c r="AB3">
        <v>26</v>
      </c>
      <c r="AC3">
        <v>5</v>
      </c>
      <c r="AD3">
        <v>6</v>
      </c>
      <c r="AE3" s="3"/>
      <c r="AF3" s="4"/>
      <c r="AG3" s="3"/>
      <c r="AH3" s="4"/>
      <c r="AI3" s="3"/>
      <c r="AJ3" s="4"/>
      <c r="AK3" s="3"/>
      <c r="AL3" s="4"/>
      <c r="AM3" s="3"/>
      <c r="AP3" s="6" t="s">
        <v>30</v>
      </c>
      <c r="AQ3" s="7">
        <f>AVERAGE(AF2:AF759)</f>
        <v>1.7446530789688606</v>
      </c>
      <c r="AR3">
        <f>AVERAGE(AE2:AE759)</f>
        <v>-8.0875786482646586</v>
      </c>
    </row>
    <row r="4" spans="1:44" x14ac:dyDescent="0.3">
      <c r="A4" t="s">
        <v>45</v>
      </c>
      <c r="B4" t="s">
        <v>40</v>
      </c>
      <c r="C4">
        <v>3</v>
      </c>
      <c r="D4" t="s">
        <v>41</v>
      </c>
      <c r="E4">
        <v>15</v>
      </c>
      <c r="F4">
        <v>15</v>
      </c>
      <c r="G4">
        <v>15</v>
      </c>
      <c r="H4">
        <v>15</v>
      </c>
      <c r="I4">
        <v>18</v>
      </c>
      <c r="J4">
        <v>18</v>
      </c>
      <c r="K4">
        <v>18</v>
      </c>
      <c r="L4">
        <v>37</v>
      </c>
      <c r="M4">
        <v>17</v>
      </c>
      <c r="N4">
        <v>17</v>
      </c>
      <c r="O4">
        <v>17</v>
      </c>
      <c r="P4">
        <v>17</v>
      </c>
      <c r="Q4">
        <v>17</v>
      </c>
      <c r="R4">
        <v>25</v>
      </c>
      <c r="S4">
        <v>26</v>
      </c>
      <c r="T4">
        <v>25</v>
      </c>
      <c r="U4">
        <v>26</v>
      </c>
      <c r="V4">
        <v>39</v>
      </c>
      <c r="W4">
        <v>38</v>
      </c>
      <c r="X4">
        <v>39</v>
      </c>
      <c r="Y4">
        <v>39</v>
      </c>
      <c r="Z4">
        <v>18</v>
      </c>
      <c r="AA4">
        <v>18</v>
      </c>
      <c r="AB4">
        <v>18</v>
      </c>
      <c r="AC4">
        <v>19</v>
      </c>
      <c r="AD4">
        <v>18</v>
      </c>
      <c r="AE4" s="3" cm="1">
        <f t="array" ref="AE4">SUMPRODUCT(FC_vs_D_SKU_lvl[[#This Row],[1-5-2023]:[23-10-2023]]-E5:AD5)/26</f>
        <v>6.115384615384615</v>
      </c>
      <c r="AF4" s="4">
        <f t="shared" ref="AF4" si="0">AE4/AVERAGE(E5:AD5)</f>
        <v>0.3741176470588235</v>
      </c>
      <c r="AG4" s="3" cm="1">
        <f t="array" ref="AG4">SUMPRODUCT(ABS(FC_vs_D_SKU_lvl[[#This Row],[1-5-2023]:[23-10-2023]]-E5:AD5))/26</f>
        <v>22.96153846153846</v>
      </c>
      <c r="AH4" s="4" cm="1">
        <f t="array" ref="AH4">SUMPRODUCT(ABS(FC_vs_D_SKU_lvl[[#This Row],[1-5-2023]:[23-10-2023]]-E5:AD5))/SUM(E5:AD5)</f>
        <v>1.4047058823529412</v>
      </c>
      <c r="AI4" s="3" cm="1">
        <f t="array" ref="AI4">SQRT(SUMPRODUCT(FC_vs_D_SKU_lvl[[#This Row],[1-5-2023]:[23-10-2023]]-E5:AD5)^2/26)</f>
        <v>31.18246548697126</v>
      </c>
      <c r="AJ4" s="4">
        <f t="shared" ref="AJ4" si="1">AI4/AVERAGE(E5:AD5)</f>
        <v>1.9076331827323594</v>
      </c>
      <c r="AK4" s="3">
        <f t="shared" ref="AK4:AL4" si="2">AG4+ABS(AE4)</f>
        <v>29.076923076923073</v>
      </c>
      <c r="AL4" s="4">
        <f t="shared" si="2"/>
        <v>1.7788235294117647</v>
      </c>
      <c r="AM4" s="3" cm="1">
        <f t="array" ref="AM4">SUMPRODUCT(IF(FC_vs_D_SKU_lvl[[#This Row],[1-5-2023]:[23-10-2023]]+E5:AD5=0,0,ABS(FC_vs_D_SKU_lvl[[#This Row],[1-5-2023]:[23-10-2023]]-E5:AD5)/(FC_vs_D_SKU_lvl[[#This Row],[1-5-2023]:[23-10-2023]]+E5:AD5)))/26</f>
        <v>0.6867907107918767</v>
      </c>
      <c r="AP4" s="6" t="s">
        <v>32</v>
      </c>
      <c r="AQ4" s="7">
        <f>AVERAGE(AH2:AH759)</f>
        <v>2.8001548426686815</v>
      </c>
    </row>
    <row r="5" spans="1:44" x14ac:dyDescent="0.3">
      <c r="A5" t="s">
        <v>45</v>
      </c>
      <c r="B5" t="s">
        <v>40</v>
      </c>
      <c r="C5">
        <v>3</v>
      </c>
      <c r="D5" t="s">
        <v>44</v>
      </c>
      <c r="E5">
        <v>4</v>
      </c>
      <c r="F5">
        <v>0</v>
      </c>
      <c r="G5">
        <v>0</v>
      </c>
      <c r="H5">
        <v>7</v>
      </c>
      <c r="I5">
        <v>5</v>
      </c>
      <c r="J5">
        <v>42</v>
      </c>
      <c r="K5">
        <v>6</v>
      </c>
      <c r="L5">
        <v>20</v>
      </c>
      <c r="M5">
        <v>3</v>
      </c>
      <c r="N5">
        <v>4</v>
      </c>
      <c r="O5">
        <v>10</v>
      </c>
      <c r="P5">
        <v>0</v>
      </c>
      <c r="Q5">
        <v>64</v>
      </c>
      <c r="R5">
        <v>0</v>
      </c>
      <c r="S5">
        <v>0</v>
      </c>
      <c r="T5">
        <v>0</v>
      </c>
      <c r="U5">
        <v>42</v>
      </c>
      <c r="V5">
        <v>8</v>
      </c>
      <c r="W5">
        <v>0</v>
      </c>
      <c r="X5">
        <v>21</v>
      </c>
      <c r="Y5">
        <v>40</v>
      </c>
      <c r="Z5">
        <v>0</v>
      </c>
      <c r="AA5">
        <v>0</v>
      </c>
      <c r="AB5">
        <v>149</v>
      </c>
      <c r="AC5">
        <v>0</v>
      </c>
      <c r="AD5">
        <v>0</v>
      </c>
      <c r="AE5" s="3"/>
      <c r="AF5" s="4"/>
      <c r="AG5" s="3"/>
      <c r="AH5" s="4"/>
      <c r="AI5" s="3"/>
      <c r="AJ5" s="4"/>
      <c r="AK5" s="3"/>
      <c r="AL5" s="4"/>
      <c r="AM5" s="3"/>
      <c r="AP5" s="6" t="s">
        <v>34</v>
      </c>
      <c r="AQ5" s="7">
        <f>AVERAGE(AJ2:AJ759)</f>
        <v>11.356897193634389</v>
      </c>
    </row>
    <row r="6" spans="1:44" x14ac:dyDescent="0.3">
      <c r="A6" t="s">
        <v>46</v>
      </c>
      <c r="B6" t="s">
        <v>40</v>
      </c>
      <c r="C6">
        <v>2</v>
      </c>
      <c r="D6" t="s">
        <v>41</v>
      </c>
      <c r="E6">
        <v>71</v>
      </c>
      <c r="F6">
        <v>71</v>
      </c>
      <c r="G6">
        <v>71</v>
      </c>
      <c r="H6">
        <v>71</v>
      </c>
      <c r="I6">
        <v>80</v>
      </c>
      <c r="J6">
        <v>81</v>
      </c>
      <c r="K6">
        <v>81</v>
      </c>
      <c r="L6">
        <v>104</v>
      </c>
      <c r="M6">
        <v>48</v>
      </c>
      <c r="N6">
        <v>48</v>
      </c>
      <c r="O6">
        <v>48</v>
      </c>
      <c r="P6">
        <v>48</v>
      </c>
      <c r="Q6">
        <v>48</v>
      </c>
      <c r="R6">
        <v>78</v>
      </c>
      <c r="S6">
        <v>63</v>
      </c>
      <c r="T6">
        <v>63</v>
      </c>
      <c r="U6">
        <v>63</v>
      </c>
      <c r="V6">
        <v>95</v>
      </c>
      <c r="W6">
        <v>147</v>
      </c>
      <c r="X6">
        <v>147</v>
      </c>
      <c r="Y6">
        <v>147</v>
      </c>
      <c r="Z6">
        <v>71</v>
      </c>
      <c r="AA6">
        <v>67</v>
      </c>
      <c r="AB6">
        <v>67</v>
      </c>
      <c r="AC6">
        <v>67</v>
      </c>
      <c r="AD6">
        <v>68</v>
      </c>
      <c r="AE6" s="3" cm="1">
        <f t="array" ref="AE6">SUMPRODUCT(FC_vs_D_SKU_lvl[[#This Row],[1-5-2023]:[23-10-2023]]-E7:AD7)/26</f>
        <v>28.423076923076923</v>
      </c>
      <c r="AF6" s="4">
        <f t="shared" ref="AF6" si="3">AE6/AVERAGE(E7:AD7)</f>
        <v>0.5800627943485086</v>
      </c>
      <c r="AG6" s="3" cm="1">
        <f t="array" ref="AG6">SUMPRODUCT(ABS(FC_vs_D_SKU_lvl[[#This Row],[1-5-2023]:[23-10-2023]]-E7:AD7))/26</f>
        <v>86.269230769230774</v>
      </c>
      <c r="AH6" s="4" cm="1">
        <f t="array" ref="AH6">SUMPRODUCT(ABS(FC_vs_D_SKU_lvl[[#This Row],[1-5-2023]:[23-10-2023]]-E7:AD7))/SUM(E7:AD7)</f>
        <v>1.760596546310832</v>
      </c>
      <c r="AI6" s="3" cm="1">
        <f t="array" ref="AI6">SQRT(SUMPRODUCT(FC_vs_D_SKU_lvl[[#This Row],[1-5-2023]:[23-10-2023]]-E7:AD7)^2/26)</f>
        <v>144.92982386711802</v>
      </c>
      <c r="AJ6" s="4">
        <f t="shared" ref="AJ6" si="4">AI6/AVERAGE(E7:AD7)</f>
        <v>2.9577515074922043</v>
      </c>
      <c r="AK6" s="3">
        <f t="shared" ref="AK6:AL6" si="5">AG6+ABS(AE6)</f>
        <v>114.69230769230769</v>
      </c>
      <c r="AL6" s="4">
        <f t="shared" si="5"/>
        <v>2.3406593406593403</v>
      </c>
      <c r="AM6" s="3" cm="1">
        <f t="array" ref="AM6">SUMPRODUCT(IF(FC_vs_D_SKU_lvl[[#This Row],[1-5-2023]:[23-10-2023]]+E7:AD7=0,0,ABS(FC_vs_D_SKU_lvl[[#This Row],[1-5-2023]:[23-10-2023]]-E7:AD7)/(FC_vs_D_SKU_lvl[[#This Row],[1-5-2023]:[23-10-2023]]+E7:AD7)))/26</f>
        <v>0.76103734650132415</v>
      </c>
      <c r="AP6" s="6" t="s">
        <v>36</v>
      </c>
      <c r="AQ6" s="7">
        <f>AVERAGE(AL2:AL759)</f>
        <v>5.0274256274459468</v>
      </c>
    </row>
    <row r="7" spans="1:44" x14ac:dyDescent="0.3">
      <c r="A7" t="s">
        <v>46</v>
      </c>
      <c r="B7" t="s">
        <v>40</v>
      </c>
      <c r="C7">
        <v>2</v>
      </c>
      <c r="D7" t="s">
        <v>44</v>
      </c>
      <c r="E7">
        <v>0</v>
      </c>
      <c r="F7">
        <v>0</v>
      </c>
      <c r="G7">
        <v>0</v>
      </c>
      <c r="H7">
        <v>100</v>
      </c>
      <c r="I7">
        <v>0</v>
      </c>
      <c r="J7">
        <v>0</v>
      </c>
      <c r="K7">
        <v>0</v>
      </c>
      <c r="L7">
        <v>46</v>
      </c>
      <c r="M7">
        <v>108</v>
      </c>
      <c r="N7">
        <v>40</v>
      </c>
      <c r="O7">
        <v>0</v>
      </c>
      <c r="P7">
        <v>0</v>
      </c>
      <c r="Q7">
        <v>0</v>
      </c>
      <c r="R7">
        <v>0</v>
      </c>
      <c r="S7">
        <v>20</v>
      </c>
      <c r="T7">
        <v>0</v>
      </c>
      <c r="U7">
        <v>30</v>
      </c>
      <c r="V7">
        <v>0</v>
      </c>
      <c r="W7">
        <v>60</v>
      </c>
      <c r="X7">
        <v>0</v>
      </c>
      <c r="Y7">
        <v>810</v>
      </c>
      <c r="Z7">
        <v>0</v>
      </c>
      <c r="AA7">
        <v>0</v>
      </c>
      <c r="AB7">
        <v>30</v>
      </c>
      <c r="AC7">
        <v>0</v>
      </c>
      <c r="AD7">
        <v>30</v>
      </c>
      <c r="AE7" s="3"/>
      <c r="AF7" s="4"/>
      <c r="AG7" s="3"/>
      <c r="AH7" s="4"/>
      <c r="AI7" s="3"/>
      <c r="AJ7" s="4"/>
      <c r="AK7" s="3"/>
      <c r="AL7" s="4"/>
      <c r="AM7" s="3"/>
      <c r="AP7" s="6" t="s">
        <v>38</v>
      </c>
      <c r="AQ7" s="7">
        <f>AVERAGE(AM2:AM759)</f>
        <v>0.59026513727882679</v>
      </c>
    </row>
    <row r="8" spans="1:44" x14ac:dyDescent="0.3">
      <c r="A8" t="s">
        <v>47</v>
      </c>
      <c r="B8" t="s">
        <v>40</v>
      </c>
      <c r="C8">
        <v>1</v>
      </c>
      <c r="D8" t="s">
        <v>41</v>
      </c>
      <c r="E8">
        <v>1527</v>
      </c>
      <c r="F8">
        <v>1527</v>
      </c>
      <c r="G8">
        <v>1527</v>
      </c>
      <c r="H8">
        <v>1527</v>
      </c>
      <c r="I8">
        <v>2254</v>
      </c>
      <c r="J8">
        <v>1431</v>
      </c>
      <c r="K8">
        <v>1431</v>
      </c>
      <c r="L8">
        <v>2870</v>
      </c>
      <c r="M8">
        <v>1340</v>
      </c>
      <c r="N8">
        <v>1341</v>
      </c>
      <c r="O8">
        <v>1340</v>
      </c>
      <c r="P8">
        <v>1341</v>
      </c>
      <c r="Q8">
        <v>1340</v>
      </c>
      <c r="R8">
        <v>1912</v>
      </c>
      <c r="S8">
        <v>2100</v>
      </c>
      <c r="T8">
        <v>2101</v>
      </c>
      <c r="U8">
        <v>2102</v>
      </c>
      <c r="V8">
        <v>3152</v>
      </c>
      <c r="W8">
        <v>2741</v>
      </c>
      <c r="X8">
        <v>2743</v>
      </c>
      <c r="Y8">
        <v>2742</v>
      </c>
      <c r="Z8">
        <v>1401</v>
      </c>
      <c r="AA8">
        <v>1457</v>
      </c>
      <c r="AB8">
        <v>1458</v>
      </c>
      <c r="AC8">
        <v>1458</v>
      </c>
      <c r="AD8">
        <v>1456</v>
      </c>
      <c r="AE8" s="3" cm="1">
        <f t="array" ref="AE8">SUMPRODUCT(FC_vs_D_SKU_lvl[[#This Row],[1-5-2023]:[23-10-2023]]-E9:AD9)/26</f>
        <v>-69.57692307692308</v>
      </c>
      <c r="AF8" s="4">
        <f t="shared" ref="AF8" si="6">AE8/AVERAGE(E9:AD9)</f>
        <v>-3.6598689002184999E-2</v>
      </c>
      <c r="AG8" s="3" cm="1">
        <f t="array" ref="AG8">SUMPRODUCT(ABS(FC_vs_D_SKU_lvl[[#This Row],[1-5-2023]:[23-10-2023]]-E9:AD9))/26</f>
        <v>1314.5769230769231</v>
      </c>
      <c r="AH8" s="4" cm="1">
        <f t="array" ref="AH8">SUMPRODUCT(ABS(FC_vs_D_SKU_lvl[[#This Row],[1-5-2023]:[23-10-2023]]-E9:AD9))/SUM(E9:AD9)</f>
        <v>0.69149065307113378</v>
      </c>
      <c r="AI8" s="3" cm="1">
        <f t="array" ref="AI8">SQRT(SUMPRODUCT(FC_vs_D_SKU_lvl[[#This Row],[1-5-2023]:[23-10-2023]]-E9:AD9)^2/26)</f>
        <v>354.77408846497491</v>
      </c>
      <c r="AJ8" s="4">
        <f t="shared" ref="AJ8" si="7">AI8/AVERAGE(E9:AD9)</f>
        <v>0.18661742939405493</v>
      </c>
      <c r="AK8" s="3">
        <f t="shared" ref="AK8:AL8" si="8">AG8+ABS(AE8)</f>
        <v>1384.1538461538462</v>
      </c>
      <c r="AL8" s="4">
        <f t="shared" si="8"/>
        <v>0.72808934207331877</v>
      </c>
      <c r="AM8" s="3" cm="1">
        <f t="array" ref="AM8">SUMPRODUCT(IF(FC_vs_D_SKU_lvl[[#This Row],[1-5-2023]:[23-10-2023]]+E9:AD9=0,0,ABS(FC_vs_D_SKU_lvl[[#This Row],[1-5-2023]:[23-10-2023]]-E9:AD9)/(FC_vs_D_SKU_lvl[[#This Row],[1-5-2023]:[23-10-2023]]+E9:AD9)))/26</f>
        <v>0.39494843192333806</v>
      </c>
    </row>
    <row r="9" spans="1:44" x14ac:dyDescent="0.3">
      <c r="A9" t="s">
        <v>47</v>
      </c>
      <c r="B9" t="s">
        <v>40</v>
      </c>
      <c r="C9">
        <v>1</v>
      </c>
      <c r="D9" t="s">
        <v>44</v>
      </c>
      <c r="E9">
        <v>30</v>
      </c>
      <c r="F9">
        <v>142</v>
      </c>
      <c r="G9">
        <v>516</v>
      </c>
      <c r="H9">
        <v>3208</v>
      </c>
      <c r="I9">
        <v>300</v>
      </c>
      <c r="J9">
        <v>376</v>
      </c>
      <c r="K9">
        <v>5164</v>
      </c>
      <c r="L9">
        <v>2983</v>
      </c>
      <c r="M9">
        <v>5331</v>
      </c>
      <c r="N9">
        <v>6350</v>
      </c>
      <c r="O9">
        <v>1560</v>
      </c>
      <c r="P9">
        <v>2060</v>
      </c>
      <c r="Q9">
        <v>571</v>
      </c>
      <c r="R9">
        <v>1321</v>
      </c>
      <c r="S9">
        <v>2570</v>
      </c>
      <c r="T9">
        <v>1278</v>
      </c>
      <c r="U9">
        <v>1264</v>
      </c>
      <c r="V9">
        <v>1532</v>
      </c>
      <c r="W9">
        <v>2685</v>
      </c>
      <c r="X9">
        <v>1437</v>
      </c>
      <c r="Y9">
        <v>2116</v>
      </c>
      <c r="Z9">
        <v>2963</v>
      </c>
      <c r="AA9">
        <v>140</v>
      </c>
      <c r="AB9">
        <v>1502</v>
      </c>
      <c r="AC9">
        <v>1910</v>
      </c>
      <c r="AD9">
        <v>119</v>
      </c>
      <c r="AE9" s="3"/>
      <c r="AF9" s="4"/>
      <c r="AG9" s="3"/>
      <c r="AH9" s="4"/>
      <c r="AI9" s="3"/>
      <c r="AJ9" s="4"/>
      <c r="AK9" s="3"/>
      <c r="AL9" s="4"/>
      <c r="AM9" s="3"/>
    </row>
    <row r="10" spans="1:44" x14ac:dyDescent="0.3">
      <c r="A10" t="s">
        <v>48</v>
      </c>
      <c r="B10" t="s">
        <v>40</v>
      </c>
      <c r="C10">
        <v>2</v>
      </c>
      <c r="D10" t="s">
        <v>41</v>
      </c>
      <c r="E10">
        <v>64</v>
      </c>
      <c r="F10">
        <v>64</v>
      </c>
      <c r="G10">
        <v>64</v>
      </c>
      <c r="H10">
        <v>65</v>
      </c>
      <c r="I10">
        <v>89</v>
      </c>
      <c r="J10">
        <v>82</v>
      </c>
      <c r="K10">
        <v>81</v>
      </c>
      <c r="L10">
        <v>89</v>
      </c>
      <c r="M10">
        <v>42</v>
      </c>
      <c r="N10">
        <v>41</v>
      </c>
      <c r="O10">
        <v>41</v>
      </c>
      <c r="P10">
        <v>42</v>
      </c>
      <c r="Q10">
        <v>42</v>
      </c>
      <c r="R10">
        <v>86</v>
      </c>
      <c r="S10">
        <v>48</v>
      </c>
      <c r="T10">
        <v>48</v>
      </c>
      <c r="U10">
        <v>49</v>
      </c>
      <c r="V10">
        <v>71</v>
      </c>
      <c r="W10">
        <v>112</v>
      </c>
      <c r="X10">
        <v>112</v>
      </c>
      <c r="Y10">
        <v>111</v>
      </c>
      <c r="Z10">
        <v>55</v>
      </c>
      <c r="AA10">
        <v>36</v>
      </c>
      <c r="AB10">
        <v>36</v>
      </c>
      <c r="AC10">
        <v>36</v>
      </c>
      <c r="AD10">
        <v>36</v>
      </c>
      <c r="AE10" s="3" cm="1">
        <f t="array" ref="AE10">SUMPRODUCT(FC_vs_D_SKU_lvl[[#This Row],[1-5-2023]:[23-10-2023]]-E11:AD11)/26</f>
        <v>29.076923076923077</v>
      </c>
      <c r="AF10" s="4">
        <f t="shared" ref="AF10" si="9">AE10/AVERAGE(E11:AD11)</f>
        <v>0.85327313769751689</v>
      </c>
      <c r="AG10" s="3" cm="1">
        <f t="array" ref="AG10">SUMPRODUCT(ABS(FC_vs_D_SKU_lvl[[#This Row],[1-5-2023]:[23-10-2023]]-E11:AD11))/26</f>
        <v>71.07692307692308</v>
      </c>
      <c r="AH10" s="4" cm="1">
        <f t="array" ref="AH10">SUMPRODUCT(ABS(FC_vs_D_SKU_lvl[[#This Row],[1-5-2023]:[23-10-2023]]-E11:AD11))/SUM(E11:AD11)</f>
        <v>2.0857787810383748</v>
      </c>
      <c r="AI10" s="3" cm="1">
        <f t="array" ref="AI10">SQRT(SUMPRODUCT(FC_vs_D_SKU_lvl[[#This Row],[1-5-2023]:[23-10-2023]]-E11:AD11)^2/26)</f>
        <v>148.26379816446715</v>
      </c>
      <c r="AJ10" s="4">
        <f t="shared" ref="AJ10" si="10">AI10/AVERAGE(E11:AD11)</f>
        <v>4.3508563795441821</v>
      </c>
      <c r="AK10" s="3">
        <f t="shared" ref="AK10:AL10" si="11">AG10+ABS(AE10)</f>
        <v>100.15384615384616</v>
      </c>
      <c r="AL10" s="4">
        <f t="shared" si="11"/>
        <v>2.9390519187358919</v>
      </c>
      <c r="AM10" s="3" cm="1">
        <f t="array" ref="AM10">SUMPRODUCT(IF(FC_vs_D_SKU_lvl[[#This Row],[1-5-2023]:[23-10-2023]]+E11:AD11=0,0,ABS(FC_vs_D_SKU_lvl[[#This Row],[1-5-2023]:[23-10-2023]]-E11:AD11)/(FC_vs_D_SKU_lvl[[#This Row],[1-5-2023]:[23-10-2023]]+E11:AD11)))/26</f>
        <v>0.7242154299865049</v>
      </c>
      <c r="AP10" s="5" t="s">
        <v>42</v>
      </c>
      <c r="AQ10" s="5" t="s">
        <v>43</v>
      </c>
      <c r="AR10" s="5" t="s">
        <v>49</v>
      </c>
    </row>
    <row r="11" spans="1:44" x14ac:dyDescent="0.3">
      <c r="A11" t="s">
        <v>48</v>
      </c>
      <c r="B11" t="s">
        <v>40</v>
      </c>
      <c r="C11">
        <v>2</v>
      </c>
      <c r="D11" t="s">
        <v>44</v>
      </c>
      <c r="E11">
        <v>500</v>
      </c>
      <c r="F11">
        <v>0</v>
      </c>
      <c r="G11">
        <v>0</v>
      </c>
      <c r="H11">
        <v>10</v>
      </c>
      <c r="I11">
        <v>0</v>
      </c>
      <c r="J11">
        <v>20</v>
      </c>
      <c r="K11">
        <v>0</v>
      </c>
      <c r="L11">
        <v>10</v>
      </c>
      <c r="M11">
        <v>18</v>
      </c>
      <c r="N11">
        <v>16</v>
      </c>
      <c r="O11">
        <v>40</v>
      </c>
      <c r="P11">
        <v>148</v>
      </c>
      <c r="Q11">
        <v>0</v>
      </c>
      <c r="R11">
        <v>12</v>
      </c>
      <c r="S11">
        <v>16</v>
      </c>
      <c r="T11">
        <v>12</v>
      </c>
      <c r="U11">
        <v>4</v>
      </c>
      <c r="V11">
        <v>0</v>
      </c>
      <c r="W11">
        <v>4</v>
      </c>
      <c r="X11">
        <v>0</v>
      </c>
      <c r="Y11">
        <v>0</v>
      </c>
      <c r="Z11">
        <v>2</v>
      </c>
      <c r="AA11">
        <v>30</v>
      </c>
      <c r="AB11">
        <v>4</v>
      </c>
      <c r="AC11">
        <v>40</v>
      </c>
      <c r="AD11">
        <v>0</v>
      </c>
      <c r="AE11" s="3"/>
      <c r="AF11" s="4"/>
      <c r="AG11" s="3"/>
      <c r="AH11" s="4"/>
      <c r="AI11" s="3"/>
      <c r="AJ11" s="4"/>
      <c r="AK11" s="3"/>
      <c r="AL11" s="4"/>
      <c r="AM11" s="3"/>
      <c r="AP11" s="6" t="s">
        <v>50</v>
      </c>
      <c r="AQ11" s="8">
        <f>COUNTIF(AF2:AF759,"&gt;5%")</f>
        <v>203</v>
      </c>
      <c r="AR11" s="7">
        <f>AQ11/AQ14</f>
        <v>0.53562005277044855</v>
      </c>
    </row>
    <row r="12" spans="1:44" x14ac:dyDescent="0.3">
      <c r="A12" t="s">
        <v>51</v>
      </c>
      <c r="B12" t="s">
        <v>40</v>
      </c>
      <c r="C12">
        <v>2</v>
      </c>
      <c r="D12" t="s">
        <v>41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3" cm="1">
        <f t="array" ref="AE12">SUMPRODUCT(FC_vs_D_SKU_lvl[[#This Row],[1-5-2023]:[23-10-2023]]-E13:AD13)/26</f>
        <v>-62.692307692307693</v>
      </c>
      <c r="AF12" s="4">
        <f t="shared" ref="AF12" si="12">AE12/AVERAGE(E13:AD13)</f>
        <v>-1</v>
      </c>
      <c r="AG12" s="3" cm="1">
        <f t="array" ref="AG12">SUMPRODUCT(ABS(FC_vs_D_SKU_lvl[[#This Row],[1-5-2023]:[23-10-2023]]-E13:AD13))/26</f>
        <v>62.692307692307693</v>
      </c>
      <c r="AH12" s="4" cm="1">
        <f t="array" ref="AH12">SUMPRODUCT(ABS(FC_vs_D_SKU_lvl[[#This Row],[1-5-2023]:[23-10-2023]]-E13:AD13))/SUM(E13:AD13)</f>
        <v>1</v>
      </c>
      <c r="AI12" s="3" cm="1">
        <f t="array" ref="AI12">SQRT(SUMPRODUCT(FC_vs_D_SKU_lvl[[#This Row],[1-5-2023]:[23-10-2023]]-E13:AD13)^2/26)</f>
        <v>319.66930027523995</v>
      </c>
      <c r="AJ12" s="4">
        <f t="shared" ref="AJ12" si="13">AI12/AVERAGE(E13:AD13)</f>
        <v>5.0990195135927845</v>
      </c>
      <c r="AK12" s="3">
        <f t="shared" ref="AK12:AL12" si="14">AG12+ABS(AE12)</f>
        <v>125.38461538461539</v>
      </c>
      <c r="AL12" s="4">
        <f t="shared" si="14"/>
        <v>2</v>
      </c>
      <c r="AM12" s="3" cm="1">
        <f t="array" ref="AM12">SUMPRODUCT(IF(FC_vs_D_SKU_lvl[[#This Row],[1-5-2023]:[23-10-2023]]+E13:AD13=0,0,ABS(FC_vs_D_SKU_lvl[[#This Row],[1-5-2023]:[23-10-2023]]-E13:AD13)/(FC_vs_D_SKU_lvl[[#This Row],[1-5-2023]:[23-10-2023]]+E13:AD13)))/26</f>
        <v>0.92307692307692313</v>
      </c>
      <c r="AP12" s="6" t="s">
        <v>52</v>
      </c>
      <c r="AQ12" s="8">
        <f>COUNTIF(AF2:AF759,"&lt;-5%")</f>
        <v>166</v>
      </c>
      <c r="AR12" s="7">
        <f>AQ12/AQ14</f>
        <v>0.43799472295514513</v>
      </c>
    </row>
    <row r="13" spans="1:44" x14ac:dyDescent="0.3">
      <c r="A13" t="s">
        <v>51</v>
      </c>
      <c r="B13" t="s">
        <v>40</v>
      </c>
      <c r="C13">
        <v>2</v>
      </c>
      <c r="D13" t="s">
        <v>44</v>
      </c>
      <c r="E13">
        <v>0</v>
      </c>
      <c r="F13">
        <v>8</v>
      </c>
      <c r="G13">
        <v>1</v>
      </c>
      <c r="H13">
        <v>112</v>
      </c>
      <c r="I13">
        <v>52</v>
      </c>
      <c r="J13">
        <v>22</v>
      </c>
      <c r="K13">
        <v>218</v>
      </c>
      <c r="L13">
        <v>35</v>
      </c>
      <c r="M13">
        <v>401</v>
      </c>
      <c r="N13">
        <v>98</v>
      </c>
      <c r="O13">
        <v>38</v>
      </c>
      <c r="P13">
        <v>1</v>
      </c>
      <c r="Q13">
        <v>72</v>
      </c>
      <c r="R13">
        <v>86</v>
      </c>
      <c r="S13">
        <v>15</v>
      </c>
      <c r="T13">
        <v>100</v>
      </c>
      <c r="U13">
        <v>40</v>
      </c>
      <c r="V13">
        <v>4</v>
      </c>
      <c r="W13">
        <v>76</v>
      </c>
      <c r="X13">
        <v>60</v>
      </c>
      <c r="Y13">
        <v>132</v>
      </c>
      <c r="Z13">
        <v>5</v>
      </c>
      <c r="AA13">
        <v>24</v>
      </c>
      <c r="AB13">
        <v>12</v>
      </c>
      <c r="AC13">
        <v>18</v>
      </c>
      <c r="AD13">
        <v>0</v>
      </c>
      <c r="AE13" s="3"/>
      <c r="AF13" s="4"/>
      <c r="AG13" s="3"/>
      <c r="AH13" s="4"/>
      <c r="AI13" s="3"/>
      <c r="AJ13" s="4"/>
      <c r="AK13" s="3"/>
      <c r="AL13" s="4"/>
      <c r="AM13" s="3"/>
      <c r="AP13" s="6" t="s">
        <v>53</v>
      </c>
      <c r="AQ13" s="8">
        <f>AQ14-AQ11-AQ12</f>
        <v>10</v>
      </c>
      <c r="AR13" s="7">
        <f>AQ13/AQ14</f>
        <v>2.6385224274406333E-2</v>
      </c>
    </row>
    <row r="14" spans="1:44" x14ac:dyDescent="0.3">
      <c r="A14" t="s">
        <v>54</v>
      </c>
      <c r="B14" t="s">
        <v>40</v>
      </c>
      <c r="C14">
        <v>2</v>
      </c>
      <c r="D14" t="s">
        <v>41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s="3" cm="1">
        <f t="array" ref="AE14">SUMPRODUCT(FC_vs_D_SKU_lvl[[#This Row],[1-5-2023]:[23-10-2023]]-E15:AD15)/26</f>
        <v>-55.269230769230766</v>
      </c>
      <c r="AF14" s="4">
        <f t="shared" ref="AF14" si="15">AE14/AVERAGE(E15:AD15)</f>
        <v>-1</v>
      </c>
      <c r="AG14" s="3" cm="1">
        <f t="array" ref="AG14">SUMPRODUCT(ABS(FC_vs_D_SKU_lvl[[#This Row],[1-5-2023]:[23-10-2023]]-E15:AD15))/26</f>
        <v>55.269230769230766</v>
      </c>
      <c r="AH14" s="4" cm="1">
        <f t="array" ref="AH14">SUMPRODUCT(ABS(FC_vs_D_SKU_lvl[[#This Row],[1-5-2023]:[23-10-2023]]-E15:AD15))/SUM(E15:AD15)</f>
        <v>1</v>
      </c>
      <c r="AI14" s="3" cm="1">
        <f t="array" ref="AI14">SQRT(SUMPRODUCT(FC_vs_D_SKU_lvl[[#This Row],[1-5-2023]:[23-10-2023]]-E15:AD15)^2/26)</f>
        <v>281.81888619357045</v>
      </c>
      <c r="AJ14" s="4">
        <f t="shared" ref="AJ14" si="16">AI14/AVERAGE(E15:AD15)</f>
        <v>5.0990195135927854</v>
      </c>
      <c r="AK14" s="3">
        <f t="shared" ref="AK14:AL14" si="17">AG14+ABS(AE14)</f>
        <v>110.53846153846153</v>
      </c>
      <c r="AL14" s="4">
        <f t="shared" si="17"/>
        <v>2</v>
      </c>
      <c r="AM14" s="3" cm="1">
        <f t="array" ref="AM14">SUMPRODUCT(IF(FC_vs_D_SKU_lvl[[#This Row],[1-5-2023]:[23-10-2023]]+E15:AD15=0,0,ABS(FC_vs_D_SKU_lvl[[#This Row],[1-5-2023]:[23-10-2023]]-E15:AD15)/(FC_vs_D_SKU_lvl[[#This Row],[1-5-2023]:[23-10-2023]]+E15:AD15)))/26</f>
        <v>0.96153846153846156</v>
      </c>
      <c r="AP14" s="6" t="s">
        <v>55</v>
      </c>
      <c r="AQ14" s="9">
        <f>COUNT(AM2:AM759)</f>
        <v>379</v>
      </c>
      <c r="AR14" s="10"/>
    </row>
    <row r="15" spans="1:44" x14ac:dyDescent="0.3">
      <c r="A15" t="s">
        <v>54</v>
      </c>
      <c r="B15" t="s">
        <v>40</v>
      </c>
      <c r="C15">
        <v>2</v>
      </c>
      <c r="D15" t="s">
        <v>44</v>
      </c>
      <c r="E15">
        <v>103</v>
      </c>
      <c r="F15">
        <v>40</v>
      </c>
      <c r="G15">
        <v>9</v>
      </c>
      <c r="H15">
        <v>2</v>
      </c>
      <c r="I15">
        <v>30</v>
      </c>
      <c r="J15">
        <v>64</v>
      </c>
      <c r="K15">
        <v>83</v>
      </c>
      <c r="L15">
        <v>3</v>
      </c>
      <c r="M15">
        <v>57</v>
      </c>
      <c r="N15">
        <v>94</v>
      </c>
      <c r="O15">
        <v>49</v>
      </c>
      <c r="P15">
        <v>55</v>
      </c>
      <c r="Q15">
        <v>233</v>
      </c>
      <c r="R15">
        <v>77</v>
      </c>
      <c r="S15">
        <v>106</v>
      </c>
      <c r="T15">
        <v>11</v>
      </c>
      <c r="U15">
        <v>119</v>
      </c>
      <c r="V15">
        <v>142</v>
      </c>
      <c r="W15">
        <v>10</v>
      </c>
      <c r="X15">
        <v>41</v>
      </c>
      <c r="Y15">
        <v>13</v>
      </c>
      <c r="Z15">
        <v>44</v>
      </c>
      <c r="AA15">
        <v>15</v>
      </c>
      <c r="AB15">
        <v>20</v>
      </c>
      <c r="AC15">
        <v>0</v>
      </c>
      <c r="AD15">
        <v>17</v>
      </c>
      <c r="AE15" s="3"/>
      <c r="AF15" s="4"/>
      <c r="AG15" s="3"/>
      <c r="AH15" s="4"/>
      <c r="AI15" s="3"/>
      <c r="AJ15" s="4"/>
      <c r="AK15" s="3"/>
      <c r="AL15" s="4"/>
      <c r="AM15" s="3"/>
    </row>
    <row r="16" spans="1:44" x14ac:dyDescent="0.3">
      <c r="A16" t="s">
        <v>56</v>
      </c>
      <c r="B16" t="s">
        <v>40</v>
      </c>
      <c r="C16">
        <v>2</v>
      </c>
      <c r="D16" t="s">
        <v>41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s="3" cm="1">
        <f t="array" ref="AE16">SUMPRODUCT(FC_vs_D_SKU_lvl[[#This Row],[1-5-2023]:[23-10-2023]]-E17:AD17)/26</f>
        <v>-168.69230769230768</v>
      </c>
      <c r="AF16" s="4">
        <f t="shared" ref="AF16" si="18">AE16/AVERAGE(E17:AD17)</f>
        <v>-1</v>
      </c>
      <c r="AG16" s="3" cm="1">
        <f t="array" ref="AG16">SUMPRODUCT(ABS(FC_vs_D_SKU_lvl[[#This Row],[1-5-2023]:[23-10-2023]]-E17:AD17))/26</f>
        <v>168.69230769230768</v>
      </c>
      <c r="AH16" s="4" cm="1">
        <f t="array" ref="AH16">SUMPRODUCT(ABS(FC_vs_D_SKU_lvl[[#This Row],[1-5-2023]:[23-10-2023]]-E17:AD17))/SUM(E17:AD17)</f>
        <v>1</v>
      </c>
      <c r="AI16" s="3" cm="1">
        <f t="array" ref="AI16">SQRT(SUMPRODUCT(FC_vs_D_SKU_lvl[[#This Row],[1-5-2023]:[23-10-2023]]-E17:AD17)^2/26)</f>
        <v>860.16536871607514</v>
      </c>
      <c r="AJ16" s="4">
        <f t="shared" ref="AJ16" si="19">AI16/AVERAGE(E17:AD17)</f>
        <v>5.0990195135927854</v>
      </c>
      <c r="AK16" s="3">
        <f t="shared" ref="AK16:AL16" si="20">AG16+ABS(AE16)</f>
        <v>337.38461538461536</v>
      </c>
      <c r="AL16" s="4">
        <f t="shared" si="20"/>
        <v>2</v>
      </c>
      <c r="AM16" s="3" cm="1">
        <f t="array" ref="AM16">SUMPRODUCT(IF(FC_vs_D_SKU_lvl[[#This Row],[1-5-2023]:[23-10-2023]]+E17:AD17=0,0,ABS(FC_vs_D_SKU_lvl[[#This Row],[1-5-2023]:[23-10-2023]]-E17:AD17)/(FC_vs_D_SKU_lvl[[#This Row],[1-5-2023]:[23-10-2023]]+E17:AD17)))/26</f>
        <v>0.84615384615384615</v>
      </c>
    </row>
    <row r="17" spans="1:42" x14ac:dyDescent="0.3">
      <c r="A17" t="s">
        <v>56</v>
      </c>
      <c r="B17" t="s">
        <v>40</v>
      </c>
      <c r="C17">
        <v>2</v>
      </c>
      <c r="D17" t="s">
        <v>44</v>
      </c>
      <c r="E17">
        <v>0</v>
      </c>
      <c r="F17">
        <v>0</v>
      </c>
      <c r="G17">
        <v>620</v>
      </c>
      <c r="H17">
        <v>264</v>
      </c>
      <c r="I17">
        <v>64</v>
      </c>
      <c r="J17">
        <v>243</v>
      </c>
      <c r="K17">
        <v>236</v>
      </c>
      <c r="L17">
        <v>88</v>
      </c>
      <c r="M17">
        <v>98</v>
      </c>
      <c r="N17">
        <v>381</v>
      </c>
      <c r="O17">
        <v>900</v>
      </c>
      <c r="P17">
        <v>30</v>
      </c>
      <c r="Q17">
        <v>19</v>
      </c>
      <c r="R17">
        <v>0</v>
      </c>
      <c r="S17">
        <v>113</v>
      </c>
      <c r="T17">
        <v>160</v>
      </c>
      <c r="U17">
        <v>102</v>
      </c>
      <c r="V17">
        <v>12</v>
      </c>
      <c r="W17">
        <v>295</v>
      </c>
      <c r="X17">
        <v>12</v>
      </c>
      <c r="Y17">
        <v>0</v>
      </c>
      <c r="Z17">
        <v>216</v>
      </c>
      <c r="AA17">
        <v>277</v>
      </c>
      <c r="AB17">
        <v>124</v>
      </c>
      <c r="AC17">
        <v>16</v>
      </c>
      <c r="AD17">
        <v>116</v>
      </c>
      <c r="AE17" s="3"/>
      <c r="AF17" s="4"/>
      <c r="AG17" s="3"/>
      <c r="AH17" s="4"/>
      <c r="AI17" s="3"/>
      <c r="AJ17" s="4"/>
      <c r="AK17" s="3"/>
      <c r="AL17" s="4"/>
      <c r="AM17" s="3"/>
      <c r="AP17" s="11"/>
    </row>
    <row r="18" spans="1:42" x14ac:dyDescent="0.3">
      <c r="A18" t="s">
        <v>57</v>
      </c>
      <c r="B18" t="s">
        <v>40</v>
      </c>
      <c r="C18">
        <v>3</v>
      </c>
      <c r="D18" t="s">
        <v>41</v>
      </c>
      <c r="E18">
        <v>22</v>
      </c>
      <c r="F18">
        <v>22</v>
      </c>
      <c r="G18">
        <v>22</v>
      </c>
      <c r="H18">
        <v>22</v>
      </c>
      <c r="I18">
        <v>26</v>
      </c>
      <c r="J18">
        <v>26</v>
      </c>
      <c r="K18">
        <v>26</v>
      </c>
      <c r="L18">
        <v>35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24</v>
      </c>
      <c r="S18">
        <v>25</v>
      </c>
      <c r="T18">
        <v>25</v>
      </c>
      <c r="U18">
        <v>25</v>
      </c>
      <c r="V18">
        <v>37</v>
      </c>
      <c r="W18">
        <v>37</v>
      </c>
      <c r="X18">
        <v>37</v>
      </c>
      <c r="Y18">
        <v>37</v>
      </c>
      <c r="Z18">
        <v>18</v>
      </c>
      <c r="AA18">
        <v>18</v>
      </c>
      <c r="AB18">
        <v>18</v>
      </c>
      <c r="AC18">
        <v>18</v>
      </c>
      <c r="AD18">
        <v>18</v>
      </c>
      <c r="AE18" s="3" cm="1">
        <f t="array" ref="AE18">SUMPRODUCT(FC_vs_D_SKU_lvl[[#This Row],[1-5-2023]:[23-10-2023]]-E19:AD19)/26</f>
        <v>4.1923076923076925</v>
      </c>
      <c r="AF18" s="4">
        <f t="shared" ref="AF18" si="21">AE18/AVERAGE(E19:AD19)</f>
        <v>0.21414538310412576</v>
      </c>
      <c r="AG18" s="3" cm="1">
        <f t="array" ref="AG18">SUMPRODUCT(ABS(FC_vs_D_SKU_lvl[[#This Row],[1-5-2023]:[23-10-2023]]-E19:AD19))/26</f>
        <v>26.884615384615383</v>
      </c>
      <c r="AH18" s="4" cm="1">
        <f t="array" ref="AH18">SUMPRODUCT(ABS(FC_vs_D_SKU_lvl[[#This Row],[1-5-2023]:[23-10-2023]]-E19:AD19))/SUM(E19:AD19)</f>
        <v>1.3732809430255404</v>
      </c>
      <c r="AI18" s="3" cm="1">
        <f t="array" ref="AI18">SQRT(SUMPRODUCT(FC_vs_D_SKU_lvl[[#This Row],[1-5-2023]:[23-10-2023]]-E19:AD19)^2/26)</f>
        <v>21.376658730062058</v>
      </c>
      <c r="AJ18" s="4">
        <f t="shared" ref="AJ18" si="22">AI18/AVERAGE(E19:AD19)</f>
        <v>1.0919314871937398</v>
      </c>
      <c r="AK18" s="3">
        <f t="shared" ref="AK18:AL18" si="23">AG18+ABS(AE18)</f>
        <v>31.076923076923077</v>
      </c>
      <c r="AL18" s="4">
        <f t="shared" si="23"/>
        <v>1.5874263261296662</v>
      </c>
      <c r="AM18" s="3" cm="1">
        <f t="array" ref="AM18">SUMPRODUCT(IF(FC_vs_D_SKU_lvl[[#This Row],[1-5-2023]:[23-10-2023]]+E19:AD19=0,0,ABS(FC_vs_D_SKU_lvl[[#This Row],[1-5-2023]:[23-10-2023]]-E19:AD19)/(FC_vs_D_SKU_lvl[[#This Row],[1-5-2023]:[23-10-2023]]+E19:AD19)))/26</f>
        <v>0.70544923142547156</v>
      </c>
      <c r="AP18" s="11"/>
    </row>
    <row r="19" spans="1:42" x14ac:dyDescent="0.3">
      <c r="A19" t="s">
        <v>57</v>
      </c>
      <c r="B19" t="s">
        <v>40</v>
      </c>
      <c r="C19">
        <v>3</v>
      </c>
      <c r="D19" t="s">
        <v>44</v>
      </c>
      <c r="E19">
        <v>0</v>
      </c>
      <c r="F19">
        <v>17</v>
      </c>
      <c r="G19">
        <v>0</v>
      </c>
      <c r="H19">
        <v>3</v>
      </c>
      <c r="I19">
        <v>0</v>
      </c>
      <c r="J19">
        <v>0</v>
      </c>
      <c r="K19">
        <v>7</v>
      </c>
      <c r="L19">
        <v>0</v>
      </c>
      <c r="M19">
        <v>2</v>
      </c>
      <c r="N19">
        <v>21</v>
      </c>
      <c r="O19">
        <v>2</v>
      </c>
      <c r="P19">
        <v>5</v>
      </c>
      <c r="Q19">
        <v>70</v>
      </c>
      <c r="R19">
        <v>77</v>
      </c>
      <c r="S19">
        <v>9</v>
      </c>
      <c r="T19">
        <v>0</v>
      </c>
      <c r="U19">
        <v>0</v>
      </c>
      <c r="V19">
        <v>0</v>
      </c>
      <c r="W19">
        <v>81</v>
      </c>
      <c r="X19">
        <v>2</v>
      </c>
      <c r="Y19">
        <v>110</v>
      </c>
      <c r="Z19">
        <v>0</v>
      </c>
      <c r="AA19">
        <v>84</v>
      </c>
      <c r="AB19">
        <v>11</v>
      </c>
      <c r="AC19">
        <v>8</v>
      </c>
      <c r="AD19">
        <v>0</v>
      </c>
      <c r="AE19" s="3"/>
      <c r="AF19" s="4"/>
      <c r="AG19" s="3"/>
      <c r="AH19" s="4"/>
      <c r="AI19" s="3"/>
      <c r="AJ19" s="4"/>
      <c r="AK19" s="3"/>
      <c r="AL19" s="4"/>
      <c r="AM19" s="3"/>
      <c r="AP19" s="11"/>
    </row>
    <row r="20" spans="1:42" x14ac:dyDescent="0.3">
      <c r="A20" t="s">
        <v>58</v>
      </c>
      <c r="B20" t="s">
        <v>40</v>
      </c>
      <c r="C20">
        <v>3</v>
      </c>
      <c r="D20" t="s">
        <v>41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19</v>
      </c>
      <c r="M20">
        <v>8</v>
      </c>
      <c r="N20">
        <v>8</v>
      </c>
      <c r="O20">
        <v>9</v>
      </c>
      <c r="P20">
        <v>8</v>
      </c>
      <c r="Q20">
        <v>10</v>
      </c>
      <c r="R20">
        <v>13</v>
      </c>
      <c r="S20">
        <v>13</v>
      </c>
      <c r="T20">
        <v>13</v>
      </c>
      <c r="U20">
        <v>14</v>
      </c>
      <c r="V20">
        <v>18</v>
      </c>
      <c r="W20">
        <v>19</v>
      </c>
      <c r="X20">
        <v>18</v>
      </c>
      <c r="Y20">
        <v>19</v>
      </c>
      <c r="Z20">
        <v>16</v>
      </c>
      <c r="AA20">
        <v>17</v>
      </c>
      <c r="AB20">
        <v>17</v>
      </c>
      <c r="AC20">
        <v>17</v>
      </c>
      <c r="AD20">
        <v>18</v>
      </c>
      <c r="AE20" s="3" cm="1">
        <f t="array" ref="AE20">SUMPRODUCT(FC_vs_D_SKU_lvl[[#This Row],[1-5-2023]:[23-10-2023]]-E21:AD21)/26</f>
        <v>5.9615384615384617</v>
      </c>
      <c r="AF20" s="4">
        <f t="shared" ref="AF20" si="24">AE20/AVERAGE(E21:AD21)</f>
        <v>1.3025210084033614</v>
      </c>
      <c r="AG20" s="3" cm="1">
        <f t="array" ref="AG20">SUMPRODUCT(ABS(FC_vs_D_SKU_lvl[[#This Row],[1-5-2023]:[23-10-2023]]-E21:AD21))/26</f>
        <v>9.1923076923076916</v>
      </c>
      <c r="AH20" s="4" cm="1">
        <f t="array" ref="AH20">SUMPRODUCT(ABS(FC_vs_D_SKU_lvl[[#This Row],[1-5-2023]:[23-10-2023]]-E21:AD21))/SUM(E21:AD21)</f>
        <v>2.0084033613445378</v>
      </c>
      <c r="AI20" s="3" cm="1">
        <f t="array" ref="AI20">SQRT(SUMPRODUCT(FC_vs_D_SKU_lvl[[#This Row],[1-5-2023]:[23-10-2023]]-E21:AD21)^2/26)</f>
        <v>30.398000946418524</v>
      </c>
      <c r="AJ20" s="4">
        <f t="shared" ref="AJ20" si="25">AI20/AVERAGE(E21:AD21)</f>
        <v>6.6415800387132915</v>
      </c>
      <c r="AK20" s="3">
        <f t="shared" ref="AK20:AL20" si="26">AG20+ABS(AE20)</f>
        <v>15.153846153846153</v>
      </c>
      <c r="AL20" s="4">
        <f t="shared" si="26"/>
        <v>3.3109243697478989</v>
      </c>
      <c r="AM20" s="3" cm="1">
        <f t="array" ref="AM20">SUMPRODUCT(IF(FC_vs_D_SKU_lvl[[#This Row],[1-5-2023]:[23-10-2023]]+E21:AD21=0,0,ABS(FC_vs_D_SKU_lvl[[#This Row],[1-5-2023]:[23-10-2023]]-E21:AD21)/(FC_vs_D_SKU_lvl[[#This Row],[1-5-2023]:[23-10-2023]]+E21:AD21)))/26</f>
        <v>0.64295060165505502</v>
      </c>
      <c r="AP20" s="11"/>
    </row>
    <row r="21" spans="1:42" x14ac:dyDescent="0.3">
      <c r="A21" t="s">
        <v>58</v>
      </c>
      <c r="B21" t="s">
        <v>40</v>
      </c>
      <c r="C21">
        <v>3</v>
      </c>
      <c r="D21" t="s">
        <v>44</v>
      </c>
      <c r="E21">
        <v>7</v>
      </c>
      <c r="F21">
        <v>0</v>
      </c>
      <c r="G21">
        <v>12</v>
      </c>
      <c r="H21">
        <v>0</v>
      </c>
      <c r="I21">
        <v>0</v>
      </c>
      <c r="J21">
        <v>0</v>
      </c>
      <c r="K21">
        <v>4</v>
      </c>
      <c r="L21">
        <v>26</v>
      </c>
      <c r="M21">
        <v>18</v>
      </c>
      <c r="N21">
        <v>0</v>
      </c>
      <c r="O21">
        <v>0</v>
      </c>
      <c r="P21">
        <v>0</v>
      </c>
      <c r="Q21">
        <v>1</v>
      </c>
      <c r="R21">
        <v>5</v>
      </c>
      <c r="S21">
        <v>0</v>
      </c>
      <c r="T21">
        <v>0</v>
      </c>
      <c r="U21">
        <v>0</v>
      </c>
      <c r="V21">
        <v>20</v>
      </c>
      <c r="W21">
        <v>8</v>
      </c>
      <c r="X21">
        <v>0</v>
      </c>
      <c r="Y21">
        <v>0</v>
      </c>
      <c r="Z21">
        <v>5</v>
      </c>
      <c r="AA21">
        <v>5</v>
      </c>
      <c r="AB21">
        <v>0</v>
      </c>
      <c r="AC21">
        <v>0</v>
      </c>
      <c r="AD21">
        <v>8</v>
      </c>
      <c r="AE21" s="3"/>
      <c r="AF21" s="4"/>
      <c r="AG21" s="3"/>
      <c r="AH21" s="4"/>
      <c r="AI21" s="3"/>
      <c r="AJ21" s="4"/>
      <c r="AK21" s="3"/>
      <c r="AL21" s="4"/>
      <c r="AM21" s="3"/>
      <c r="AP21" s="11"/>
    </row>
    <row r="22" spans="1:42" x14ac:dyDescent="0.3">
      <c r="A22" t="s">
        <v>59</v>
      </c>
      <c r="B22" t="s">
        <v>40</v>
      </c>
      <c r="C22">
        <v>2</v>
      </c>
      <c r="D22" t="s">
        <v>41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102</v>
      </c>
      <c r="M22">
        <v>101</v>
      </c>
      <c r="N22">
        <v>102</v>
      </c>
      <c r="O22">
        <v>102</v>
      </c>
      <c r="P22">
        <v>103</v>
      </c>
      <c r="Q22">
        <v>102</v>
      </c>
      <c r="R22">
        <v>97</v>
      </c>
      <c r="S22">
        <v>97</v>
      </c>
      <c r="T22">
        <v>97</v>
      </c>
      <c r="U22">
        <v>97</v>
      </c>
      <c r="V22">
        <v>97</v>
      </c>
      <c r="W22">
        <v>98</v>
      </c>
      <c r="X22">
        <v>98</v>
      </c>
      <c r="Y22">
        <v>98</v>
      </c>
      <c r="Z22">
        <v>96</v>
      </c>
      <c r="AA22">
        <v>96</v>
      </c>
      <c r="AB22">
        <v>96</v>
      </c>
      <c r="AC22">
        <v>96</v>
      </c>
      <c r="AD22">
        <v>96</v>
      </c>
      <c r="AE22" s="3" cm="1">
        <f t="array" ref="AE22">SUMPRODUCT(FC_vs_D_SKU_lvl[[#This Row],[1-5-2023]:[23-10-2023]]-E23:AD23)/26</f>
        <v>-40.692307692307693</v>
      </c>
      <c r="AF22" s="4">
        <f t="shared" ref="AF22" si="27">AE22/AVERAGE(E23:AD23)</f>
        <v>-0.36121543188801636</v>
      </c>
      <c r="AG22" s="3" cm="1">
        <f t="array" ref="AG22">SUMPRODUCT(ABS(FC_vs_D_SKU_lvl[[#This Row],[1-5-2023]:[23-10-2023]]-E23:AD23))/26</f>
        <v>79.230769230769226</v>
      </c>
      <c r="AH22" s="4" cm="1">
        <f t="array" ref="AH22">SUMPRODUCT(ABS(FC_vs_D_SKU_lvl[[#This Row],[1-5-2023]:[23-10-2023]]-E23:AD23))/SUM(E23:AD23)</f>
        <v>0.70331171048139296</v>
      </c>
      <c r="AI22" s="3" cm="1">
        <f t="array" ref="AI22">SQRT(SUMPRODUCT(FC_vs_D_SKU_lvl[[#This Row],[1-5-2023]:[23-10-2023]]-E23:AD23)^2/26)</f>
        <v>207.49087097619872</v>
      </c>
      <c r="AJ22" s="4">
        <f t="shared" ref="AJ22" si="28">AI22/AVERAGE(E23:AD23)</f>
        <v>1.841844535807841</v>
      </c>
      <c r="AK22" s="3">
        <f t="shared" ref="AK22:AL22" si="29">AG22+ABS(AE22)</f>
        <v>119.92307692307692</v>
      </c>
      <c r="AL22" s="4">
        <f t="shared" si="29"/>
        <v>1.0645271423694094</v>
      </c>
      <c r="AM22" s="3" cm="1">
        <f t="array" ref="AM22">SUMPRODUCT(IF(FC_vs_D_SKU_lvl[[#This Row],[1-5-2023]:[23-10-2023]]+E23:AD23=0,0,ABS(FC_vs_D_SKU_lvl[[#This Row],[1-5-2023]:[23-10-2023]]-E23:AD23)/(FC_vs_D_SKU_lvl[[#This Row],[1-5-2023]:[23-10-2023]]+E23:AD23)))/26</f>
        <v>0.42922189454185478</v>
      </c>
      <c r="AP22" s="11"/>
    </row>
    <row r="23" spans="1:42" x14ac:dyDescent="0.3">
      <c r="A23" t="s">
        <v>59</v>
      </c>
      <c r="B23" t="s">
        <v>40</v>
      </c>
      <c r="C23">
        <v>2</v>
      </c>
      <c r="D23" t="s">
        <v>44</v>
      </c>
      <c r="E23">
        <v>0</v>
      </c>
      <c r="F23">
        <v>225</v>
      </c>
      <c r="G23">
        <v>0</v>
      </c>
      <c r="H23">
        <v>10</v>
      </c>
      <c r="I23">
        <v>9</v>
      </c>
      <c r="J23">
        <v>138</v>
      </c>
      <c r="K23">
        <v>78</v>
      </c>
      <c r="L23">
        <v>44</v>
      </c>
      <c r="M23">
        <v>162</v>
      </c>
      <c r="N23">
        <v>91</v>
      </c>
      <c r="O23">
        <v>101</v>
      </c>
      <c r="P23">
        <v>33</v>
      </c>
      <c r="Q23">
        <v>395</v>
      </c>
      <c r="R23">
        <v>34</v>
      </c>
      <c r="S23">
        <v>103</v>
      </c>
      <c r="T23">
        <v>35</v>
      </c>
      <c r="U23">
        <v>44</v>
      </c>
      <c r="V23">
        <v>359</v>
      </c>
      <c r="W23">
        <v>89</v>
      </c>
      <c r="X23">
        <v>171</v>
      </c>
      <c r="Y23">
        <v>20</v>
      </c>
      <c r="Z23">
        <v>44</v>
      </c>
      <c r="AA23">
        <v>475</v>
      </c>
      <c r="AB23">
        <v>102</v>
      </c>
      <c r="AC23">
        <v>115</v>
      </c>
      <c r="AD23">
        <v>52</v>
      </c>
      <c r="AE23" s="3"/>
      <c r="AF23" s="4"/>
      <c r="AG23" s="3"/>
      <c r="AH23" s="4"/>
      <c r="AI23" s="3"/>
      <c r="AJ23" s="4"/>
      <c r="AK23" s="3"/>
      <c r="AL23" s="4"/>
      <c r="AM23" s="3"/>
      <c r="AP23" s="11"/>
    </row>
    <row r="24" spans="1:42" x14ac:dyDescent="0.3">
      <c r="A24" t="s">
        <v>60</v>
      </c>
      <c r="B24" t="s">
        <v>40</v>
      </c>
      <c r="C24">
        <v>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25</v>
      </c>
      <c r="M24">
        <v>24</v>
      </c>
      <c r="N24">
        <v>25</v>
      </c>
      <c r="O24">
        <v>25</v>
      </c>
      <c r="P24">
        <v>25</v>
      </c>
      <c r="Q24">
        <v>26</v>
      </c>
      <c r="R24">
        <v>35</v>
      </c>
      <c r="S24">
        <v>35</v>
      </c>
      <c r="T24">
        <v>35</v>
      </c>
      <c r="U24">
        <v>36</v>
      </c>
      <c r="V24">
        <v>35</v>
      </c>
      <c r="W24">
        <v>36</v>
      </c>
      <c r="X24">
        <v>35</v>
      </c>
      <c r="Y24">
        <v>36</v>
      </c>
      <c r="Z24">
        <v>35</v>
      </c>
      <c r="AA24">
        <v>35</v>
      </c>
      <c r="AB24">
        <v>35</v>
      </c>
      <c r="AC24">
        <v>35</v>
      </c>
      <c r="AD24">
        <v>36</v>
      </c>
      <c r="AE24" s="3" cm="1">
        <f t="array" ref="AE24">SUMPRODUCT(FC_vs_D_SKU_lvl[[#This Row],[1-5-2023]:[23-10-2023]]-E25:AD25)/26</f>
        <v>-35.192307692307693</v>
      </c>
      <c r="AF24" s="4">
        <f t="shared" ref="AF24" si="30">AE24/AVERAGE(E25:AD25)</f>
        <v>-0.60039370078740162</v>
      </c>
      <c r="AG24" s="3" cm="1">
        <f t="array" ref="AG24">SUMPRODUCT(ABS(FC_vs_D_SKU_lvl[[#This Row],[1-5-2023]:[23-10-2023]]-E25:AD25))/26</f>
        <v>48.96153846153846</v>
      </c>
      <c r="AH24" s="4" cm="1">
        <f t="array" ref="AH24">SUMPRODUCT(ABS(FC_vs_D_SKU_lvl[[#This Row],[1-5-2023]:[23-10-2023]]-E25:AD25))/SUM(E25:AD25)</f>
        <v>0.83530183727034124</v>
      </c>
      <c r="AI24" s="3" cm="1">
        <f t="array" ref="AI24">SQRT(SUMPRODUCT(FC_vs_D_SKU_lvl[[#This Row],[1-5-2023]:[23-10-2023]]-E25:AD25)^2/26)</f>
        <v>179.44626365143839</v>
      </c>
      <c r="AJ24" s="4">
        <f t="shared" ref="AJ24" si="31">AI24/AVERAGE(E25:AD25)</f>
        <v>3.0614191961531483</v>
      </c>
      <c r="AK24" s="3">
        <f t="shared" ref="AK24:AL24" si="32">AG24+ABS(AE24)</f>
        <v>84.15384615384616</v>
      </c>
      <c r="AL24" s="4">
        <f t="shared" si="32"/>
        <v>1.4356955380577427</v>
      </c>
      <c r="AM24" s="3" cm="1">
        <f t="array" ref="AM24">SUMPRODUCT(IF(FC_vs_D_SKU_lvl[[#This Row],[1-5-2023]:[23-10-2023]]+E25:AD25=0,0,ABS(FC_vs_D_SKU_lvl[[#This Row],[1-5-2023]:[23-10-2023]]-E25:AD25)/(FC_vs_D_SKU_lvl[[#This Row],[1-5-2023]:[23-10-2023]]+E25:AD25)))/26</f>
        <v>0.46263725193935906</v>
      </c>
      <c r="AP24" s="11"/>
    </row>
    <row r="25" spans="1:42" x14ac:dyDescent="0.3">
      <c r="A25" t="s">
        <v>60</v>
      </c>
      <c r="B25" t="s">
        <v>40</v>
      </c>
      <c r="C25">
        <v>2</v>
      </c>
      <c r="D25" t="s">
        <v>44</v>
      </c>
      <c r="E25">
        <v>2</v>
      </c>
      <c r="F25">
        <v>0</v>
      </c>
      <c r="G25">
        <v>0</v>
      </c>
      <c r="H25">
        <v>0</v>
      </c>
      <c r="I25">
        <v>48</v>
      </c>
      <c r="J25">
        <v>7</v>
      </c>
      <c r="K25">
        <v>23</v>
      </c>
      <c r="L25">
        <v>37</v>
      </c>
      <c r="M25">
        <v>43</v>
      </c>
      <c r="N25">
        <v>56</v>
      </c>
      <c r="O25">
        <v>46</v>
      </c>
      <c r="P25">
        <v>100</v>
      </c>
      <c r="Q25">
        <v>60</v>
      </c>
      <c r="R25">
        <v>8</v>
      </c>
      <c r="S25">
        <v>72</v>
      </c>
      <c r="T25">
        <v>21</v>
      </c>
      <c r="U25">
        <v>50</v>
      </c>
      <c r="V25">
        <v>13</v>
      </c>
      <c r="W25">
        <v>85</v>
      </c>
      <c r="X25">
        <v>22</v>
      </c>
      <c r="Y25">
        <v>758</v>
      </c>
      <c r="Z25">
        <v>2</v>
      </c>
      <c r="AA25">
        <v>25</v>
      </c>
      <c r="AB25">
        <v>18</v>
      </c>
      <c r="AC25">
        <v>28</v>
      </c>
      <c r="AD25">
        <v>0</v>
      </c>
      <c r="AE25" s="3"/>
      <c r="AF25" s="4"/>
      <c r="AG25" s="3"/>
      <c r="AH25" s="4"/>
      <c r="AI25" s="3"/>
      <c r="AJ25" s="4"/>
      <c r="AK25" s="3"/>
      <c r="AL25" s="4"/>
      <c r="AM25" s="3"/>
      <c r="AP25" s="12"/>
    </row>
    <row r="26" spans="1:42" x14ac:dyDescent="0.3">
      <c r="A26" t="s">
        <v>61</v>
      </c>
      <c r="B26" t="s">
        <v>40</v>
      </c>
      <c r="C26">
        <v>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11</v>
      </c>
      <c r="S26">
        <v>11</v>
      </c>
      <c r="T26">
        <v>11</v>
      </c>
      <c r="U26">
        <v>11</v>
      </c>
      <c r="V26">
        <v>11</v>
      </c>
      <c r="W26">
        <v>11</v>
      </c>
      <c r="X26">
        <v>11</v>
      </c>
      <c r="Y26">
        <v>11</v>
      </c>
      <c r="Z26">
        <v>11</v>
      </c>
      <c r="AA26">
        <v>11</v>
      </c>
      <c r="AB26">
        <v>11</v>
      </c>
      <c r="AC26">
        <v>11</v>
      </c>
      <c r="AD26">
        <v>11</v>
      </c>
      <c r="AE26" s="3" cm="1">
        <f t="array" ref="AE26">SUMPRODUCT(FC_vs_D_SKU_lvl[[#This Row],[1-5-2023]:[23-10-2023]]-E27:AD27)/26</f>
        <v>-3</v>
      </c>
      <c r="AF26" s="4">
        <f t="shared" ref="AF26" si="33">AE26/AVERAGE(E27:AD27)</f>
        <v>-0.2899628252788104</v>
      </c>
      <c r="AG26" s="3" cm="1">
        <f t="array" ref="AG26">SUMPRODUCT(ABS(FC_vs_D_SKU_lvl[[#This Row],[1-5-2023]:[23-10-2023]]-E27:AD27))/26</f>
        <v>9.2307692307692299</v>
      </c>
      <c r="AH26" s="4" cm="1">
        <f t="array" ref="AH26">SUMPRODUCT(ABS(FC_vs_D_SKU_lvl[[#This Row],[1-5-2023]:[23-10-2023]]-E27:AD27))/SUM(E27:AD27)</f>
        <v>0.89219330855018586</v>
      </c>
      <c r="AI26" s="3" cm="1">
        <f t="array" ref="AI26">SQRT(SUMPRODUCT(FC_vs_D_SKU_lvl[[#This Row],[1-5-2023]:[23-10-2023]]-E27:AD27)^2/26)</f>
        <v>15.297058540778355</v>
      </c>
      <c r="AJ26" s="4">
        <f t="shared" ref="AJ26" si="34">AI26/AVERAGE(E27:AD27)</f>
        <v>1.4785261043131495</v>
      </c>
      <c r="AK26" s="3">
        <f t="shared" ref="AK26:AL26" si="35">AG26+ABS(AE26)</f>
        <v>12.23076923076923</v>
      </c>
      <c r="AL26" s="4">
        <f t="shared" si="35"/>
        <v>1.1821561338289963</v>
      </c>
      <c r="AM26" s="3" cm="1">
        <f t="array" ref="AM26">SUMPRODUCT(IF(FC_vs_D_SKU_lvl[[#This Row],[1-5-2023]:[23-10-2023]]+E27:AD27=0,0,ABS(FC_vs_D_SKU_lvl[[#This Row],[1-5-2023]:[23-10-2023]]-E27:AD27)/(FC_vs_D_SKU_lvl[[#This Row],[1-5-2023]:[23-10-2023]]+E27:AD27)))/26</f>
        <v>0.41382310583951981</v>
      </c>
      <c r="AP26" s="11"/>
    </row>
    <row r="27" spans="1:42" x14ac:dyDescent="0.3">
      <c r="A27" t="s">
        <v>61</v>
      </c>
      <c r="B27" t="s">
        <v>40</v>
      </c>
      <c r="C27">
        <v>3</v>
      </c>
      <c r="D27" t="s">
        <v>44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70</v>
      </c>
      <c r="M27">
        <v>10</v>
      </c>
      <c r="N27">
        <v>1</v>
      </c>
      <c r="O27">
        <v>4</v>
      </c>
      <c r="P27">
        <v>0</v>
      </c>
      <c r="Q27">
        <v>8</v>
      </c>
      <c r="R27">
        <v>9</v>
      </c>
      <c r="S27">
        <v>4</v>
      </c>
      <c r="T27">
        <v>0</v>
      </c>
      <c r="U27">
        <v>0</v>
      </c>
      <c r="V27">
        <v>0</v>
      </c>
      <c r="W27">
        <v>36</v>
      </c>
      <c r="X27">
        <v>4</v>
      </c>
      <c r="Y27">
        <v>0</v>
      </c>
      <c r="Z27">
        <v>9</v>
      </c>
      <c r="AA27">
        <v>14</v>
      </c>
      <c r="AB27">
        <v>16</v>
      </c>
      <c r="AC27">
        <v>12</v>
      </c>
      <c r="AD27">
        <v>70</v>
      </c>
      <c r="AE27" s="3"/>
      <c r="AF27" s="4"/>
      <c r="AG27" s="3"/>
      <c r="AH27" s="4"/>
      <c r="AI27" s="3"/>
      <c r="AJ27" s="4"/>
      <c r="AK27" s="3"/>
      <c r="AL27" s="4"/>
      <c r="AM27" s="3"/>
    </row>
    <row r="28" spans="1:42" x14ac:dyDescent="0.3">
      <c r="A28" t="s">
        <v>62</v>
      </c>
      <c r="B28" t="s">
        <v>63</v>
      </c>
      <c r="C28">
        <v>1</v>
      </c>
      <c r="D28" t="s">
        <v>41</v>
      </c>
      <c r="E28">
        <v>225</v>
      </c>
      <c r="F28">
        <v>225</v>
      </c>
      <c r="G28">
        <v>225</v>
      </c>
      <c r="H28">
        <v>226</v>
      </c>
      <c r="I28">
        <v>225</v>
      </c>
      <c r="J28">
        <v>225</v>
      </c>
      <c r="K28">
        <v>225</v>
      </c>
      <c r="L28">
        <v>225</v>
      </c>
      <c r="M28">
        <v>240</v>
      </c>
      <c r="N28">
        <v>240</v>
      </c>
      <c r="O28">
        <v>240</v>
      </c>
      <c r="P28">
        <v>240</v>
      </c>
      <c r="Q28">
        <v>240</v>
      </c>
      <c r="R28">
        <v>225</v>
      </c>
      <c r="S28">
        <v>225</v>
      </c>
      <c r="T28">
        <v>225</v>
      </c>
      <c r="U28">
        <v>225</v>
      </c>
      <c r="V28">
        <v>225</v>
      </c>
      <c r="W28">
        <v>225</v>
      </c>
      <c r="X28">
        <v>225</v>
      </c>
      <c r="Y28">
        <v>225</v>
      </c>
      <c r="Z28">
        <v>240</v>
      </c>
      <c r="AA28">
        <v>240</v>
      </c>
      <c r="AB28">
        <v>240</v>
      </c>
      <c r="AC28">
        <v>240</v>
      </c>
      <c r="AD28">
        <v>240</v>
      </c>
      <c r="AE28" s="3" cm="1">
        <f t="array" ref="AE28">SUMPRODUCT(FC_vs_D_SKU_lvl[[#This Row],[1-5-2023]:[23-10-2023]]-E29:AD29)/26</f>
        <v>-234.57692307692307</v>
      </c>
      <c r="AF28" s="4">
        <f t="shared" ref="AF28" si="36">AE28/AVERAGE(E29:AD29)</f>
        <v>-0.50404958677685952</v>
      </c>
      <c r="AG28" s="3" cm="1">
        <f t="array" ref="AG28">SUMPRODUCT(ABS(FC_vs_D_SKU_lvl[[#This Row],[1-5-2023]:[23-10-2023]]-E29:AD29))/26</f>
        <v>483.42307692307691</v>
      </c>
      <c r="AH28" s="4" cm="1">
        <f t="array" ref="AH28">SUMPRODUCT(ABS(FC_vs_D_SKU_lvl[[#This Row],[1-5-2023]:[23-10-2023]]-E29:AD29))/SUM(E29:AD29)</f>
        <v>1.0387603305785125</v>
      </c>
      <c r="AI28" s="3" cm="1">
        <f t="array" ref="AI28">SQRT(SUMPRODUCT(FC_vs_D_SKU_lvl[[#This Row],[1-5-2023]:[23-10-2023]]-E29:AD29)^2/26)</f>
        <v>1196.1123082077843</v>
      </c>
      <c r="AJ28" s="4">
        <f t="shared" ref="AJ28" si="37">AI28/AVERAGE(E29:AD29)</f>
        <v>2.5701586787935864</v>
      </c>
      <c r="AK28" s="3">
        <f t="shared" ref="AK28:AL28" si="38">AG28+ABS(AE28)</f>
        <v>718</v>
      </c>
      <c r="AL28" s="4">
        <f t="shared" si="38"/>
        <v>1.542809917355372</v>
      </c>
      <c r="AM28" s="3" cm="1">
        <f t="array" ref="AM28">SUMPRODUCT(IF(FC_vs_D_SKU_lvl[[#This Row],[1-5-2023]:[23-10-2023]]+E29:AD29=0,0,ABS(FC_vs_D_SKU_lvl[[#This Row],[1-5-2023]:[23-10-2023]]-E29:AD29)/(FC_vs_D_SKU_lvl[[#This Row],[1-5-2023]:[23-10-2023]]+E29:AD29)))/26</f>
        <v>0.60071457978987697</v>
      </c>
    </row>
    <row r="29" spans="1:42" x14ac:dyDescent="0.3">
      <c r="A29" t="s">
        <v>62</v>
      </c>
      <c r="B29" t="s">
        <v>63</v>
      </c>
      <c r="C29">
        <v>1</v>
      </c>
      <c r="D29" t="s">
        <v>44</v>
      </c>
      <c r="E29">
        <v>0</v>
      </c>
      <c r="F29">
        <v>1501</v>
      </c>
      <c r="G29">
        <v>0</v>
      </c>
      <c r="H29">
        <v>5440</v>
      </c>
      <c r="I29">
        <v>410</v>
      </c>
      <c r="J29">
        <v>9</v>
      </c>
      <c r="K29">
        <v>2252</v>
      </c>
      <c r="L29">
        <v>46</v>
      </c>
      <c r="M29">
        <v>276</v>
      </c>
      <c r="N29">
        <v>14</v>
      </c>
      <c r="O29">
        <v>15</v>
      </c>
      <c r="P29">
        <v>149</v>
      </c>
      <c r="Q29">
        <v>161</v>
      </c>
      <c r="R29">
        <v>50</v>
      </c>
      <c r="S29">
        <v>47</v>
      </c>
      <c r="T29">
        <v>815</v>
      </c>
      <c r="U29">
        <v>74</v>
      </c>
      <c r="V29">
        <v>100</v>
      </c>
      <c r="W29">
        <v>14</v>
      </c>
      <c r="X29">
        <v>231</v>
      </c>
      <c r="Y29">
        <v>144</v>
      </c>
      <c r="Z29">
        <v>29</v>
      </c>
      <c r="AA29">
        <v>87</v>
      </c>
      <c r="AB29">
        <v>212</v>
      </c>
      <c r="AC29">
        <v>2</v>
      </c>
      <c r="AD29">
        <v>22</v>
      </c>
      <c r="AE29" s="3"/>
      <c r="AF29" s="4"/>
      <c r="AG29" s="3"/>
      <c r="AH29" s="4"/>
      <c r="AI29" s="3"/>
      <c r="AJ29" s="4"/>
      <c r="AK29" s="3"/>
      <c r="AL29" s="4"/>
      <c r="AM29" s="3"/>
    </row>
    <row r="30" spans="1:42" x14ac:dyDescent="0.3">
      <c r="A30" t="s">
        <v>64</v>
      </c>
      <c r="B30" t="s">
        <v>63</v>
      </c>
      <c r="C30">
        <v>3</v>
      </c>
      <c r="D30" t="s">
        <v>41</v>
      </c>
      <c r="E30">
        <v>50</v>
      </c>
      <c r="F30">
        <v>50</v>
      </c>
      <c r="G30">
        <v>50</v>
      </c>
      <c r="H30">
        <v>50</v>
      </c>
      <c r="I30">
        <v>50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62</v>
      </c>
      <c r="S30">
        <v>63</v>
      </c>
      <c r="T30">
        <v>62</v>
      </c>
      <c r="U30">
        <v>63</v>
      </c>
      <c r="V30">
        <v>62</v>
      </c>
      <c r="W30">
        <v>63</v>
      </c>
      <c r="X30">
        <v>62</v>
      </c>
      <c r="Y30">
        <v>63</v>
      </c>
      <c r="Z30">
        <v>80</v>
      </c>
      <c r="AA30">
        <v>80</v>
      </c>
      <c r="AB30">
        <v>80</v>
      </c>
      <c r="AC30">
        <v>80</v>
      </c>
      <c r="AD30">
        <v>80</v>
      </c>
      <c r="AE30" s="3" cm="1">
        <f t="array" ref="AE30">SUMPRODUCT(FC_vs_D_SKU_lvl[[#This Row],[1-5-2023]:[23-10-2023]]-E31:AD31)/26</f>
        <v>36</v>
      </c>
      <c r="AF30" s="4">
        <f t="shared" ref="AF30" si="39">AE30/AVERAGE(E31:AD31)</f>
        <v>1.5244299674267101</v>
      </c>
      <c r="AG30" s="3" cm="1">
        <f t="array" ref="AG30">SUMPRODUCT(ABS(FC_vs_D_SKU_lvl[[#This Row],[1-5-2023]:[23-10-2023]]-E31:AD31))/26</f>
        <v>56.46153846153846</v>
      </c>
      <c r="AH30" s="4" cm="1">
        <f t="array" ref="AH30">SUMPRODUCT(ABS(FC_vs_D_SKU_lvl[[#This Row],[1-5-2023]:[23-10-2023]]-E31:AD31))/SUM(E31:AD31)</f>
        <v>2.3908794788273617</v>
      </c>
      <c r="AI30" s="3" cm="1">
        <f t="array" ref="AI30">SQRT(SUMPRODUCT(FC_vs_D_SKU_lvl[[#This Row],[1-5-2023]:[23-10-2023]]-E31:AD31)^2/26)</f>
        <v>183.56470248934025</v>
      </c>
      <c r="AJ30" s="4">
        <f t="shared" ref="AJ30" si="40">AI30/AVERAGE(E31:AD31)</f>
        <v>7.7730981510144073</v>
      </c>
      <c r="AK30" s="3">
        <f t="shared" ref="AK30:AL30" si="41">AG30+ABS(AE30)</f>
        <v>92.461538461538453</v>
      </c>
      <c r="AL30" s="4">
        <f t="shared" si="41"/>
        <v>3.9153094462540716</v>
      </c>
      <c r="AM30" s="3" cm="1">
        <f t="array" ref="AM30">SUMPRODUCT(IF(FC_vs_D_SKU_lvl[[#This Row],[1-5-2023]:[23-10-2023]]+E31:AD31=0,0,ABS(FC_vs_D_SKU_lvl[[#This Row],[1-5-2023]:[23-10-2023]]-E31:AD31)/(FC_vs_D_SKU_lvl[[#This Row],[1-5-2023]:[23-10-2023]]+E31:AD31)))/26</f>
        <v>0.76695859110876385</v>
      </c>
    </row>
    <row r="31" spans="1:42" x14ac:dyDescent="0.3">
      <c r="A31" t="s">
        <v>64</v>
      </c>
      <c r="B31" t="s">
        <v>63</v>
      </c>
      <c r="C31">
        <v>3</v>
      </c>
      <c r="D31" t="s">
        <v>44</v>
      </c>
      <c r="E31">
        <v>9</v>
      </c>
      <c r="F31">
        <v>0</v>
      </c>
      <c r="G31">
        <v>20</v>
      </c>
      <c r="H31">
        <v>123</v>
      </c>
      <c r="I31">
        <v>4</v>
      </c>
      <c r="J31">
        <v>1</v>
      </c>
      <c r="K31">
        <v>10</v>
      </c>
      <c r="L31">
        <v>3</v>
      </c>
      <c r="M31">
        <v>3</v>
      </c>
      <c r="N31">
        <v>12</v>
      </c>
      <c r="O31">
        <v>73</v>
      </c>
      <c r="P31">
        <v>3</v>
      </c>
      <c r="Q31">
        <v>10</v>
      </c>
      <c r="R31">
        <v>2</v>
      </c>
      <c r="S31">
        <v>3</v>
      </c>
      <c r="T31">
        <v>61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5</v>
      </c>
      <c r="AB31">
        <v>250</v>
      </c>
      <c r="AC31">
        <v>0</v>
      </c>
      <c r="AD31">
        <v>20</v>
      </c>
      <c r="AE31" s="3"/>
      <c r="AF31" s="4"/>
      <c r="AG31" s="3"/>
      <c r="AH31" s="4"/>
      <c r="AI31" s="3"/>
      <c r="AJ31" s="4"/>
      <c r="AK31" s="3"/>
      <c r="AL31" s="4"/>
      <c r="AM31" s="3"/>
    </row>
    <row r="32" spans="1:42" x14ac:dyDescent="0.3">
      <c r="A32" t="s">
        <v>65</v>
      </c>
      <c r="B32" t="s">
        <v>63</v>
      </c>
      <c r="C32">
        <v>3</v>
      </c>
      <c r="D32" t="s">
        <v>41</v>
      </c>
      <c r="E32">
        <v>5</v>
      </c>
      <c r="F32">
        <v>6</v>
      </c>
      <c r="G32">
        <v>6</v>
      </c>
      <c r="H32">
        <v>6</v>
      </c>
      <c r="I32">
        <v>5</v>
      </c>
      <c r="J32">
        <v>6</v>
      </c>
      <c r="K32">
        <v>6</v>
      </c>
      <c r="L32">
        <v>6</v>
      </c>
      <c r="M32">
        <v>4</v>
      </c>
      <c r="N32">
        <v>4</v>
      </c>
      <c r="O32">
        <v>4</v>
      </c>
      <c r="P32">
        <v>4</v>
      </c>
      <c r="Q32">
        <v>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3" cm="1">
        <f t="array" ref="AE32">SUMPRODUCT(FC_vs_D_SKU_lvl[[#This Row],[1-5-2023]:[23-10-2023]]-E33:AD33)/26</f>
        <v>1.7307692307692308</v>
      </c>
      <c r="AF32" s="4">
        <f t="shared" ref="AF32" si="42">AE32/AVERAGE(E33:AD33)</f>
        <v>2.1428571428571428</v>
      </c>
      <c r="AG32" s="3" cm="1">
        <f t="array" ref="AG32">SUMPRODUCT(ABS(FC_vs_D_SKU_lvl[[#This Row],[1-5-2023]:[23-10-2023]]-E33:AD33))/26</f>
        <v>2.6538461538461537</v>
      </c>
      <c r="AH32" s="4" cm="1">
        <f t="array" ref="AH32">SUMPRODUCT(ABS(FC_vs_D_SKU_lvl[[#This Row],[1-5-2023]:[23-10-2023]]-E33:AD33))/SUM(E33:AD33)</f>
        <v>3.2857142857142856</v>
      </c>
      <c r="AI32" s="3" cm="1">
        <f t="array" ref="AI32">SQRT(SUMPRODUCT(FC_vs_D_SKU_lvl[[#This Row],[1-5-2023]:[23-10-2023]]-E33:AD33)^2/26)</f>
        <v>8.8252260812182808</v>
      </c>
      <c r="AJ32" s="4">
        <f t="shared" ref="AJ32" si="43">AI32/AVERAGE(E33:AD33)</f>
        <v>10.926470386270251</v>
      </c>
      <c r="AK32" s="3">
        <f t="shared" ref="AK32:AL32" si="44">AG32+ABS(AE32)</f>
        <v>4.384615384615385</v>
      </c>
      <c r="AL32" s="4">
        <f t="shared" si="44"/>
        <v>5.4285714285714288</v>
      </c>
      <c r="AM32" s="3" cm="1">
        <f t="array" ref="AM32">SUMPRODUCT(IF(FC_vs_D_SKU_lvl[[#This Row],[1-5-2023]:[23-10-2023]]+E33:AD33=0,0,ABS(FC_vs_D_SKU_lvl[[#This Row],[1-5-2023]:[23-10-2023]]-E33:AD33)/(FC_vs_D_SKU_lvl[[#This Row],[1-5-2023]:[23-10-2023]]+E33:AD33)))/26</f>
        <v>0.51968864468864473</v>
      </c>
    </row>
    <row r="33" spans="1:39" x14ac:dyDescent="0.3">
      <c r="A33" t="s">
        <v>65</v>
      </c>
      <c r="B33" t="s">
        <v>63</v>
      </c>
      <c r="C33">
        <v>3</v>
      </c>
      <c r="D33" t="s">
        <v>44</v>
      </c>
      <c r="E33">
        <v>3</v>
      </c>
      <c r="F33">
        <v>0</v>
      </c>
      <c r="G33">
        <v>0</v>
      </c>
      <c r="H33">
        <v>2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1</v>
      </c>
      <c r="S33">
        <v>1</v>
      </c>
      <c r="T33">
        <v>10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3"/>
      <c r="AF33" s="4"/>
      <c r="AG33" s="3"/>
      <c r="AH33" s="4"/>
      <c r="AI33" s="3"/>
      <c r="AJ33" s="4"/>
      <c r="AK33" s="3"/>
      <c r="AL33" s="4"/>
      <c r="AM33" s="3"/>
    </row>
    <row r="34" spans="1:39" x14ac:dyDescent="0.3">
      <c r="A34" t="s">
        <v>66</v>
      </c>
      <c r="B34" t="s">
        <v>40</v>
      </c>
      <c r="C34">
        <v>2</v>
      </c>
      <c r="D34" t="s">
        <v>41</v>
      </c>
      <c r="E34">
        <v>72</v>
      </c>
      <c r="F34">
        <v>72</v>
      </c>
      <c r="G34">
        <v>72</v>
      </c>
      <c r="H34">
        <v>72</v>
      </c>
      <c r="I34">
        <v>72</v>
      </c>
      <c r="J34">
        <v>72</v>
      </c>
      <c r="K34">
        <v>72</v>
      </c>
      <c r="L34">
        <v>88</v>
      </c>
      <c r="M34">
        <v>71</v>
      </c>
      <c r="N34">
        <v>71</v>
      </c>
      <c r="O34">
        <v>71</v>
      </c>
      <c r="P34">
        <v>71</v>
      </c>
      <c r="Q34">
        <v>71</v>
      </c>
      <c r="R34">
        <v>59</v>
      </c>
      <c r="S34">
        <v>59</v>
      </c>
      <c r="T34">
        <v>59</v>
      </c>
      <c r="U34">
        <v>59</v>
      </c>
      <c r="V34">
        <v>59</v>
      </c>
      <c r="W34">
        <v>59</v>
      </c>
      <c r="X34">
        <v>59</v>
      </c>
      <c r="Y34">
        <v>59</v>
      </c>
      <c r="Z34">
        <v>48</v>
      </c>
      <c r="AA34">
        <v>48</v>
      </c>
      <c r="AB34">
        <v>48</v>
      </c>
      <c r="AC34">
        <v>48</v>
      </c>
      <c r="AD34">
        <v>48</v>
      </c>
      <c r="AE34" s="3" cm="1">
        <f t="array" ref="AE34">SUMPRODUCT(FC_vs_D_SKU_lvl[[#This Row],[1-5-2023]:[23-10-2023]]-E35:AD35)/26</f>
        <v>-205.96153846153845</v>
      </c>
      <c r="AF34" s="4">
        <f t="shared" ref="AF34" si="45">AE34/AVERAGE(E35:AD35)</f>
        <v>-0.76347305389221554</v>
      </c>
      <c r="AG34" s="3" cm="1">
        <f t="array" ref="AG34">SUMPRODUCT(ABS(FC_vs_D_SKU_lvl[[#This Row],[1-5-2023]:[23-10-2023]]-E35:AD35))/26</f>
        <v>268.19230769230768</v>
      </c>
      <c r="AH34" s="4" cm="1">
        <f t="array" ref="AH34">SUMPRODUCT(ABS(FC_vs_D_SKU_lvl[[#This Row],[1-5-2023]:[23-10-2023]]-E35:AD35))/SUM(E35:AD35)</f>
        <v>0.99415454804676362</v>
      </c>
      <c r="AI34" s="3" cm="1">
        <f t="array" ref="AI34">SQRT(SUMPRODUCT(FC_vs_D_SKU_lvl[[#This Row],[1-5-2023]:[23-10-2023]]-E35:AD35)^2/26)</f>
        <v>1050.2019036649756</v>
      </c>
      <c r="AJ34" s="4">
        <f t="shared" ref="AJ34" si="46">AI34/AVERAGE(E35:AD35)</f>
        <v>3.8929639998986834</v>
      </c>
      <c r="AK34" s="3">
        <f t="shared" ref="AK34:AL34" si="47">AG34+ABS(AE34)</f>
        <v>474.15384615384613</v>
      </c>
      <c r="AL34" s="4">
        <f t="shared" si="47"/>
        <v>1.7576276019389792</v>
      </c>
      <c r="AM34" s="3" cm="1">
        <f t="array" ref="AM34">SUMPRODUCT(IF(FC_vs_D_SKU_lvl[[#This Row],[1-5-2023]:[23-10-2023]]+E35:AD35=0,0,ABS(FC_vs_D_SKU_lvl[[#This Row],[1-5-2023]:[23-10-2023]]-E35:AD35)/(FC_vs_D_SKU_lvl[[#This Row],[1-5-2023]:[23-10-2023]]+E35:AD35)))/26</f>
        <v>0.6503027872280509</v>
      </c>
    </row>
    <row r="35" spans="1:39" x14ac:dyDescent="0.3">
      <c r="A35" t="s">
        <v>66</v>
      </c>
      <c r="B35" t="s">
        <v>40</v>
      </c>
      <c r="C35">
        <v>2</v>
      </c>
      <c r="D35" t="s">
        <v>44</v>
      </c>
      <c r="E35">
        <v>28</v>
      </c>
      <c r="F35">
        <v>18</v>
      </c>
      <c r="G35">
        <v>6</v>
      </c>
      <c r="H35">
        <v>125</v>
      </c>
      <c r="I35">
        <v>130</v>
      </c>
      <c r="J35">
        <v>2</v>
      </c>
      <c r="K35">
        <v>0</v>
      </c>
      <c r="L35">
        <v>15</v>
      </c>
      <c r="M35">
        <v>307</v>
      </c>
      <c r="N35">
        <v>15</v>
      </c>
      <c r="O35">
        <v>3732</v>
      </c>
      <c r="P35">
        <v>122</v>
      </c>
      <c r="Q35">
        <v>582</v>
      </c>
      <c r="R35">
        <v>0</v>
      </c>
      <c r="S35">
        <v>10</v>
      </c>
      <c r="T35">
        <v>50</v>
      </c>
      <c r="U35">
        <v>0</v>
      </c>
      <c r="V35">
        <v>10</v>
      </c>
      <c r="W35">
        <v>16</v>
      </c>
      <c r="X35">
        <v>0</v>
      </c>
      <c r="Y35">
        <v>57</v>
      </c>
      <c r="Z35">
        <v>237</v>
      </c>
      <c r="AA35">
        <v>70</v>
      </c>
      <c r="AB35">
        <v>3</v>
      </c>
      <c r="AC35">
        <v>400</v>
      </c>
      <c r="AD35">
        <v>1079</v>
      </c>
      <c r="AE35" s="3"/>
      <c r="AF35" s="4"/>
      <c r="AG35" s="3"/>
      <c r="AH35" s="4"/>
      <c r="AI35" s="3"/>
      <c r="AJ35" s="4"/>
      <c r="AK35" s="3"/>
      <c r="AL35" s="4"/>
      <c r="AM35" s="3"/>
    </row>
    <row r="36" spans="1:39" x14ac:dyDescent="0.3">
      <c r="A36" t="s">
        <v>67</v>
      </c>
      <c r="B36" t="s">
        <v>40</v>
      </c>
      <c r="C36">
        <v>3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  <c r="W36">
        <v>4</v>
      </c>
      <c r="X36">
        <v>4</v>
      </c>
      <c r="Y36">
        <v>4</v>
      </c>
      <c r="Z36">
        <v>2</v>
      </c>
      <c r="AA36">
        <v>3</v>
      </c>
      <c r="AB36">
        <v>2</v>
      </c>
      <c r="AC36">
        <v>3</v>
      </c>
      <c r="AD36">
        <v>3</v>
      </c>
      <c r="AE36" s="3" cm="1">
        <f t="array" ref="AE36">SUMPRODUCT(FC_vs_D_SKU_lvl[[#This Row],[1-5-2023]:[23-10-2023]]-E37:AD37)/26</f>
        <v>-24.115384615384617</v>
      </c>
      <c r="AF36" s="4">
        <f t="shared" ref="AF36" si="48">AE36/AVERAGE(E37:AD37)</f>
        <v>-0.91399416909621001</v>
      </c>
      <c r="AG36" s="3" cm="1">
        <f t="array" ref="AG36">SUMPRODUCT(ABS(FC_vs_D_SKU_lvl[[#This Row],[1-5-2023]:[23-10-2023]]-E37:AD37))/26</f>
        <v>24.96153846153846</v>
      </c>
      <c r="AH36" s="4" cm="1">
        <f t="array" ref="AH36">SUMPRODUCT(ABS(FC_vs_D_SKU_lvl[[#This Row],[1-5-2023]:[23-10-2023]]-E37:AD37))/SUM(E37:AD37)</f>
        <v>0.94606413994169092</v>
      </c>
      <c r="AI36" s="3" cm="1">
        <f t="array" ref="AI36">SQRT(SUMPRODUCT(FC_vs_D_SKU_lvl[[#This Row],[1-5-2023]:[23-10-2023]]-E37:AD37)^2/26)</f>
        <v>122.96481673164139</v>
      </c>
      <c r="AJ36" s="4">
        <f t="shared" ref="AJ36" si="49">AI36/AVERAGE(E37:AD37)</f>
        <v>4.6604741035315982</v>
      </c>
      <c r="AK36" s="3">
        <f t="shared" ref="AK36:AL36" si="50">AG36+ABS(AE36)</f>
        <v>49.07692307692308</v>
      </c>
      <c r="AL36" s="4">
        <f t="shared" si="50"/>
        <v>1.860058309037901</v>
      </c>
      <c r="AM36" s="3" cm="1">
        <f t="array" ref="AM36">SUMPRODUCT(IF(FC_vs_D_SKU_lvl[[#This Row],[1-5-2023]:[23-10-2023]]+E37:AD37=0,0,ABS(FC_vs_D_SKU_lvl[[#This Row],[1-5-2023]:[23-10-2023]]-E37:AD37)/(FC_vs_D_SKU_lvl[[#This Row],[1-5-2023]:[23-10-2023]]+E37:AD37)))/26</f>
        <v>0.67264663081171128</v>
      </c>
    </row>
    <row r="37" spans="1:39" x14ac:dyDescent="0.3">
      <c r="A37" t="s">
        <v>67</v>
      </c>
      <c r="B37" t="s">
        <v>40</v>
      </c>
      <c r="C37">
        <v>3</v>
      </c>
      <c r="D37" t="s">
        <v>44</v>
      </c>
      <c r="E37">
        <v>0</v>
      </c>
      <c r="F37">
        <v>0</v>
      </c>
      <c r="G37">
        <v>11</v>
      </c>
      <c r="H37">
        <v>9</v>
      </c>
      <c r="I37">
        <v>31</v>
      </c>
      <c r="J37">
        <v>0</v>
      </c>
      <c r="K37">
        <v>45</v>
      </c>
      <c r="L37">
        <v>108</v>
      </c>
      <c r="M37">
        <v>24</v>
      </c>
      <c r="N37">
        <v>1</v>
      </c>
      <c r="O37">
        <v>11</v>
      </c>
      <c r="P37">
        <v>55</v>
      </c>
      <c r="Q37">
        <v>51</v>
      </c>
      <c r="R37">
        <v>201</v>
      </c>
      <c r="S37">
        <v>10</v>
      </c>
      <c r="T37">
        <v>8</v>
      </c>
      <c r="U37">
        <v>0</v>
      </c>
      <c r="V37">
        <v>12</v>
      </c>
      <c r="W37">
        <v>21</v>
      </c>
      <c r="X37">
        <v>11</v>
      </c>
      <c r="Y37">
        <v>10</v>
      </c>
      <c r="Z37">
        <v>0</v>
      </c>
      <c r="AA37">
        <v>0</v>
      </c>
      <c r="AB37">
        <v>4</v>
      </c>
      <c r="AC37">
        <v>51</v>
      </c>
      <c r="AD37">
        <v>12</v>
      </c>
      <c r="AE37" s="3"/>
      <c r="AF37" s="4"/>
      <c r="AG37" s="3"/>
      <c r="AH37" s="4"/>
      <c r="AI37" s="3"/>
      <c r="AJ37" s="4"/>
      <c r="AK37" s="3"/>
      <c r="AL37" s="4"/>
      <c r="AM37" s="3"/>
    </row>
    <row r="38" spans="1:39" x14ac:dyDescent="0.3">
      <c r="A38" t="s">
        <v>68</v>
      </c>
      <c r="B38" t="s">
        <v>40</v>
      </c>
      <c r="C38">
        <v>3</v>
      </c>
      <c r="D38" t="s">
        <v>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>
        <v>1</v>
      </c>
      <c r="P38">
        <v>1</v>
      </c>
      <c r="Q38">
        <v>2</v>
      </c>
      <c r="R38">
        <v>0</v>
      </c>
      <c r="S38">
        <v>1</v>
      </c>
      <c r="T38">
        <v>0</v>
      </c>
      <c r="U38">
        <v>2</v>
      </c>
      <c r="V38">
        <v>0</v>
      </c>
      <c r="W38">
        <v>1</v>
      </c>
      <c r="X38">
        <v>0</v>
      </c>
      <c r="Y38">
        <v>2</v>
      </c>
      <c r="Z38">
        <v>1</v>
      </c>
      <c r="AA38">
        <v>2</v>
      </c>
      <c r="AB38">
        <v>1</v>
      </c>
      <c r="AC38">
        <v>1</v>
      </c>
      <c r="AD38">
        <v>2</v>
      </c>
      <c r="AE38" s="3" cm="1">
        <f t="array" ref="AE38">SUMPRODUCT(FC_vs_D_SKU_lvl[[#This Row],[1-5-2023]:[23-10-2023]]-E39:AD39)/26</f>
        <v>-0.96153846153846156</v>
      </c>
      <c r="AF38" s="4">
        <f t="shared" ref="AF38" si="51">AE38/AVERAGE(E39:AD39)</f>
        <v>-0.5434782608695653</v>
      </c>
      <c r="AG38" s="3" cm="1">
        <f t="array" ref="AG38">SUMPRODUCT(ABS(FC_vs_D_SKU_lvl[[#This Row],[1-5-2023]:[23-10-2023]]-E39:AD39))/26</f>
        <v>2.1153846153846154</v>
      </c>
      <c r="AH38" s="4" cm="1">
        <f t="array" ref="AH38">SUMPRODUCT(ABS(FC_vs_D_SKU_lvl[[#This Row],[1-5-2023]:[23-10-2023]]-E39:AD39))/SUM(E39:AD39)</f>
        <v>1.1956521739130435</v>
      </c>
      <c r="AI38" s="3" cm="1">
        <f t="array" ref="AI38">SQRT(SUMPRODUCT(FC_vs_D_SKU_lvl[[#This Row],[1-5-2023]:[23-10-2023]]-E39:AD39)^2/26)</f>
        <v>4.9029033784546012</v>
      </c>
      <c r="AJ38" s="4">
        <f t="shared" ref="AJ38" si="52">AI38/AVERAGE(E39:AD39)</f>
        <v>2.7712062573873832</v>
      </c>
      <c r="AK38" s="3">
        <f t="shared" ref="AK38:AL38" si="53">AG38+ABS(AE38)</f>
        <v>3.0769230769230771</v>
      </c>
      <c r="AL38" s="4">
        <f t="shared" si="53"/>
        <v>1.7391304347826089</v>
      </c>
      <c r="AM38" s="3" cm="1">
        <f t="array" ref="AM38">SUMPRODUCT(IF(FC_vs_D_SKU_lvl[[#This Row],[1-5-2023]:[23-10-2023]]+E39:AD39=0,0,ABS(FC_vs_D_SKU_lvl[[#This Row],[1-5-2023]:[23-10-2023]]-E39:AD39)/(FC_vs_D_SKU_lvl[[#This Row],[1-5-2023]:[23-10-2023]]+E39:AD39)))/26</f>
        <v>0.58382642998027612</v>
      </c>
    </row>
    <row r="39" spans="1:39" x14ac:dyDescent="0.3">
      <c r="A39" t="s">
        <v>68</v>
      </c>
      <c r="B39" t="s">
        <v>40</v>
      </c>
      <c r="C39">
        <v>3</v>
      </c>
      <c r="D39" t="s">
        <v>44</v>
      </c>
      <c r="E39">
        <v>0</v>
      </c>
      <c r="F39">
        <v>10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12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 s="3"/>
      <c r="AF39" s="4"/>
      <c r="AG39" s="3"/>
      <c r="AH39" s="4"/>
      <c r="AI39" s="3"/>
      <c r="AJ39" s="4"/>
      <c r="AK39" s="3"/>
      <c r="AL39" s="4"/>
      <c r="AM39" s="3"/>
    </row>
    <row r="40" spans="1:39" x14ac:dyDescent="0.3">
      <c r="A40" t="s">
        <v>69</v>
      </c>
      <c r="B40" t="s">
        <v>40</v>
      </c>
      <c r="C40">
        <v>1</v>
      </c>
      <c r="D40" t="s">
        <v>41</v>
      </c>
      <c r="E40">
        <v>293</v>
      </c>
      <c r="F40">
        <v>293</v>
      </c>
      <c r="G40">
        <v>293</v>
      </c>
      <c r="H40">
        <v>293</v>
      </c>
      <c r="I40">
        <v>351</v>
      </c>
      <c r="J40">
        <v>351</v>
      </c>
      <c r="K40">
        <v>351</v>
      </c>
      <c r="L40">
        <v>1044</v>
      </c>
      <c r="M40">
        <v>490</v>
      </c>
      <c r="N40">
        <v>490</v>
      </c>
      <c r="O40">
        <v>490</v>
      </c>
      <c r="P40">
        <v>491</v>
      </c>
      <c r="Q40">
        <v>491</v>
      </c>
      <c r="R40">
        <v>710</v>
      </c>
      <c r="S40">
        <v>758</v>
      </c>
      <c r="T40">
        <v>758</v>
      </c>
      <c r="U40">
        <v>708</v>
      </c>
      <c r="V40">
        <v>1329</v>
      </c>
      <c r="W40">
        <v>1072</v>
      </c>
      <c r="X40">
        <v>987</v>
      </c>
      <c r="Y40">
        <v>998</v>
      </c>
      <c r="Z40">
        <v>498</v>
      </c>
      <c r="AA40">
        <v>552</v>
      </c>
      <c r="AB40">
        <v>554</v>
      </c>
      <c r="AC40">
        <v>575</v>
      </c>
      <c r="AD40">
        <v>518</v>
      </c>
      <c r="AE40" s="3" cm="1">
        <f t="array" ref="AE40">SUMPRODUCT(FC_vs_D_SKU_lvl[[#This Row],[1-5-2023]:[23-10-2023]]-E41:AD41)/26</f>
        <v>-85.115384615384613</v>
      </c>
      <c r="AF40" s="4">
        <f t="shared" ref="AF40" si="54">AE40/AVERAGE(E41:AD41)</f>
        <v>-0.12328004010918611</v>
      </c>
      <c r="AG40" s="3" cm="1">
        <f t="array" ref="AG40">SUMPRODUCT(ABS(FC_vs_D_SKU_lvl[[#This Row],[1-5-2023]:[23-10-2023]]-E41:AD41))/26</f>
        <v>484.57692307692309</v>
      </c>
      <c r="AH40" s="4" cm="1">
        <f t="array" ref="AH40">SUMPRODUCT(ABS(FC_vs_D_SKU_lvl[[#This Row],[1-5-2023]:[23-10-2023]]-E41:AD41))/SUM(E41:AD41)</f>
        <v>0.70185504985794667</v>
      </c>
      <c r="AI40" s="3" cm="1">
        <f t="array" ref="AI40">SQRT(SUMPRODUCT(FC_vs_D_SKU_lvl[[#This Row],[1-5-2023]:[23-10-2023]]-E41:AD41)^2/26)</f>
        <v>434.00500706080129</v>
      </c>
      <c r="AJ40" s="4">
        <f t="shared" ref="AJ40" si="55">AI40/AVERAGE(E41:AD41)</f>
        <v>0.62860733015324122</v>
      </c>
      <c r="AK40" s="3">
        <f t="shared" ref="AK40:AL40" si="56">AG40+ABS(AE40)</f>
        <v>569.69230769230774</v>
      </c>
      <c r="AL40" s="4">
        <f t="shared" si="56"/>
        <v>0.82513508996713281</v>
      </c>
      <c r="AM40" s="3" cm="1">
        <f t="array" ref="AM40">SUMPRODUCT(IF(FC_vs_D_SKU_lvl[[#This Row],[1-5-2023]:[23-10-2023]]+E41:AD41=0,0,ABS(FC_vs_D_SKU_lvl[[#This Row],[1-5-2023]:[23-10-2023]]-E41:AD41)/(FC_vs_D_SKU_lvl[[#This Row],[1-5-2023]:[23-10-2023]]+E41:AD41)))/26</f>
        <v>0.40215754621882616</v>
      </c>
    </row>
    <row r="41" spans="1:39" x14ac:dyDescent="0.3">
      <c r="A41" t="s">
        <v>69</v>
      </c>
      <c r="B41" t="s">
        <v>40</v>
      </c>
      <c r="C41">
        <v>1</v>
      </c>
      <c r="D41" t="s">
        <v>44</v>
      </c>
      <c r="E41">
        <v>113</v>
      </c>
      <c r="F41">
        <v>71</v>
      </c>
      <c r="G41">
        <v>168</v>
      </c>
      <c r="H41">
        <v>180</v>
      </c>
      <c r="I41">
        <v>24</v>
      </c>
      <c r="J41">
        <v>635</v>
      </c>
      <c r="K41">
        <v>707</v>
      </c>
      <c r="L41">
        <v>1215</v>
      </c>
      <c r="M41">
        <v>1082</v>
      </c>
      <c r="N41">
        <v>1493</v>
      </c>
      <c r="O41">
        <v>434</v>
      </c>
      <c r="P41">
        <v>786</v>
      </c>
      <c r="Q41">
        <v>300</v>
      </c>
      <c r="R41">
        <v>1293</v>
      </c>
      <c r="S41">
        <v>234</v>
      </c>
      <c r="T41">
        <v>152</v>
      </c>
      <c r="U41">
        <v>157</v>
      </c>
      <c r="V41">
        <v>1088</v>
      </c>
      <c r="W41">
        <v>2182</v>
      </c>
      <c r="X41">
        <v>279</v>
      </c>
      <c r="Y41">
        <v>324</v>
      </c>
      <c r="Z41">
        <v>1304</v>
      </c>
      <c r="AA41">
        <v>75</v>
      </c>
      <c r="AB41">
        <v>356</v>
      </c>
      <c r="AC41">
        <v>858</v>
      </c>
      <c r="AD41">
        <v>2441</v>
      </c>
      <c r="AE41" s="3"/>
      <c r="AF41" s="4"/>
      <c r="AG41" s="3"/>
      <c r="AH41" s="4"/>
      <c r="AI41" s="3"/>
      <c r="AJ41" s="4"/>
      <c r="AK41" s="3"/>
      <c r="AL41" s="4"/>
      <c r="AM41" s="3"/>
    </row>
    <row r="42" spans="1:39" x14ac:dyDescent="0.3">
      <c r="A42" t="s">
        <v>70</v>
      </c>
      <c r="B42" t="s">
        <v>40</v>
      </c>
      <c r="C42">
        <v>1</v>
      </c>
      <c r="D42" t="s">
        <v>41</v>
      </c>
      <c r="E42">
        <v>355</v>
      </c>
      <c r="F42">
        <v>269</v>
      </c>
      <c r="G42">
        <v>431</v>
      </c>
      <c r="H42">
        <v>651</v>
      </c>
      <c r="I42">
        <v>447</v>
      </c>
      <c r="J42">
        <v>457</v>
      </c>
      <c r="K42">
        <v>356</v>
      </c>
      <c r="L42">
        <v>442</v>
      </c>
      <c r="M42">
        <v>658</v>
      </c>
      <c r="N42">
        <v>1078</v>
      </c>
      <c r="O42">
        <v>989</v>
      </c>
      <c r="P42">
        <v>605</v>
      </c>
      <c r="Q42">
        <v>1744</v>
      </c>
      <c r="R42">
        <v>356</v>
      </c>
      <c r="S42">
        <v>270</v>
      </c>
      <c r="T42">
        <v>432</v>
      </c>
      <c r="U42">
        <v>652</v>
      </c>
      <c r="V42">
        <v>446</v>
      </c>
      <c r="W42">
        <v>457</v>
      </c>
      <c r="X42">
        <v>357</v>
      </c>
      <c r="Y42">
        <v>440</v>
      </c>
      <c r="Z42">
        <v>656</v>
      </c>
      <c r="AA42">
        <v>1076</v>
      </c>
      <c r="AB42">
        <v>987</v>
      </c>
      <c r="AC42">
        <v>604</v>
      </c>
      <c r="AD42">
        <v>1742</v>
      </c>
      <c r="AE42" s="3" cm="1">
        <f t="array" ref="AE42">SUMPRODUCT(FC_vs_D_SKU_lvl[[#This Row],[1-5-2023]:[23-10-2023]]-E43:AD43)/26</f>
        <v>338.57692307692309</v>
      </c>
      <c r="AF42" s="4">
        <f t="shared" ref="AF42" si="57">AE42/AVERAGE(E43:AD43)</f>
        <v>1.0795928378709836</v>
      </c>
      <c r="AG42" s="3" cm="1">
        <f t="array" ref="AG42">SUMPRODUCT(ABS(FC_vs_D_SKU_lvl[[#This Row],[1-5-2023]:[23-10-2023]]-E43:AD43))/26</f>
        <v>438.57692307692309</v>
      </c>
      <c r="AH42" s="4" cm="1">
        <f t="array" ref="AH42">SUMPRODUCT(ABS(FC_vs_D_SKU_lvl[[#This Row],[1-5-2023]:[23-10-2023]]-E43:AD43))/SUM(E43:AD43)</f>
        <v>1.3984547461368653</v>
      </c>
      <c r="AI42" s="3" cm="1">
        <f t="array" ref="AI42">SQRT(SUMPRODUCT(FC_vs_D_SKU_lvl[[#This Row],[1-5-2023]:[23-10-2023]]-E43:AD43)^2/26)</f>
        <v>1726.4103376214341</v>
      </c>
      <c r="AJ42" s="4">
        <f t="shared" ref="AJ42" si="58">AI42/AVERAGE(E43:AD43)</f>
        <v>5.5048649470391569</v>
      </c>
      <c r="AK42" s="3">
        <f t="shared" ref="AK42:AL42" si="59">AG42+ABS(AE42)</f>
        <v>777.15384615384619</v>
      </c>
      <c r="AL42" s="4">
        <f t="shared" si="59"/>
        <v>2.4780475840078489</v>
      </c>
      <c r="AM42" s="3" cm="1">
        <f t="array" ref="AM42">SUMPRODUCT(IF(FC_vs_D_SKU_lvl[[#This Row],[1-5-2023]:[23-10-2023]]+E43:AD43=0,0,ABS(FC_vs_D_SKU_lvl[[#This Row],[1-5-2023]:[23-10-2023]]-E43:AD43)/(FC_vs_D_SKU_lvl[[#This Row],[1-5-2023]:[23-10-2023]]+E43:AD43)))/26</f>
        <v>0.47292664253087968</v>
      </c>
    </row>
    <row r="43" spans="1:39" x14ac:dyDescent="0.3">
      <c r="A43" t="s">
        <v>70</v>
      </c>
      <c r="B43" t="s">
        <v>40</v>
      </c>
      <c r="C43">
        <v>1</v>
      </c>
      <c r="D43" t="s">
        <v>44</v>
      </c>
      <c r="E43">
        <v>4</v>
      </c>
      <c r="F43">
        <v>106</v>
      </c>
      <c r="G43">
        <v>30</v>
      </c>
      <c r="H43">
        <v>192</v>
      </c>
      <c r="I43">
        <v>315</v>
      </c>
      <c r="J43">
        <v>118</v>
      </c>
      <c r="K43">
        <v>188</v>
      </c>
      <c r="L43">
        <v>641</v>
      </c>
      <c r="M43">
        <v>1225</v>
      </c>
      <c r="N43">
        <v>188</v>
      </c>
      <c r="O43">
        <v>239</v>
      </c>
      <c r="P43">
        <v>488</v>
      </c>
      <c r="Q43">
        <v>249</v>
      </c>
      <c r="R43">
        <v>286</v>
      </c>
      <c r="S43">
        <v>711</v>
      </c>
      <c r="T43">
        <v>131</v>
      </c>
      <c r="U43">
        <v>108</v>
      </c>
      <c r="V43">
        <v>252</v>
      </c>
      <c r="W43">
        <v>452</v>
      </c>
      <c r="X43">
        <v>144</v>
      </c>
      <c r="Y43">
        <v>192</v>
      </c>
      <c r="Z43">
        <v>67</v>
      </c>
      <c r="AA43">
        <v>1169</v>
      </c>
      <c r="AB43">
        <v>172</v>
      </c>
      <c r="AC43">
        <v>154</v>
      </c>
      <c r="AD43">
        <v>333</v>
      </c>
      <c r="AE43" s="3"/>
      <c r="AF43" s="4"/>
      <c r="AG43" s="3"/>
      <c r="AH43" s="4"/>
      <c r="AI43" s="3"/>
      <c r="AJ43" s="4"/>
      <c r="AK43" s="3"/>
      <c r="AL43" s="4"/>
      <c r="AM43" s="3"/>
    </row>
    <row r="44" spans="1:39" x14ac:dyDescent="0.3">
      <c r="A44" t="s">
        <v>71</v>
      </c>
      <c r="B44" t="s">
        <v>40</v>
      </c>
      <c r="C44">
        <v>2</v>
      </c>
      <c r="D44" t="s">
        <v>41</v>
      </c>
      <c r="E44">
        <v>62</v>
      </c>
      <c r="F44">
        <v>63</v>
      </c>
      <c r="G44">
        <v>62</v>
      </c>
      <c r="H44">
        <v>62</v>
      </c>
      <c r="I44">
        <v>85</v>
      </c>
      <c r="J44">
        <v>85</v>
      </c>
      <c r="K44">
        <v>85</v>
      </c>
      <c r="L44">
        <v>92</v>
      </c>
      <c r="M44">
        <v>100</v>
      </c>
      <c r="N44">
        <v>94</v>
      </c>
      <c r="O44">
        <v>162</v>
      </c>
      <c r="P44">
        <v>115</v>
      </c>
      <c r="Q44">
        <v>251</v>
      </c>
      <c r="R44">
        <v>104</v>
      </c>
      <c r="S44">
        <v>59</v>
      </c>
      <c r="T44">
        <v>67</v>
      </c>
      <c r="U44">
        <v>83</v>
      </c>
      <c r="V44">
        <v>63</v>
      </c>
      <c r="W44">
        <v>81</v>
      </c>
      <c r="X44">
        <v>95</v>
      </c>
      <c r="Y44">
        <v>108</v>
      </c>
      <c r="Z44">
        <v>90</v>
      </c>
      <c r="AA44">
        <v>111</v>
      </c>
      <c r="AB44">
        <v>88</v>
      </c>
      <c r="AC44">
        <v>83</v>
      </c>
      <c r="AD44">
        <v>166</v>
      </c>
      <c r="AE44" s="3" cm="1">
        <f t="array" ref="AE44">SUMPRODUCT(FC_vs_D_SKU_lvl[[#This Row],[1-5-2023]:[23-10-2023]]-E45:AD45)/26</f>
        <v>47.57692307692308</v>
      </c>
      <c r="AF44" s="4">
        <f t="shared" ref="AF44" si="60">AE44/AVERAGE(E45:AD45)</f>
        <v>0.9671618451915559</v>
      </c>
      <c r="AG44" s="3" cm="1">
        <f t="array" ref="AG44">SUMPRODUCT(ABS(FC_vs_D_SKU_lvl[[#This Row],[1-5-2023]:[23-10-2023]]-E45:AD45))/26</f>
        <v>49.730769230769234</v>
      </c>
      <c r="AH44" s="4" cm="1">
        <f t="array" ref="AH44">SUMPRODUCT(ABS(FC_vs_D_SKU_lvl[[#This Row],[1-5-2023]:[23-10-2023]]-E45:AD45))/SUM(E45:AD45)</f>
        <v>1.0109460516028146</v>
      </c>
      <c r="AI44" s="3" cm="1">
        <f t="array" ref="AI44">SQRT(SUMPRODUCT(FC_vs_D_SKU_lvl[[#This Row],[1-5-2023]:[23-10-2023]]-E45:AD45)^2/26)</f>
        <v>242.59565916593365</v>
      </c>
      <c r="AJ44" s="4">
        <f t="shared" ref="AJ44" si="61">AI44/AVERAGE(E45:AD45)</f>
        <v>4.9315771214341479</v>
      </c>
      <c r="AK44" s="3">
        <f t="shared" ref="AK44:AL44" si="62">AG44+ABS(AE44)</f>
        <v>97.307692307692321</v>
      </c>
      <c r="AL44" s="4">
        <f t="shared" si="62"/>
        <v>1.9781078967943704</v>
      </c>
      <c r="AM44" s="3" cm="1">
        <f t="array" ref="AM44">SUMPRODUCT(IF(FC_vs_D_SKU_lvl[[#This Row],[1-5-2023]:[23-10-2023]]+E45:AD45=0,0,ABS(FC_vs_D_SKU_lvl[[#This Row],[1-5-2023]:[23-10-2023]]-E45:AD45)/(FC_vs_D_SKU_lvl[[#This Row],[1-5-2023]:[23-10-2023]]+E45:AD45)))/26</f>
        <v>0.34662358045397251</v>
      </c>
    </row>
    <row r="45" spans="1:39" x14ac:dyDescent="0.3">
      <c r="A45" t="s">
        <v>71</v>
      </c>
      <c r="B45" t="s">
        <v>40</v>
      </c>
      <c r="C45">
        <v>2</v>
      </c>
      <c r="D45" t="s">
        <v>44</v>
      </c>
      <c r="E45">
        <v>19</v>
      </c>
      <c r="F45">
        <v>46</v>
      </c>
      <c r="G45">
        <v>90</v>
      </c>
      <c r="H45">
        <v>36</v>
      </c>
      <c r="I45">
        <v>35</v>
      </c>
      <c r="J45">
        <v>51</v>
      </c>
      <c r="K45">
        <v>84</v>
      </c>
      <c r="L45">
        <v>49</v>
      </c>
      <c r="M45">
        <v>40</v>
      </c>
      <c r="N45">
        <v>47</v>
      </c>
      <c r="O45">
        <v>98</v>
      </c>
      <c r="P45">
        <v>52</v>
      </c>
      <c r="Q45">
        <v>52</v>
      </c>
      <c r="R45">
        <v>17</v>
      </c>
      <c r="S45">
        <v>43</v>
      </c>
      <c r="T45">
        <v>8</v>
      </c>
      <c r="U45">
        <v>39</v>
      </c>
      <c r="V45">
        <v>36</v>
      </c>
      <c r="W45">
        <v>67</v>
      </c>
      <c r="X45">
        <v>31</v>
      </c>
      <c r="Y45">
        <v>22</v>
      </c>
      <c r="Z45">
        <v>43</v>
      </c>
      <c r="AA45">
        <v>38</v>
      </c>
      <c r="AB45">
        <v>67</v>
      </c>
      <c r="AC45">
        <v>83</v>
      </c>
      <c r="AD45">
        <v>86</v>
      </c>
      <c r="AE45" s="3"/>
      <c r="AF45" s="4"/>
      <c r="AG45" s="3"/>
      <c r="AH45" s="4"/>
      <c r="AI45" s="3"/>
      <c r="AJ45" s="4"/>
      <c r="AK45" s="3"/>
      <c r="AL45" s="4"/>
      <c r="AM45" s="3"/>
    </row>
    <row r="46" spans="1:39" x14ac:dyDescent="0.3">
      <c r="A46" t="s">
        <v>72</v>
      </c>
      <c r="B46" t="s">
        <v>40</v>
      </c>
      <c r="C46">
        <v>3</v>
      </c>
      <c r="D46" t="s">
        <v>41</v>
      </c>
      <c r="E46">
        <v>5</v>
      </c>
      <c r="F46">
        <v>6</v>
      </c>
      <c r="G46">
        <v>5</v>
      </c>
      <c r="H46">
        <v>6</v>
      </c>
      <c r="I46">
        <v>6</v>
      </c>
      <c r="J46">
        <v>6</v>
      </c>
      <c r="K46">
        <v>6</v>
      </c>
      <c r="L46">
        <v>2</v>
      </c>
      <c r="M46">
        <v>2</v>
      </c>
      <c r="N46">
        <v>2</v>
      </c>
      <c r="O46">
        <v>2</v>
      </c>
      <c r="P46">
        <v>2</v>
      </c>
      <c r="Q46">
        <v>3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 s="3" cm="1">
        <f t="array" ref="AE46">SUMPRODUCT(FC_vs_D_SKU_lvl[[#This Row],[1-5-2023]:[23-10-2023]]-E47:AD47)/26</f>
        <v>-0.38461538461538464</v>
      </c>
      <c r="AF46" s="4">
        <f t="shared" ref="AF46" si="63">AE46/AVERAGE(E47:AD47)</f>
        <v>-0.13157894736842107</v>
      </c>
      <c r="AG46" s="3" cm="1">
        <f t="array" ref="AG46">SUMPRODUCT(ABS(FC_vs_D_SKU_lvl[[#This Row],[1-5-2023]:[23-10-2023]]-E47:AD47))/26</f>
        <v>3.6923076923076925</v>
      </c>
      <c r="AH46" s="4" cm="1">
        <f t="array" ref="AH46">SUMPRODUCT(ABS(FC_vs_D_SKU_lvl[[#This Row],[1-5-2023]:[23-10-2023]]-E47:AD47))/SUM(E47:AD47)</f>
        <v>1.263157894736842</v>
      </c>
      <c r="AI46" s="3" cm="1">
        <f t="array" ref="AI46">SQRT(SUMPRODUCT(FC_vs_D_SKU_lvl[[#This Row],[1-5-2023]:[23-10-2023]]-E47:AD47)^2/26)</f>
        <v>1.9611613513818404</v>
      </c>
      <c r="AJ46" s="4">
        <f t="shared" ref="AJ46" si="64">AI46/AVERAGE(E47:AD47)</f>
        <v>0.67092362020957708</v>
      </c>
      <c r="AK46" s="3">
        <f t="shared" ref="AK46:AL46" si="65">AG46+ABS(AE46)</f>
        <v>4.0769230769230775</v>
      </c>
      <c r="AL46" s="4">
        <f t="shared" si="65"/>
        <v>1.3947368421052631</v>
      </c>
      <c r="AM46" s="3" cm="1">
        <f t="array" ref="AM46">SUMPRODUCT(IF(FC_vs_D_SKU_lvl[[#This Row],[1-5-2023]:[23-10-2023]]+E47:AD47=0,0,ABS(FC_vs_D_SKU_lvl[[#This Row],[1-5-2023]:[23-10-2023]]-E47:AD47)/(FC_vs_D_SKU_lvl[[#This Row],[1-5-2023]:[23-10-2023]]+E47:AD47)))/26</f>
        <v>0.77031302031302029</v>
      </c>
    </row>
    <row r="47" spans="1:39" x14ac:dyDescent="0.3">
      <c r="A47" t="s">
        <v>72</v>
      </c>
      <c r="B47" t="s">
        <v>40</v>
      </c>
      <c r="C47">
        <v>3</v>
      </c>
      <c r="D47" t="s">
        <v>44</v>
      </c>
      <c r="E47">
        <v>0</v>
      </c>
      <c r="F47">
        <v>0</v>
      </c>
      <c r="G47">
        <v>0</v>
      </c>
      <c r="H47">
        <v>5</v>
      </c>
      <c r="I47">
        <v>0</v>
      </c>
      <c r="J47">
        <v>22</v>
      </c>
      <c r="K47">
        <v>2</v>
      </c>
      <c r="L47">
        <v>0</v>
      </c>
      <c r="M47">
        <v>0</v>
      </c>
      <c r="N47">
        <v>0</v>
      </c>
      <c r="O47">
        <v>10</v>
      </c>
      <c r="P47">
        <v>6</v>
      </c>
      <c r="Q47">
        <v>0</v>
      </c>
      <c r="R47">
        <v>6</v>
      </c>
      <c r="S47">
        <v>1</v>
      </c>
      <c r="T47">
        <v>0</v>
      </c>
      <c r="U47">
        <v>0</v>
      </c>
      <c r="V47">
        <v>10</v>
      </c>
      <c r="W47">
        <v>11</v>
      </c>
      <c r="X47">
        <v>0</v>
      </c>
      <c r="Y47">
        <v>0</v>
      </c>
      <c r="Z47">
        <v>1</v>
      </c>
      <c r="AA47">
        <v>2</v>
      </c>
      <c r="AB47">
        <v>0</v>
      </c>
      <c r="AC47">
        <v>0</v>
      </c>
      <c r="AD47">
        <v>0</v>
      </c>
      <c r="AE47" s="3"/>
      <c r="AF47" s="4"/>
      <c r="AG47" s="3"/>
      <c r="AH47" s="4"/>
      <c r="AI47" s="3"/>
      <c r="AJ47" s="4"/>
      <c r="AK47" s="3"/>
      <c r="AL47" s="4"/>
      <c r="AM47" s="3"/>
    </row>
    <row r="48" spans="1:39" x14ac:dyDescent="0.3">
      <c r="A48" t="s">
        <v>73</v>
      </c>
      <c r="B48" t="s">
        <v>40</v>
      </c>
      <c r="C48">
        <v>2</v>
      </c>
      <c r="D48" t="s">
        <v>41</v>
      </c>
      <c r="E48">
        <v>121</v>
      </c>
      <c r="F48">
        <v>150</v>
      </c>
      <c r="G48">
        <v>123</v>
      </c>
      <c r="H48">
        <v>345</v>
      </c>
      <c r="I48">
        <v>109</v>
      </c>
      <c r="J48">
        <v>147</v>
      </c>
      <c r="K48">
        <v>184</v>
      </c>
      <c r="L48">
        <v>268</v>
      </c>
      <c r="M48">
        <v>136</v>
      </c>
      <c r="N48">
        <v>100</v>
      </c>
      <c r="O48">
        <v>158</v>
      </c>
      <c r="P48">
        <v>206</v>
      </c>
      <c r="Q48">
        <v>401</v>
      </c>
      <c r="R48">
        <v>157</v>
      </c>
      <c r="S48">
        <v>137</v>
      </c>
      <c r="T48">
        <v>170</v>
      </c>
      <c r="U48">
        <v>280</v>
      </c>
      <c r="V48">
        <v>111</v>
      </c>
      <c r="W48">
        <v>129</v>
      </c>
      <c r="X48">
        <v>188</v>
      </c>
      <c r="Y48">
        <v>343</v>
      </c>
      <c r="Z48">
        <v>168</v>
      </c>
      <c r="AA48">
        <v>125</v>
      </c>
      <c r="AB48">
        <v>195</v>
      </c>
      <c r="AC48">
        <v>255</v>
      </c>
      <c r="AD48">
        <v>496</v>
      </c>
      <c r="AE48" s="3" cm="1">
        <f t="array" ref="AE48">SUMPRODUCT(FC_vs_D_SKU_lvl[[#This Row],[1-5-2023]:[23-10-2023]]-E49:AD49)/26</f>
        <v>16.26923076923077</v>
      </c>
      <c r="AF48" s="4">
        <f t="shared" ref="AF48" si="66">AE48/AVERAGE(E49:AD49)</f>
        <v>8.851224105461393E-2</v>
      </c>
      <c r="AG48" s="3" cm="1">
        <f t="array" ref="AG48">SUMPRODUCT(ABS(FC_vs_D_SKU_lvl[[#This Row],[1-5-2023]:[23-10-2023]]-E49:AD49))/26</f>
        <v>92.192307692307693</v>
      </c>
      <c r="AH48" s="4" cm="1">
        <f t="array" ref="AH48">SUMPRODUCT(ABS(FC_vs_D_SKU_lvl[[#This Row],[1-5-2023]:[23-10-2023]]-E49:AD49))/SUM(E49:AD49)</f>
        <v>0.50156936597614565</v>
      </c>
      <c r="AI48" s="3" cm="1">
        <f t="array" ref="AI48">SQRT(SUMPRODUCT(FC_vs_D_SKU_lvl[[#This Row],[1-5-2023]:[23-10-2023]]-E49:AD49)^2/26)</f>
        <v>82.957125163451849</v>
      </c>
      <c r="AJ48" s="4">
        <f t="shared" ref="AJ48" si="67">AI48/AVERAGE(E49:AD49)</f>
        <v>0.45132564432930483</v>
      </c>
      <c r="AK48" s="3">
        <f t="shared" ref="AK48:AL48" si="68">AG48+ABS(AE48)</f>
        <v>108.46153846153847</v>
      </c>
      <c r="AL48" s="4">
        <f t="shared" si="68"/>
        <v>0.59008160703075963</v>
      </c>
      <c r="AM48" s="3" cm="1">
        <f t="array" ref="AM48">SUMPRODUCT(IF(FC_vs_D_SKU_lvl[[#This Row],[1-5-2023]:[23-10-2023]]+E49:AD49=0,0,ABS(FC_vs_D_SKU_lvl[[#This Row],[1-5-2023]:[23-10-2023]]-E49:AD49)/(FC_vs_D_SKU_lvl[[#This Row],[1-5-2023]:[23-10-2023]]+E49:AD49)))/26</f>
        <v>0.24437393420919978</v>
      </c>
    </row>
    <row r="49" spans="1:39" x14ac:dyDescent="0.3">
      <c r="A49" t="s">
        <v>73</v>
      </c>
      <c r="B49" t="s">
        <v>40</v>
      </c>
      <c r="C49">
        <v>2</v>
      </c>
      <c r="D49" t="s">
        <v>44</v>
      </c>
      <c r="E49">
        <v>40</v>
      </c>
      <c r="F49">
        <v>61</v>
      </c>
      <c r="G49">
        <v>83</v>
      </c>
      <c r="H49">
        <v>181</v>
      </c>
      <c r="I49">
        <v>65</v>
      </c>
      <c r="J49">
        <v>138</v>
      </c>
      <c r="K49">
        <v>231</v>
      </c>
      <c r="L49">
        <v>182</v>
      </c>
      <c r="M49">
        <v>160</v>
      </c>
      <c r="N49">
        <v>191</v>
      </c>
      <c r="O49">
        <v>146</v>
      </c>
      <c r="P49">
        <v>377</v>
      </c>
      <c r="Q49">
        <v>269</v>
      </c>
      <c r="R49">
        <v>77</v>
      </c>
      <c r="S49">
        <v>141</v>
      </c>
      <c r="T49">
        <v>100</v>
      </c>
      <c r="U49">
        <v>217</v>
      </c>
      <c r="V49">
        <v>293</v>
      </c>
      <c r="W49">
        <v>335</v>
      </c>
      <c r="X49">
        <v>134</v>
      </c>
      <c r="Y49">
        <v>63</v>
      </c>
      <c r="Z49">
        <v>299</v>
      </c>
      <c r="AA49">
        <v>154</v>
      </c>
      <c r="AB49">
        <v>297</v>
      </c>
      <c r="AC49">
        <v>180</v>
      </c>
      <c r="AD49">
        <v>365</v>
      </c>
      <c r="AE49" s="3"/>
      <c r="AF49" s="4"/>
      <c r="AG49" s="3"/>
      <c r="AH49" s="4"/>
      <c r="AI49" s="3"/>
      <c r="AJ49" s="4"/>
      <c r="AK49" s="3"/>
      <c r="AL49" s="4"/>
      <c r="AM49" s="3"/>
    </row>
    <row r="50" spans="1:39" x14ac:dyDescent="0.3">
      <c r="A50" t="s">
        <v>74</v>
      </c>
      <c r="B50" t="s">
        <v>40</v>
      </c>
      <c r="C50">
        <v>2</v>
      </c>
      <c r="D50" t="s">
        <v>41</v>
      </c>
      <c r="E50">
        <v>110</v>
      </c>
      <c r="F50">
        <v>138</v>
      </c>
      <c r="G50">
        <v>111</v>
      </c>
      <c r="H50">
        <v>319</v>
      </c>
      <c r="I50">
        <v>97</v>
      </c>
      <c r="J50">
        <v>134</v>
      </c>
      <c r="K50">
        <v>169</v>
      </c>
      <c r="L50">
        <v>249</v>
      </c>
      <c r="M50">
        <v>125</v>
      </c>
      <c r="N50">
        <v>93</v>
      </c>
      <c r="O50">
        <v>146</v>
      </c>
      <c r="P50">
        <v>192</v>
      </c>
      <c r="Q50">
        <v>374</v>
      </c>
      <c r="R50">
        <v>120</v>
      </c>
      <c r="S50">
        <v>104</v>
      </c>
      <c r="T50">
        <v>130</v>
      </c>
      <c r="U50">
        <v>215</v>
      </c>
      <c r="V50">
        <v>85</v>
      </c>
      <c r="W50">
        <v>98</v>
      </c>
      <c r="X50">
        <v>143</v>
      </c>
      <c r="Y50">
        <v>264</v>
      </c>
      <c r="Z50">
        <v>129</v>
      </c>
      <c r="AA50">
        <v>94</v>
      </c>
      <c r="AB50">
        <v>149</v>
      </c>
      <c r="AC50">
        <v>195</v>
      </c>
      <c r="AD50">
        <v>381</v>
      </c>
      <c r="AE50" s="3" cm="1">
        <f t="array" ref="AE50">SUMPRODUCT(FC_vs_D_SKU_lvl[[#This Row],[1-5-2023]:[23-10-2023]]-E51:AD51)/26</f>
        <v>-76.192307692307693</v>
      </c>
      <c r="AF50" s="4">
        <f t="shared" ref="AF50" si="69">AE50/AVERAGE(E51:AD51)</f>
        <v>-0.31221434200157605</v>
      </c>
      <c r="AG50" s="3" cm="1">
        <f t="array" ref="AG50">SUMPRODUCT(ABS(FC_vs_D_SKU_lvl[[#This Row],[1-5-2023]:[23-10-2023]]-E51:AD51))/26</f>
        <v>156.96153846153845</v>
      </c>
      <c r="AH50" s="4" cm="1">
        <f t="array" ref="AH50">SUMPRODUCT(ABS(FC_vs_D_SKU_lvl[[#This Row],[1-5-2023]:[23-10-2023]]-E51:AD51))/SUM(E51:AD51)</f>
        <v>0.64318360914105599</v>
      </c>
      <c r="AI50" s="3" cm="1">
        <f t="array" ref="AI50">SQRT(SUMPRODUCT(FC_vs_D_SKU_lvl[[#This Row],[1-5-2023]:[23-10-2023]]-E51:AD51)^2/26)</f>
        <v>388.50606370874254</v>
      </c>
      <c r="AJ50" s="4">
        <f t="shared" ref="AJ50" si="70">AI50/AVERAGE(E51:AD51)</f>
        <v>1.5919870222895676</v>
      </c>
      <c r="AK50" s="3">
        <f t="shared" ref="AK50:AL50" si="71">AG50+ABS(AE50)</f>
        <v>233.15384615384613</v>
      </c>
      <c r="AL50" s="4">
        <f t="shared" si="71"/>
        <v>0.95539795114263204</v>
      </c>
      <c r="AM50" s="3" cm="1">
        <f t="array" ref="AM50">SUMPRODUCT(IF(FC_vs_D_SKU_lvl[[#This Row],[1-5-2023]:[23-10-2023]]+E51:AD51=0,0,ABS(FC_vs_D_SKU_lvl[[#This Row],[1-5-2023]:[23-10-2023]]-E51:AD51)/(FC_vs_D_SKU_lvl[[#This Row],[1-5-2023]:[23-10-2023]]+E51:AD51)))/26</f>
        <v>0.32181844614385152</v>
      </c>
    </row>
    <row r="51" spans="1:39" x14ac:dyDescent="0.3">
      <c r="A51" t="s">
        <v>74</v>
      </c>
      <c r="B51" t="s">
        <v>40</v>
      </c>
      <c r="C51">
        <v>2</v>
      </c>
      <c r="D51" t="s">
        <v>44</v>
      </c>
      <c r="E51">
        <v>20</v>
      </c>
      <c r="F51">
        <v>119</v>
      </c>
      <c r="G51">
        <v>106</v>
      </c>
      <c r="H51">
        <v>70</v>
      </c>
      <c r="I51">
        <v>732</v>
      </c>
      <c r="J51">
        <v>389</v>
      </c>
      <c r="K51">
        <v>80</v>
      </c>
      <c r="L51">
        <v>139</v>
      </c>
      <c r="M51">
        <v>343</v>
      </c>
      <c r="N51">
        <v>78</v>
      </c>
      <c r="O51">
        <v>65</v>
      </c>
      <c r="P51">
        <v>295</v>
      </c>
      <c r="Q51">
        <v>871</v>
      </c>
      <c r="R51">
        <v>122</v>
      </c>
      <c r="S51">
        <v>142</v>
      </c>
      <c r="T51">
        <v>290</v>
      </c>
      <c r="U51">
        <v>145</v>
      </c>
      <c r="V51">
        <v>91</v>
      </c>
      <c r="W51">
        <v>361</v>
      </c>
      <c r="X51">
        <v>156</v>
      </c>
      <c r="Y51">
        <v>254</v>
      </c>
      <c r="Z51">
        <v>315</v>
      </c>
      <c r="AA51">
        <v>664</v>
      </c>
      <c r="AB51">
        <v>234</v>
      </c>
      <c r="AC51">
        <v>116</v>
      </c>
      <c r="AD51">
        <v>148</v>
      </c>
      <c r="AE51" s="3"/>
      <c r="AF51" s="4"/>
      <c r="AG51" s="3"/>
      <c r="AH51" s="4"/>
      <c r="AI51" s="3"/>
      <c r="AJ51" s="4"/>
      <c r="AK51" s="3"/>
      <c r="AL51" s="4"/>
      <c r="AM51" s="3"/>
    </row>
    <row r="52" spans="1:39" x14ac:dyDescent="0.3">
      <c r="A52" t="s">
        <v>75</v>
      </c>
      <c r="B52" t="s">
        <v>40</v>
      </c>
      <c r="C52">
        <v>1</v>
      </c>
      <c r="D52" t="s">
        <v>41</v>
      </c>
      <c r="E52">
        <v>131</v>
      </c>
      <c r="F52">
        <v>165</v>
      </c>
      <c r="G52">
        <v>132</v>
      </c>
      <c r="H52">
        <v>379</v>
      </c>
      <c r="I52">
        <v>115</v>
      </c>
      <c r="J52">
        <v>159</v>
      </c>
      <c r="K52">
        <v>200</v>
      </c>
      <c r="L52">
        <v>297</v>
      </c>
      <c r="M52">
        <v>150</v>
      </c>
      <c r="N52">
        <v>111</v>
      </c>
      <c r="O52">
        <v>175</v>
      </c>
      <c r="P52">
        <v>230</v>
      </c>
      <c r="Q52">
        <v>446</v>
      </c>
      <c r="R52">
        <v>173</v>
      </c>
      <c r="S52">
        <v>152</v>
      </c>
      <c r="T52">
        <v>188</v>
      </c>
      <c r="U52">
        <v>312</v>
      </c>
      <c r="V52">
        <v>122</v>
      </c>
      <c r="W52">
        <v>142</v>
      </c>
      <c r="X52">
        <v>208</v>
      </c>
      <c r="Y52">
        <v>380</v>
      </c>
      <c r="Z52">
        <v>186</v>
      </c>
      <c r="AA52">
        <v>136</v>
      </c>
      <c r="AB52">
        <v>216</v>
      </c>
      <c r="AC52">
        <v>283</v>
      </c>
      <c r="AD52">
        <v>549</v>
      </c>
      <c r="AE52" s="3" cm="1">
        <f t="array" ref="AE52">SUMPRODUCT(FC_vs_D_SKU_lvl[[#This Row],[1-5-2023]:[23-10-2023]]-E53:AD53)/26</f>
        <v>-41.692307692307693</v>
      </c>
      <c r="AF52" s="4">
        <f t="shared" ref="AF52" si="72">AE52/AVERAGE(E53:AD53)</f>
        <v>-0.15892097932854418</v>
      </c>
      <c r="AG52" s="3" cm="1">
        <f t="array" ref="AG52">SUMPRODUCT(ABS(FC_vs_D_SKU_lvl[[#This Row],[1-5-2023]:[23-10-2023]]-E53:AD53))/26</f>
        <v>157.15384615384616</v>
      </c>
      <c r="AH52" s="4" cm="1">
        <f t="array" ref="AH52">SUMPRODUCT(ABS(FC_vs_D_SKU_lvl[[#This Row],[1-5-2023]:[23-10-2023]]-E53:AD53))/SUM(E53:AD53)</f>
        <v>0.5990323999413576</v>
      </c>
      <c r="AI52" s="3" cm="1">
        <f t="array" ref="AI52">SQRT(SUMPRODUCT(FC_vs_D_SKU_lvl[[#This Row],[1-5-2023]:[23-10-2023]]-E53:AD53)^2/26)</f>
        <v>212.58989048979149</v>
      </c>
      <c r="AJ52" s="4">
        <f t="shared" ref="AJ52" si="73">AI52/AVERAGE(E53:AD53)</f>
        <v>0.81034117471552236</v>
      </c>
      <c r="AK52" s="3">
        <f t="shared" ref="AK52:AL52" si="74">AG52+ABS(AE52)</f>
        <v>198.84615384615387</v>
      </c>
      <c r="AL52" s="4">
        <f t="shared" si="74"/>
        <v>0.75795337926990181</v>
      </c>
      <c r="AM52" s="3" cm="1">
        <f t="array" ref="AM52">SUMPRODUCT(IF(FC_vs_D_SKU_lvl[[#This Row],[1-5-2023]:[23-10-2023]]+E53:AD53=0,0,ABS(FC_vs_D_SKU_lvl[[#This Row],[1-5-2023]:[23-10-2023]]-E53:AD53)/(FC_vs_D_SKU_lvl[[#This Row],[1-5-2023]:[23-10-2023]]+E53:AD53)))/26</f>
        <v>0.29101940616357985</v>
      </c>
    </row>
    <row r="53" spans="1:39" x14ac:dyDescent="0.3">
      <c r="A53" t="s">
        <v>75</v>
      </c>
      <c r="B53" t="s">
        <v>40</v>
      </c>
      <c r="C53">
        <v>1</v>
      </c>
      <c r="D53" t="s">
        <v>44</v>
      </c>
      <c r="E53">
        <v>93</v>
      </c>
      <c r="F53">
        <v>166</v>
      </c>
      <c r="G53">
        <v>152</v>
      </c>
      <c r="H53">
        <v>200</v>
      </c>
      <c r="I53">
        <v>62</v>
      </c>
      <c r="J53">
        <v>167</v>
      </c>
      <c r="K53">
        <v>319</v>
      </c>
      <c r="L53">
        <v>133</v>
      </c>
      <c r="M53">
        <v>612</v>
      </c>
      <c r="N53">
        <v>255</v>
      </c>
      <c r="O53">
        <v>130</v>
      </c>
      <c r="P53">
        <v>554</v>
      </c>
      <c r="Q53">
        <v>342</v>
      </c>
      <c r="R53">
        <v>279</v>
      </c>
      <c r="S53">
        <v>445</v>
      </c>
      <c r="T53">
        <v>358</v>
      </c>
      <c r="U53">
        <v>165</v>
      </c>
      <c r="V53">
        <v>149</v>
      </c>
      <c r="W53">
        <v>447</v>
      </c>
      <c r="X53">
        <v>170</v>
      </c>
      <c r="Y53">
        <v>80</v>
      </c>
      <c r="Z53">
        <v>367</v>
      </c>
      <c r="AA53">
        <v>247</v>
      </c>
      <c r="AB53">
        <v>530</v>
      </c>
      <c r="AC53">
        <v>217</v>
      </c>
      <c r="AD53">
        <v>182</v>
      </c>
      <c r="AE53" s="3"/>
      <c r="AF53" s="4"/>
      <c r="AG53" s="3"/>
      <c r="AH53" s="4"/>
      <c r="AI53" s="3"/>
      <c r="AJ53" s="4"/>
      <c r="AK53" s="3"/>
      <c r="AL53" s="4"/>
      <c r="AM53" s="3"/>
    </row>
    <row r="54" spans="1:39" x14ac:dyDescent="0.3">
      <c r="A54" t="s">
        <v>76</v>
      </c>
      <c r="B54" t="s">
        <v>40</v>
      </c>
      <c r="C54">
        <v>3</v>
      </c>
      <c r="D54" t="s">
        <v>41</v>
      </c>
      <c r="E54">
        <v>8</v>
      </c>
      <c r="F54">
        <v>10</v>
      </c>
      <c r="G54">
        <v>10</v>
      </c>
      <c r="H54">
        <v>10</v>
      </c>
      <c r="I54">
        <v>10</v>
      </c>
      <c r="J54">
        <v>11</v>
      </c>
      <c r="K54">
        <v>10</v>
      </c>
      <c r="L54">
        <v>6</v>
      </c>
      <c r="M54">
        <v>6</v>
      </c>
      <c r="N54">
        <v>6</v>
      </c>
      <c r="O54">
        <v>7</v>
      </c>
      <c r="P54">
        <v>6</v>
      </c>
      <c r="Q54">
        <v>7</v>
      </c>
      <c r="R54">
        <v>6</v>
      </c>
      <c r="S54">
        <v>6</v>
      </c>
      <c r="T54">
        <v>6</v>
      </c>
      <c r="U54">
        <v>7</v>
      </c>
      <c r="V54">
        <v>6</v>
      </c>
      <c r="W54">
        <v>6</v>
      </c>
      <c r="X54">
        <v>6</v>
      </c>
      <c r="Y54">
        <v>7</v>
      </c>
      <c r="Z54">
        <v>6</v>
      </c>
      <c r="AA54">
        <v>6</v>
      </c>
      <c r="AB54">
        <v>6</v>
      </c>
      <c r="AC54">
        <v>6</v>
      </c>
      <c r="AD54">
        <v>7</v>
      </c>
      <c r="AE54" s="3" cm="1">
        <f t="array" ref="AE54">SUMPRODUCT(FC_vs_D_SKU_lvl[[#This Row],[1-5-2023]:[23-10-2023]]-E55:AD55)/26</f>
        <v>5.1538461538461542</v>
      </c>
      <c r="AF54" s="4">
        <f t="shared" ref="AF54" si="75">AE54/AVERAGE(E55:AD55)</f>
        <v>2.4814814814814814</v>
      </c>
      <c r="AG54" s="3" cm="1">
        <f t="array" ref="AG54">SUMPRODUCT(ABS(FC_vs_D_SKU_lvl[[#This Row],[1-5-2023]:[23-10-2023]]-E55:AD55))/26</f>
        <v>5.615384615384615</v>
      </c>
      <c r="AH54" s="4" cm="1">
        <f t="array" ref="AH54">SUMPRODUCT(ABS(FC_vs_D_SKU_lvl[[#This Row],[1-5-2023]:[23-10-2023]]-E55:AD55))/SUM(E55:AD55)</f>
        <v>2.7037037037037037</v>
      </c>
      <c r="AI54" s="3" cm="1">
        <f t="array" ref="AI54">SQRT(SUMPRODUCT(FC_vs_D_SKU_lvl[[#This Row],[1-5-2023]:[23-10-2023]]-E55:AD55)^2/26)</f>
        <v>26.279562108516661</v>
      </c>
      <c r="AJ54" s="4">
        <f t="shared" ref="AJ54" si="76">AI54/AVERAGE(E55:AD55)</f>
        <v>12.653122496693205</v>
      </c>
      <c r="AK54" s="3">
        <f t="shared" ref="AK54:AL54" si="77">AG54+ABS(AE54)</f>
        <v>10.76923076923077</v>
      </c>
      <c r="AL54" s="4">
        <f t="shared" si="77"/>
        <v>5.1851851851851851</v>
      </c>
      <c r="AM54" s="3" cm="1">
        <f t="array" ref="AM54">SUMPRODUCT(IF(FC_vs_D_SKU_lvl[[#This Row],[1-5-2023]:[23-10-2023]]+E55:AD55=0,0,ABS(FC_vs_D_SKU_lvl[[#This Row],[1-5-2023]:[23-10-2023]]-E55:AD55)/(FC_vs_D_SKU_lvl[[#This Row],[1-5-2023]:[23-10-2023]]+E55:AD55)))/26</f>
        <v>0.68751248751248761</v>
      </c>
    </row>
    <row r="55" spans="1:39" x14ac:dyDescent="0.3">
      <c r="A55" t="s">
        <v>76</v>
      </c>
      <c r="B55" t="s">
        <v>40</v>
      </c>
      <c r="C55">
        <v>3</v>
      </c>
      <c r="D55" t="s">
        <v>44</v>
      </c>
      <c r="E55">
        <v>3</v>
      </c>
      <c r="F55">
        <v>0</v>
      </c>
      <c r="G55">
        <v>0</v>
      </c>
      <c r="H55">
        <v>2</v>
      </c>
      <c r="I55">
        <v>6</v>
      </c>
      <c r="J55">
        <v>1</v>
      </c>
      <c r="K55">
        <v>0</v>
      </c>
      <c r="L55">
        <v>4</v>
      </c>
      <c r="M55">
        <v>0</v>
      </c>
      <c r="N55">
        <v>5</v>
      </c>
      <c r="O55">
        <v>5</v>
      </c>
      <c r="P55">
        <v>1</v>
      </c>
      <c r="Q55">
        <v>0</v>
      </c>
      <c r="R55">
        <v>0</v>
      </c>
      <c r="S55">
        <v>0</v>
      </c>
      <c r="T55">
        <v>10</v>
      </c>
      <c r="U55">
        <v>0</v>
      </c>
      <c r="V55">
        <v>8</v>
      </c>
      <c r="W55">
        <v>0</v>
      </c>
      <c r="X55">
        <v>0</v>
      </c>
      <c r="Y55">
        <v>4</v>
      </c>
      <c r="Z55">
        <v>3</v>
      </c>
      <c r="AA55">
        <v>0</v>
      </c>
      <c r="AB55">
        <v>2</v>
      </c>
      <c r="AC55">
        <v>0</v>
      </c>
      <c r="AD55">
        <v>0</v>
      </c>
      <c r="AE55" s="3"/>
      <c r="AF55" s="4"/>
      <c r="AG55" s="3"/>
      <c r="AH55" s="4"/>
      <c r="AI55" s="3"/>
      <c r="AJ55" s="4"/>
      <c r="AK55" s="3"/>
      <c r="AL55" s="4"/>
      <c r="AM55" s="3"/>
    </row>
    <row r="56" spans="1:39" x14ac:dyDescent="0.3">
      <c r="A56" t="s">
        <v>77</v>
      </c>
      <c r="B56" t="s">
        <v>40</v>
      </c>
      <c r="C56">
        <v>1</v>
      </c>
      <c r="D56" t="s">
        <v>41</v>
      </c>
      <c r="E56">
        <v>299</v>
      </c>
      <c r="F56">
        <v>225</v>
      </c>
      <c r="G56">
        <v>365</v>
      </c>
      <c r="H56">
        <v>552</v>
      </c>
      <c r="I56">
        <v>377</v>
      </c>
      <c r="J56">
        <v>389</v>
      </c>
      <c r="K56">
        <v>300</v>
      </c>
      <c r="L56">
        <v>219</v>
      </c>
      <c r="M56">
        <v>357</v>
      </c>
      <c r="N56">
        <v>358</v>
      </c>
      <c r="O56">
        <v>358</v>
      </c>
      <c r="P56">
        <v>357</v>
      </c>
      <c r="Q56">
        <v>358</v>
      </c>
      <c r="R56">
        <v>368</v>
      </c>
      <c r="S56">
        <v>370</v>
      </c>
      <c r="T56">
        <v>368</v>
      </c>
      <c r="U56">
        <v>369</v>
      </c>
      <c r="V56">
        <v>368</v>
      </c>
      <c r="W56">
        <v>370</v>
      </c>
      <c r="X56">
        <v>368</v>
      </c>
      <c r="Y56">
        <v>369</v>
      </c>
      <c r="Z56">
        <v>393</v>
      </c>
      <c r="AA56">
        <v>393</v>
      </c>
      <c r="AB56">
        <v>393</v>
      </c>
      <c r="AC56">
        <v>393</v>
      </c>
      <c r="AD56">
        <v>393</v>
      </c>
      <c r="AE56" s="3" cm="1">
        <f t="array" ref="AE56">SUMPRODUCT(FC_vs_D_SKU_lvl[[#This Row],[1-5-2023]:[23-10-2023]]-E57:AD57)/26</f>
        <v>-126.34615384615384</v>
      </c>
      <c r="AF56" s="4">
        <f t="shared" ref="AF56" si="78">AE56/AVERAGE(E57:AD57)</f>
        <v>-0.25837659273242092</v>
      </c>
      <c r="AG56" s="3" cm="1">
        <f t="array" ref="AG56">SUMPRODUCT(ABS(FC_vs_D_SKU_lvl[[#This Row],[1-5-2023]:[23-10-2023]]-E57:AD57))/26</f>
        <v>555.42307692307691</v>
      </c>
      <c r="AH56" s="4" cm="1">
        <f t="array" ref="AH56">SUMPRODUCT(ABS(FC_vs_D_SKU_lvl[[#This Row],[1-5-2023]:[23-10-2023]]-E57:AD57))/SUM(E57:AD57)</f>
        <v>1.1358345131351266</v>
      </c>
      <c r="AI56" s="3" cm="1">
        <f t="array" ref="AI56">SQRT(SUMPRODUCT(FC_vs_D_SKU_lvl[[#This Row],[1-5-2023]:[23-10-2023]]-E57:AD57)^2/26)</f>
        <v>644.24150392893455</v>
      </c>
      <c r="AJ56" s="4">
        <f t="shared" ref="AJ56" si="79">AI56/AVERAGE(E57:AD57)</f>
        <v>1.3174672881982301</v>
      </c>
      <c r="AK56" s="3">
        <f t="shared" ref="AK56:AL56" si="80">AG56+ABS(AE56)</f>
        <v>681.76923076923072</v>
      </c>
      <c r="AL56" s="4">
        <f t="shared" si="80"/>
        <v>1.3942111058675475</v>
      </c>
      <c r="AM56" s="3" cm="1">
        <f t="array" ref="AM56">SUMPRODUCT(IF(FC_vs_D_SKU_lvl[[#This Row],[1-5-2023]:[23-10-2023]]+E57:AD57=0,0,ABS(FC_vs_D_SKU_lvl[[#This Row],[1-5-2023]:[23-10-2023]]-E57:AD57)/(FC_vs_D_SKU_lvl[[#This Row],[1-5-2023]:[23-10-2023]]+E57:AD57)))/26</f>
        <v>0.62504790001308463</v>
      </c>
    </row>
    <row r="57" spans="1:39" x14ac:dyDescent="0.3">
      <c r="A57" t="s">
        <v>77</v>
      </c>
      <c r="B57" t="s">
        <v>40</v>
      </c>
      <c r="C57">
        <v>1</v>
      </c>
      <c r="D57" t="s">
        <v>44</v>
      </c>
      <c r="E57">
        <v>9</v>
      </c>
      <c r="F57">
        <v>1501</v>
      </c>
      <c r="G57">
        <v>20</v>
      </c>
      <c r="H57">
        <v>5563</v>
      </c>
      <c r="I57">
        <v>414</v>
      </c>
      <c r="J57">
        <v>10</v>
      </c>
      <c r="K57">
        <v>2262</v>
      </c>
      <c r="L57">
        <v>49</v>
      </c>
      <c r="M57">
        <v>279</v>
      </c>
      <c r="N57">
        <v>26</v>
      </c>
      <c r="O57">
        <v>88</v>
      </c>
      <c r="P57">
        <v>152</v>
      </c>
      <c r="Q57">
        <v>171</v>
      </c>
      <c r="R57">
        <v>52</v>
      </c>
      <c r="S57">
        <v>50</v>
      </c>
      <c r="T57">
        <v>876</v>
      </c>
      <c r="U57">
        <v>74</v>
      </c>
      <c r="V57">
        <v>100</v>
      </c>
      <c r="W57">
        <v>15</v>
      </c>
      <c r="X57">
        <v>232</v>
      </c>
      <c r="Y57">
        <v>144</v>
      </c>
      <c r="Z57">
        <v>29</v>
      </c>
      <c r="AA57">
        <v>92</v>
      </c>
      <c r="AB57">
        <v>462</v>
      </c>
      <c r="AC57">
        <v>2</v>
      </c>
      <c r="AD57">
        <v>42</v>
      </c>
      <c r="AE57" s="3"/>
      <c r="AF57" s="4"/>
      <c r="AG57" s="3"/>
      <c r="AH57" s="4"/>
      <c r="AI57" s="3"/>
      <c r="AJ57" s="4"/>
      <c r="AK57" s="3"/>
      <c r="AL57" s="4"/>
      <c r="AM57" s="3"/>
    </row>
    <row r="58" spans="1:39" x14ac:dyDescent="0.3">
      <c r="A58" t="s">
        <v>78</v>
      </c>
      <c r="B58" t="s">
        <v>40</v>
      </c>
      <c r="C58">
        <v>2</v>
      </c>
      <c r="D58" t="s">
        <v>41</v>
      </c>
      <c r="E58">
        <v>51</v>
      </c>
      <c r="F58">
        <v>64</v>
      </c>
      <c r="G58">
        <v>52</v>
      </c>
      <c r="H58">
        <v>147</v>
      </c>
      <c r="I58">
        <v>46</v>
      </c>
      <c r="J58">
        <v>63</v>
      </c>
      <c r="K58">
        <v>79</v>
      </c>
      <c r="L58">
        <v>114</v>
      </c>
      <c r="M58">
        <v>58</v>
      </c>
      <c r="N58">
        <v>43</v>
      </c>
      <c r="O58">
        <v>67</v>
      </c>
      <c r="P58">
        <v>88</v>
      </c>
      <c r="Q58">
        <v>171</v>
      </c>
      <c r="R58">
        <v>67</v>
      </c>
      <c r="S58">
        <v>58</v>
      </c>
      <c r="T58">
        <v>73</v>
      </c>
      <c r="U58">
        <v>120</v>
      </c>
      <c r="V58">
        <v>46</v>
      </c>
      <c r="W58">
        <v>54</v>
      </c>
      <c r="X58">
        <v>79</v>
      </c>
      <c r="Y58">
        <v>145</v>
      </c>
      <c r="Z58">
        <v>70</v>
      </c>
      <c r="AA58">
        <v>52</v>
      </c>
      <c r="AB58">
        <v>84</v>
      </c>
      <c r="AC58">
        <v>108</v>
      </c>
      <c r="AD58">
        <v>212</v>
      </c>
      <c r="AE58" s="3" cm="1">
        <f t="array" ref="AE58">SUMPRODUCT(FC_vs_D_SKU_lvl[[#This Row],[1-5-2023]:[23-10-2023]]-E59:AD59)/26</f>
        <v>10.115384615384615</v>
      </c>
      <c r="AF58" s="4">
        <f t="shared" ref="AF58" si="81">AE58/AVERAGE(E59:AD59)</f>
        <v>0.13501026694045173</v>
      </c>
      <c r="AG58" s="3" cm="1">
        <f t="array" ref="AG58">SUMPRODUCT(ABS(FC_vs_D_SKU_lvl[[#This Row],[1-5-2023]:[23-10-2023]]-E59:AD59))/26</f>
        <v>56.42307692307692</v>
      </c>
      <c r="AH58" s="4" cm="1">
        <f t="array" ref="AH58">SUMPRODUCT(ABS(FC_vs_D_SKU_lvl[[#This Row],[1-5-2023]:[23-10-2023]]-E59:AD59))/SUM(E59:AD59)</f>
        <v>0.75308008213552358</v>
      </c>
      <c r="AI58" s="3" cm="1">
        <f t="array" ref="AI58">SQRT(SUMPRODUCT(FC_vs_D_SKU_lvl[[#This Row],[1-5-2023]:[23-10-2023]]-E59:AD59)^2/26)</f>
        <v>51.578543541342398</v>
      </c>
      <c r="AJ58" s="4">
        <f t="shared" ref="AJ58" si="82">AI58/AVERAGE(E59:AD59)</f>
        <v>0.68841998566473428</v>
      </c>
      <c r="AK58" s="3">
        <f t="shared" ref="AK58:AL58" si="83">AG58+ABS(AE58)</f>
        <v>66.538461538461533</v>
      </c>
      <c r="AL58" s="4">
        <f t="shared" si="83"/>
        <v>0.88809034907597528</v>
      </c>
      <c r="AM58" s="3" cm="1">
        <f t="array" ref="AM58">SUMPRODUCT(IF(FC_vs_D_SKU_lvl[[#This Row],[1-5-2023]:[23-10-2023]]+E59:AD59=0,0,ABS(FC_vs_D_SKU_lvl[[#This Row],[1-5-2023]:[23-10-2023]]-E59:AD59)/(FC_vs_D_SKU_lvl[[#This Row],[1-5-2023]:[23-10-2023]]+E59:AD59)))/26</f>
        <v>0.34737579025248316</v>
      </c>
    </row>
    <row r="59" spans="1:39" x14ac:dyDescent="0.3">
      <c r="A59" t="s">
        <v>78</v>
      </c>
      <c r="B59" t="s">
        <v>40</v>
      </c>
      <c r="C59">
        <v>2</v>
      </c>
      <c r="D59" t="s">
        <v>44</v>
      </c>
      <c r="E59">
        <v>10</v>
      </c>
      <c r="F59">
        <v>25</v>
      </c>
      <c r="G59">
        <v>44</v>
      </c>
      <c r="H59">
        <v>31</v>
      </c>
      <c r="I59">
        <v>67</v>
      </c>
      <c r="J59">
        <v>64</v>
      </c>
      <c r="K59">
        <v>66</v>
      </c>
      <c r="L59">
        <v>31</v>
      </c>
      <c r="M59">
        <v>97</v>
      </c>
      <c r="N59">
        <v>90</v>
      </c>
      <c r="O59">
        <v>90</v>
      </c>
      <c r="P59">
        <v>255</v>
      </c>
      <c r="Q59">
        <v>80</v>
      </c>
      <c r="R59">
        <v>182</v>
      </c>
      <c r="S59">
        <v>44</v>
      </c>
      <c r="T59">
        <v>14</v>
      </c>
      <c r="U59">
        <v>14</v>
      </c>
      <c r="V59">
        <v>119</v>
      </c>
      <c r="W59">
        <v>32</v>
      </c>
      <c r="X59">
        <v>97</v>
      </c>
      <c r="Y59">
        <v>76</v>
      </c>
      <c r="Z59">
        <v>39</v>
      </c>
      <c r="AA59">
        <v>27</v>
      </c>
      <c r="AB59">
        <v>135</v>
      </c>
      <c r="AC59">
        <v>155</v>
      </c>
      <c r="AD59">
        <v>64</v>
      </c>
      <c r="AE59" s="3"/>
      <c r="AF59" s="4"/>
      <c r="AG59" s="3"/>
      <c r="AH59" s="4"/>
      <c r="AI59" s="3"/>
      <c r="AJ59" s="4"/>
      <c r="AK59" s="3"/>
      <c r="AL59" s="4"/>
      <c r="AM59" s="3"/>
    </row>
    <row r="60" spans="1:39" x14ac:dyDescent="0.3">
      <c r="A60" t="s">
        <v>79</v>
      </c>
      <c r="B60" t="s">
        <v>40</v>
      </c>
      <c r="C60">
        <v>2</v>
      </c>
      <c r="D60" t="s">
        <v>41</v>
      </c>
      <c r="E60">
        <v>56</v>
      </c>
      <c r="F60">
        <v>70</v>
      </c>
      <c r="G60">
        <v>56</v>
      </c>
      <c r="H60">
        <v>165</v>
      </c>
      <c r="I60">
        <v>48</v>
      </c>
      <c r="J60">
        <v>68</v>
      </c>
      <c r="K60">
        <v>86</v>
      </c>
      <c r="L60">
        <v>128</v>
      </c>
      <c r="M60">
        <v>64</v>
      </c>
      <c r="N60">
        <v>47</v>
      </c>
      <c r="O60">
        <v>76</v>
      </c>
      <c r="P60">
        <v>99</v>
      </c>
      <c r="Q60">
        <v>194</v>
      </c>
      <c r="R60">
        <v>75</v>
      </c>
      <c r="S60">
        <v>66</v>
      </c>
      <c r="T60">
        <v>81</v>
      </c>
      <c r="U60">
        <v>135</v>
      </c>
      <c r="V60">
        <v>53</v>
      </c>
      <c r="W60">
        <v>61</v>
      </c>
      <c r="X60">
        <v>90</v>
      </c>
      <c r="Y60">
        <v>165</v>
      </c>
      <c r="Z60">
        <v>79</v>
      </c>
      <c r="AA60">
        <v>59</v>
      </c>
      <c r="AB60">
        <v>94</v>
      </c>
      <c r="AC60">
        <v>123</v>
      </c>
      <c r="AD60">
        <v>240</v>
      </c>
      <c r="AE60" s="3" cm="1">
        <f t="array" ref="AE60">SUMPRODUCT(FC_vs_D_SKU_lvl[[#This Row],[1-5-2023]:[23-10-2023]]-E61:AD61)/26</f>
        <v>8.5769230769230766</v>
      </c>
      <c r="AF60" s="4">
        <f t="shared" ref="AF60" si="84">AE60/AVERAGE(E61:AD61)</f>
        <v>9.8891352549889136E-2</v>
      </c>
      <c r="AG60" s="3" cm="1">
        <f t="array" ref="AG60">SUMPRODUCT(ABS(FC_vs_D_SKU_lvl[[#This Row],[1-5-2023]:[23-10-2023]]-E61:AD61))/26</f>
        <v>50.807692307692307</v>
      </c>
      <c r="AH60" s="4" cm="1">
        <f t="array" ref="AH60">SUMPRODUCT(ABS(FC_vs_D_SKU_lvl[[#This Row],[1-5-2023]:[23-10-2023]]-E61:AD61))/SUM(E61:AD61)</f>
        <v>0.58580931263858094</v>
      </c>
      <c r="AI60" s="3" cm="1">
        <f t="array" ref="AI60">SQRT(SUMPRODUCT(FC_vs_D_SKU_lvl[[#This Row],[1-5-2023]:[23-10-2023]]-E61:AD61)^2/26)</f>
        <v>43.733898135815039</v>
      </c>
      <c r="AJ60" s="4">
        <f t="shared" ref="AJ60" si="85">AI60/AVERAGE(E61:AD61)</f>
        <v>0.50424893637746837</v>
      </c>
      <c r="AK60" s="3">
        <f t="shared" ref="AK60:AL60" si="86">AG60+ABS(AE60)</f>
        <v>59.384615384615387</v>
      </c>
      <c r="AL60" s="4">
        <f t="shared" si="86"/>
        <v>0.68470066518847006</v>
      </c>
      <c r="AM60" s="3" cm="1">
        <f t="array" ref="AM60">SUMPRODUCT(IF(FC_vs_D_SKU_lvl[[#This Row],[1-5-2023]:[23-10-2023]]+E61:AD61=0,0,ABS(FC_vs_D_SKU_lvl[[#This Row],[1-5-2023]:[23-10-2023]]-E61:AD61)/(FC_vs_D_SKU_lvl[[#This Row],[1-5-2023]:[23-10-2023]]+E61:AD61)))/26</f>
        <v>0.27532619918224588</v>
      </c>
    </row>
    <row r="61" spans="1:39" x14ac:dyDescent="0.3">
      <c r="A61" t="s">
        <v>79</v>
      </c>
      <c r="B61" t="s">
        <v>40</v>
      </c>
      <c r="C61">
        <v>2</v>
      </c>
      <c r="D61" t="s">
        <v>44</v>
      </c>
      <c r="E61">
        <v>40</v>
      </c>
      <c r="F61">
        <v>45</v>
      </c>
      <c r="G61">
        <v>38</v>
      </c>
      <c r="H61">
        <v>130</v>
      </c>
      <c r="I61">
        <v>20</v>
      </c>
      <c r="J61">
        <v>48</v>
      </c>
      <c r="K61">
        <v>31</v>
      </c>
      <c r="L61">
        <v>94</v>
      </c>
      <c r="M61">
        <v>108</v>
      </c>
      <c r="N61">
        <v>17</v>
      </c>
      <c r="O61">
        <v>210</v>
      </c>
      <c r="P61">
        <v>98</v>
      </c>
      <c r="Q61">
        <v>94</v>
      </c>
      <c r="R61">
        <v>15</v>
      </c>
      <c r="S61">
        <v>143</v>
      </c>
      <c r="T61">
        <v>31</v>
      </c>
      <c r="U61">
        <v>126</v>
      </c>
      <c r="V61">
        <v>48</v>
      </c>
      <c r="W61">
        <v>54</v>
      </c>
      <c r="X61">
        <v>107</v>
      </c>
      <c r="Y61">
        <v>41</v>
      </c>
      <c r="Z61">
        <v>119</v>
      </c>
      <c r="AA61">
        <v>74</v>
      </c>
      <c r="AB61">
        <v>136</v>
      </c>
      <c r="AC61">
        <v>303</v>
      </c>
      <c r="AD61">
        <v>85</v>
      </c>
      <c r="AE61" s="3"/>
      <c r="AF61" s="4"/>
      <c r="AG61" s="3"/>
      <c r="AH61" s="4"/>
      <c r="AI61" s="3"/>
      <c r="AJ61" s="4"/>
      <c r="AK61" s="3"/>
      <c r="AL61" s="4"/>
      <c r="AM61" s="3"/>
    </row>
    <row r="62" spans="1:39" x14ac:dyDescent="0.3">
      <c r="A62" t="s">
        <v>80</v>
      </c>
      <c r="B62" t="s">
        <v>40</v>
      </c>
      <c r="C62">
        <v>1</v>
      </c>
      <c r="D62" t="s">
        <v>41</v>
      </c>
      <c r="E62">
        <v>212</v>
      </c>
      <c r="F62">
        <v>266</v>
      </c>
      <c r="G62">
        <v>217</v>
      </c>
      <c r="H62">
        <v>614</v>
      </c>
      <c r="I62">
        <v>188</v>
      </c>
      <c r="J62">
        <v>258</v>
      </c>
      <c r="K62">
        <v>325</v>
      </c>
      <c r="L62">
        <v>800</v>
      </c>
      <c r="M62">
        <v>374</v>
      </c>
      <c r="N62">
        <v>278</v>
      </c>
      <c r="O62">
        <v>434</v>
      </c>
      <c r="P62">
        <v>568</v>
      </c>
      <c r="Q62">
        <v>1103</v>
      </c>
      <c r="R62">
        <v>303</v>
      </c>
      <c r="S62">
        <v>264</v>
      </c>
      <c r="T62">
        <v>327</v>
      </c>
      <c r="U62">
        <v>539</v>
      </c>
      <c r="V62">
        <v>225</v>
      </c>
      <c r="W62">
        <v>262</v>
      </c>
      <c r="X62">
        <v>380</v>
      </c>
      <c r="Y62">
        <v>692</v>
      </c>
      <c r="Z62">
        <v>316</v>
      </c>
      <c r="AA62">
        <v>234</v>
      </c>
      <c r="AB62">
        <v>365</v>
      </c>
      <c r="AC62">
        <v>479</v>
      </c>
      <c r="AD62">
        <v>930</v>
      </c>
      <c r="AE62" s="3" cm="1">
        <f t="array" ref="AE62">SUMPRODUCT(FC_vs_D_SKU_lvl[[#This Row],[1-5-2023]:[23-10-2023]]-E63:AD63)/26</f>
        <v>145.80769230769232</v>
      </c>
      <c r="AF62" s="4">
        <f t="shared" ref="AF62" si="87">AE62/AVERAGE(E63:AD63)</f>
        <v>0.52932141859815696</v>
      </c>
      <c r="AG62" s="3" cm="1">
        <f t="array" ref="AG62">SUMPRODUCT(ABS(FC_vs_D_SKU_lvl[[#This Row],[1-5-2023]:[23-10-2023]]-E63:AD63))/26</f>
        <v>267.26923076923077</v>
      </c>
      <c r="AH62" s="4" cm="1">
        <f t="array" ref="AH62">SUMPRODUCT(ABS(FC_vs_D_SKU_lvl[[#This Row],[1-5-2023]:[23-10-2023]]-E63:AD63))/SUM(E63:AD63)</f>
        <v>0.97025970399329797</v>
      </c>
      <c r="AI62" s="3" cm="1">
        <f t="array" ref="AI62">SQRT(SUMPRODUCT(FC_vs_D_SKU_lvl[[#This Row],[1-5-2023]:[23-10-2023]]-E63:AD63)^2/26)</f>
        <v>743.47626830885565</v>
      </c>
      <c r="AJ62" s="4">
        <f t="shared" ref="AJ62" si="88">AI62/AVERAGE(E63:AD63)</f>
        <v>2.6990202423946172</v>
      </c>
      <c r="AK62" s="3">
        <f t="shared" ref="AK62:AL62" si="89">AG62+ABS(AE62)</f>
        <v>413.07692307692309</v>
      </c>
      <c r="AL62" s="4">
        <f t="shared" si="89"/>
        <v>1.4995811225914548</v>
      </c>
      <c r="AM62" s="3" cm="1">
        <f t="array" ref="AM62">SUMPRODUCT(IF(FC_vs_D_SKU_lvl[[#This Row],[1-5-2023]:[23-10-2023]]+E63:AD63=0,0,ABS(FC_vs_D_SKU_lvl[[#This Row],[1-5-2023]:[23-10-2023]]-E63:AD63)/(FC_vs_D_SKU_lvl[[#This Row],[1-5-2023]:[23-10-2023]]+E63:AD63)))/26</f>
        <v>0.36572969966092078</v>
      </c>
    </row>
    <row r="63" spans="1:39" x14ac:dyDescent="0.3">
      <c r="A63" t="s">
        <v>80</v>
      </c>
      <c r="B63" t="s">
        <v>40</v>
      </c>
      <c r="C63">
        <v>1</v>
      </c>
      <c r="D63" t="s">
        <v>44</v>
      </c>
      <c r="E63">
        <v>50</v>
      </c>
      <c r="F63">
        <v>74</v>
      </c>
      <c r="G63">
        <v>106</v>
      </c>
      <c r="H63">
        <v>202</v>
      </c>
      <c r="I63">
        <v>110</v>
      </c>
      <c r="J63">
        <v>219</v>
      </c>
      <c r="K63">
        <v>763</v>
      </c>
      <c r="L63">
        <v>150</v>
      </c>
      <c r="M63">
        <v>1211</v>
      </c>
      <c r="N63">
        <v>241</v>
      </c>
      <c r="O63">
        <v>436</v>
      </c>
      <c r="P63">
        <v>192</v>
      </c>
      <c r="Q63">
        <v>260</v>
      </c>
      <c r="R63">
        <v>111</v>
      </c>
      <c r="S63">
        <v>207</v>
      </c>
      <c r="T63">
        <v>51</v>
      </c>
      <c r="U63">
        <v>372</v>
      </c>
      <c r="V63">
        <v>278</v>
      </c>
      <c r="W63">
        <v>123</v>
      </c>
      <c r="X63">
        <v>206</v>
      </c>
      <c r="Y63">
        <v>129</v>
      </c>
      <c r="Z63">
        <v>450</v>
      </c>
      <c r="AA63">
        <v>114</v>
      </c>
      <c r="AB63">
        <v>233</v>
      </c>
      <c r="AC63">
        <v>594</v>
      </c>
      <c r="AD63">
        <v>280</v>
      </c>
      <c r="AE63" s="3"/>
      <c r="AF63" s="4"/>
      <c r="AG63" s="3"/>
      <c r="AH63" s="4"/>
      <c r="AI63" s="3"/>
      <c r="AJ63" s="4"/>
      <c r="AK63" s="3"/>
      <c r="AL63" s="4"/>
      <c r="AM63" s="3"/>
    </row>
    <row r="64" spans="1:39" x14ac:dyDescent="0.3">
      <c r="A64" t="s">
        <v>81</v>
      </c>
      <c r="B64" t="s">
        <v>63</v>
      </c>
      <c r="C64">
        <v>2</v>
      </c>
      <c r="D64" t="s">
        <v>41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s="3" cm="1">
        <f t="array" ref="AE64">SUMPRODUCT(FC_vs_D_SKU_lvl[[#This Row],[1-5-2023]:[23-10-2023]]-E65:AD65)/26</f>
        <v>-27.653846153846153</v>
      </c>
      <c r="AF64" s="4">
        <f t="shared" ref="AF64" si="90">AE64/AVERAGE(E65:AD65)</f>
        <v>-1</v>
      </c>
      <c r="AG64" s="3" cm="1">
        <f t="array" ref="AG64">SUMPRODUCT(ABS(FC_vs_D_SKU_lvl[[#This Row],[1-5-2023]:[23-10-2023]]-E65:AD65))/26</f>
        <v>27.653846153846153</v>
      </c>
      <c r="AH64" s="4" cm="1">
        <f t="array" ref="AH64">SUMPRODUCT(ABS(FC_vs_D_SKU_lvl[[#This Row],[1-5-2023]:[23-10-2023]]-E65:AD65))/SUM(E65:AD65)</f>
        <v>1</v>
      </c>
      <c r="AI64" s="3" cm="1">
        <f t="array" ref="AI64">SQRT(SUMPRODUCT(FC_vs_D_SKU_lvl[[#This Row],[1-5-2023]:[23-10-2023]]-E65:AD65)^2/26)</f>
        <v>141.00750116435432</v>
      </c>
      <c r="AJ64" s="4">
        <f t="shared" ref="AJ64" si="91">AI64/AVERAGE(E65:AD65)</f>
        <v>5.0990195135927854</v>
      </c>
      <c r="AK64" s="3">
        <f t="shared" ref="AK64:AL64" si="92">AG64+ABS(AE64)</f>
        <v>55.307692307692307</v>
      </c>
      <c r="AL64" s="4">
        <f t="shared" si="92"/>
        <v>2</v>
      </c>
      <c r="AM64" s="3" cm="1">
        <f t="array" ref="AM64">SUMPRODUCT(IF(FC_vs_D_SKU_lvl[[#This Row],[1-5-2023]:[23-10-2023]]+E65:AD65=0,0,ABS(FC_vs_D_SKU_lvl[[#This Row],[1-5-2023]:[23-10-2023]]-E65:AD65)/(FC_vs_D_SKU_lvl[[#This Row],[1-5-2023]:[23-10-2023]]+E65:AD65)))/26</f>
        <v>0.96153846153846156</v>
      </c>
    </row>
    <row r="65" spans="1:39" x14ac:dyDescent="0.3">
      <c r="A65" t="s">
        <v>81</v>
      </c>
      <c r="B65" t="s">
        <v>63</v>
      </c>
      <c r="C65">
        <v>2</v>
      </c>
      <c r="D65" t="s">
        <v>44</v>
      </c>
      <c r="E65">
        <v>90</v>
      </c>
      <c r="F65">
        <v>54</v>
      </c>
      <c r="G65">
        <v>23</v>
      </c>
      <c r="H65">
        <v>36</v>
      </c>
      <c r="I65">
        <v>81</v>
      </c>
      <c r="J65">
        <v>1</v>
      </c>
      <c r="K65">
        <v>10</v>
      </c>
      <c r="L65">
        <v>9</v>
      </c>
      <c r="M65">
        <v>5</v>
      </c>
      <c r="N65">
        <v>27</v>
      </c>
      <c r="O65">
        <v>18</v>
      </c>
      <c r="P65">
        <v>28</v>
      </c>
      <c r="Q65">
        <v>27</v>
      </c>
      <c r="R65">
        <v>43</v>
      </c>
      <c r="S65">
        <v>7</v>
      </c>
      <c r="T65">
        <v>30</v>
      </c>
      <c r="U65">
        <v>8</v>
      </c>
      <c r="V65">
        <v>23</v>
      </c>
      <c r="W65">
        <v>3</v>
      </c>
      <c r="X65">
        <v>27</v>
      </c>
      <c r="Y65">
        <v>0</v>
      </c>
      <c r="Z65">
        <v>9</v>
      </c>
      <c r="AA65">
        <v>69</v>
      </c>
      <c r="AB65">
        <v>22</v>
      </c>
      <c r="AC65">
        <v>40</v>
      </c>
      <c r="AD65">
        <v>29</v>
      </c>
      <c r="AE65" s="3"/>
      <c r="AF65" s="4"/>
      <c r="AG65" s="3"/>
      <c r="AH65" s="4"/>
      <c r="AI65" s="3"/>
      <c r="AJ65" s="4"/>
      <c r="AK65" s="3"/>
      <c r="AL65" s="4"/>
      <c r="AM65" s="3"/>
    </row>
    <row r="66" spans="1:39" x14ac:dyDescent="0.3">
      <c r="A66" t="s">
        <v>82</v>
      </c>
      <c r="B66" t="s">
        <v>63</v>
      </c>
      <c r="C66">
        <v>2</v>
      </c>
      <c r="D66" t="s">
        <v>41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s="3" cm="1">
        <f t="array" ref="AE66">SUMPRODUCT(FC_vs_D_SKU_lvl[[#This Row],[1-5-2023]:[23-10-2023]]-E67:AD67)/26</f>
        <v>-56.346153846153847</v>
      </c>
      <c r="AF66" s="4">
        <f t="shared" ref="AF66" si="93">AE66/AVERAGE(E67:AD67)</f>
        <v>-1</v>
      </c>
      <c r="AG66" s="3" cm="1">
        <f t="array" ref="AG66">SUMPRODUCT(ABS(FC_vs_D_SKU_lvl[[#This Row],[1-5-2023]:[23-10-2023]]-E67:AD67))/26</f>
        <v>56.346153846153847</v>
      </c>
      <c r="AH66" s="4" cm="1">
        <f t="array" ref="AH66">SUMPRODUCT(ABS(FC_vs_D_SKU_lvl[[#This Row],[1-5-2023]:[23-10-2023]]-E67:AD67))/SUM(E67:AD67)</f>
        <v>1</v>
      </c>
      <c r="AI66" s="3" cm="1">
        <f t="array" ref="AI66">SQRT(SUMPRODUCT(FC_vs_D_SKU_lvl[[#This Row],[1-5-2023]:[23-10-2023]]-E67:AD67)^2/26)</f>
        <v>287.31013797743964</v>
      </c>
      <c r="AJ66" s="4">
        <f t="shared" ref="AJ66" si="94">AI66/AVERAGE(E67:AD67)</f>
        <v>5.0990195135927854</v>
      </c>
      <c r="AK66" s="3">
        <f t="shared" ref="AK66:AL66" si="95">AG66+ABS(AE66)</f>
        <v>112.69230769230769</v>
      </c>
      <c r="AL66" s="4">
        <f t="shared" si="95"/>
        <v>2</v>
      </c>
      <c r="AM66" s="3" cm="1">
        <f t="array" ref="AM66">SUMPRODUCT(IF(FC_vs_D_SKU_lvl[[#This Row],[1-5-2023]:[23-10-2023]]+E67:AD67=0,0,ABS(FC_vs_D_SKU_lvl[[#This Row],[1-5-2023]:[23-10-2023]]-E67:AD67)/(FC_vs_D_SKU_lvl[[#This Row],[1-5-2023]:[23-10-2023]]+E67:AD67)))/26</f>
        <v>1</v>
      </c>
    </row>
    <row r="67" spans="1:39" x14ac:dyDescent="0.3">
      <c r="A67" t="s">
        <v>82</v>
      </c>
      <c r="B67" t="s">
        <v>63</v>
      </c>
      <c r="C67">
        <v>2</v>
      </c>
      <c r="D67" t="s">
        <v>44</v>
      </c>
      <c r="E67">
        <v>229</v>
      </c>
      <c r="F67">
        <v>47</v>
      </c>
      <c r="G67">
        <v>40</v>
      </c>
      <c r="H67">
        <v>67</v>
      </c>
      <c r="I67">
        <v>108</v>
      </c>
      <c r="J67">
        <v>46</v>
      </c>
      <c r="K67">
        <v>25</v>
      </c>
      <c r="L67">
        <v>9</v>
      </c>
      <c r="M67">
        <v>90</v>
      </c>
      <c r="N67">
        <v>18</v>
      </c>
      <c r="O67">
        <v>9</v>
      </c>
      <c r="P67">
        <v>53</v>
      </c>
      <c r="Q67">
        <v>30</v>
      </c>
      <c r="R67">
        <v>120</v>
      </c>
      <c r="S67">
        <v>7</v>
      </c>
      <c r="T67">
        <v>39</v>
      </c>
      <c r="U67">
        <v>10</v>
      </c>
      <c r="V67">
        <v>46</v>
      </c>
      <c r="W67">
        <v>60</v>
      </c>
      <c r="X67">
        <v>19</v>
      </c>
      <c r="Y67">
        <v>12</v>
      </c>
      <c r="Z67">
        <v>18</v>
      </c>
      <c r="AA67">
        <v>5</v>
      </c>
      <c r="AB67">
        <v>338</v>
      </c>
      <c r="AC67">
        <v>12</v>
      </c>
      <c r="AD67">
        <v>8</v>
      </c>
      <c r="AE67" s="3"/>
      <c r="AF67" s="4"/>
      <c r="AG67" s="3"/>
      <c r="AH67" s="4"/>
      <c r="AI67" s="3"/>
      <c r="AJ67" s="4"/>
      <c r="AK67" s="3"/>
      <c r="AL67" s="4"/>
      <c r="AM67" s="3"/>
    </row>
    <row r="68" spans="1:39" x14ac:dyDescent="0.3">
      <c r="A68" t="s">
        <v>83</v>
      </c>
      <c r="B68" t="s">
        <v>40</v>
      </c>
      <c r="C68">
        <v>1</v>
      </c>
      <c r="D68" t="s">
        <v>41</v>
      </c>
      <c r="E68">
        <v>96</v>
      </c>
      <c r="F68">
        <v>97</v>
      </c>
      <c r="G68">
        <v>97</v>
      </c>
      <c r="H68">
        <v>97</v>
      </c>
      <c r="I68">
        <v>74</v>
      </c>
      <c r="J68">
        <v>73</v>
      </c>
      <c r="K68">
        <v>74</v>
      </c>
      <c r="L68">
        <v>297</v>
      </c>
      <c r="M68">
        <v>167</v>
      </c>
      <c r="N68">
        <v>168</v>
      </c>
      <c r="O68">
        <v>227</v>
      </c>
      <c r="P68">
        <v>138</v>
      </c>
      <c r="Q68">
        <v>406</v>
      </c>
      <c r="R68">
        <v>191</v>
      </c>
      <c r="S68">
        <v>185</v>
      </c>
      <c r="T68">
        <v>187</v>
      </c>
      <c r="U68">
        <v>176</v>
      </c>
      <c r="V68">
        <v>220</v>
      </c>
      <c r="W68">
        <v>124</v>
      </c>
      <c r="X68">
        <v>185</v>
      </c>
      <c r="Y68">
        <v>211</v>
      </c>
      <c r="Z68">
        <v>153</v>
      </c>
      <c r="AA68">
        <v>339</v>
      </c>
      <c r="AB68">
        <v>153</v>
      </c>
      <c r="AC68">
        <v>103</v>
      </c>
      <c r="AD68">
        <v>181</v>
      </c>
      <c r="AE68" s="3" cm="1">
        <f t="array" ref="AE68">SUMPRODUCT(FC_vs_D_SKU_lvl[[#This Row],[1-5-2023]:[23-10-2023]]-E69:AD69)/26</f>
        <v>-387.38461538461536</v>
      </c>
      <c r="AF68" s="4">
        <f t="shared" ref="AF68" si="96">AE68/AVERAGE(E69:AD69)</f>
        <v>-0.69505210130425776</v>
      </c>
      <c r="AG68" s="3" cm="1">
        <f t="array" ref="AG68">SUMPRODUCT(ABS(FC_vs_D_SKU_lvl[[#This Row],[1-5-2023]:[23-10-2023]]-E69:AD69))/26</f>
        <v>390.76923076923077</v>
      </c>
      <c r="AH68" s="4" cm="1">
        <f t="array" ref="AH68">SUMPRODUCT(ABS(FC_vs_D_SKU_lvl[[#This Row],[1-5-2023]:[23-10-2023]]-E69:AD69))/SUM(E69:AD69)</f>
        <v>0.70112483610516874</v>
      </c>
      <c r="AI68" s="3" cm="1">
        <f t="array" ref="AI68">SQRT(SUMPRODUCT(FC_vs_D_SKU_lvl[[#This Row],[1-5-2023]:[23-10-2023]]-E69:AD69)^2/26)</f>
        <v>1975.2817131117895</v>
      </c>
      <c r="AJ68" s="4">
        <f t="shared" ref="AJ68" si="97">AI68/AVERAGE(E69:AD69)</f>
        <v>3.5440842275140798</v>
      </c>
      <c r="AK68" s="3">
        <f t="shared" ref="AK68:AL68" si="98">AG68+ABS(AE68)</f>
        <v>778.15384615384619</v>
      </c>
      <c r="AL68" s="4">
        <f t="shared" si="98"/>
        <v>1.3961769374094266</v>
      </c>
      <c r="AM68" s="3" cm="1">
        <f t="array" ref="AM68">SUMPRODUCT(IF(FC_vs_D_SKU_lvl[[#This Row],[1-5-2023]:[23-10-2023]]+E69:AD69=0,0,ABS(FC_vs_D_SKU_lvl[[#This Row],[1-5-2023]:[23-10-2023]]-E69:AD69)/(FC_vs_D_SKU_lvl[[#This Row],[1-5-2023]:[23-10-2023]]+E69:AD69)))/26</f>
        <v>0.43048358833672246</v>
      </c>
    </row>
    <row r="69" spans="1:39" x14ac:dyDescent="0.3">
      <c r="A69" t="s">
        <v>83</v>
      </c>
      <c r="B69" t="s">
        <v>40</v>
      </c>
      <c r="C69">
        <v>1</v>
      </c>
      <c r="D69" t="s">
        <v>44</v>
      </c>
      <c r="E69">
        <v>100</v>
      </c>
      <c r="F69">
        <v>85</v>
      </c>
      <c r="G69">
        <v>154</v>
      </c>
      <c r="H69">
        <v>149</v>
      </c>
      <c r="I69">
        <v>178</v>
      </c>
      <c r="J69">
        <v>468</v>
      </c>
      <c r="K69">
        <v>404</v>
      </c>
      <c r="L69">
        <v>377</v>
      </c>
      <c r="M69">
        <v>231</v>
      </c>
      <c r="N69">
        <v>557</v>
      </c>
      <c r="O69">
        <v>463</v>
      </c>
      <c r="P69">
        <v>1144</v>
      </c>
      <c r="Q69">
        <v>1574</v>
      </c>
      <c r="R69">
        <v>517</v>
      </c>
      <c r="S69">
        <v>864</v>
      </c>
      <c r="T69">
        <v>868</v>
      </c>
      <c r="U69">
        <v>613</v>
      </c>
      <c r="V69">
        <v>1466</v>
      </c>
      <c r="W69">
        <v>736</v>
      </c>
      <c r="X69">
        <v>182</v>
      </c>
      <c r="Y69">
        <v>182</v>
      </c>
      <c r="Z69">
        <v>456</v>
      </c>
      <c r="AA69">
        <v>1240</v>
      </c>
      <c r="AB69">
        <v>841</v>
      </c>
      <c r="AC69">
        <v>424</v>
      </c>
      <c r="AD69">
        <v>218</v>
      </c>
      <c r="AE69" s="3"/>
      <c r="AF69" s="4"/>
      <c r="AG69" s="3"/>
      <c r="AH69" s="4"/>
      <c r="AI69" s="3"/>
      <c r="AJ69" s="4"/>
      <c r="AK69" s="3"/>
      <c r="AL69" s="4"/>
      <c r="AM69" s="3"/>
    </row>
    <row r="70" spans="1:39" x14ac:dyDescent="0.3">
      <c r="A70" t="s">
        <v>84</v>
      </c>
      <c r="B70" t="s">
        <v>63</v>
      </c>
      <c r="C70">
        <v>3</v>
      </c>
      <c r="D70" t="s">
        <v>41</v>
      </c>
      <c r="E70">
        <v>1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4</v>
      </c>
      <c r="M70">
        <v>3</v>
      </c>
      <c r="N70">
        <v>1</v>
      </c>
      <c r="O70">
        <v>2</v>
      </c>
      <c r="P70">
        <v>3</v>
      </c>
      <c r="Q70">
        <v>7</v>
      </c>
      <c r="R70">
        <v>7</v>
      </c>
      <c r="S70">
        <v>7</v>
      </c>
      <c r="T70">
        <v>8</v>
      </c>
      <c r="U70">
        <v>14</v>
      </c>
      <c r="V70">
        <v>10</v>
      </c>
      <c r="W70">
        <v>11</v>
      </c>
      <c r="X70">
        <v>15</v>
      </c>
      <c r="Y70">
        <v>19</v>
      </c>
      <c r="Z70">
        <v>7</v>
      </c>
      <c r="AA70">
        <v>3</v>
      </c>
      <c r="AB70">
        <v>4</v>
      </c>
      <c r="AC70">
        <v>4</v>
      </c>
      <c r="AD70">
        <v>15</v>
      </c>
      <c r="AE70" s="3" cm="1">
        <f t="array" ref="AE70">SUMPRODUCT(FC_vs_D_SKU_lvl[[#This Row],[1-5-2023]:[23-10-2023]]-E71:AD71)/26</f>
        <v>2.0384615384615383</v>
      </c>
      <c r="AF70" s="4">
        <f t="shared" ref="AF70" si="99">AE70/AVERAGE(E71:AD71)</f>
        <v>0.50961538461538458</v>
      </c>
      <c r="AG70" s="3" cm="1">
        <f t="array" ref="AG70">SUMPRODUCT(ABS(FC_vs_D_SKU_lvl[[#This Row],[1-5-2023]:[23-10-2023]]-E71:AD71))/26</f>
        <v>7.7307692307692308</v>
      </c>
      <c r="AH70" s="4" cm="1">
        <f t="array" ref="AH70">SUMPRODUCT(ABS(FC_vs_D_SKU_lvl[[#This Row],[1-5-2023]:[23-10-2023]]-E71:AD71))/SUM(E71:AD71)</f>
        <v>1.9326923076923077</v>
      </c>
      <c r="AI70" s="3" cm="1">
        <f t="array" ref="AI70">SQRT(SUMPRODUCT(FC_vs_D_SKU_lvl[[#This Row],[1-5-2023]:[23-10-2023]]-E71:AD71)^2/26)</f>
        <v>10.394155162323754</v>
      </c>
      <c r="AJ70" s="4">
        <f t="shared" ref="AJ70" si="100">AI70/AVERAGE(E71:AD71)</f>
        <v>2.5985387905809385</v>
      </c>
      <c r="AK70" s="3">
        <f t="shared" ref="AK70:AL70" si="101">AG70+ABS(AE70)</f>
        <v>9.7692307692307701</v>
      </c>
      <c r="AL70" s="4">
        <f t="shared" si="101"/>
        <v>2.4423076923076925</v>
      </c>
      <c r="AM70" s="3" cm="1">
        <f t="array" ref="AM70">SUMPRODUCT(IF(FC_vs_D_SKU_lvl[[#This Row],[1-5-2023]:[23-10-2023]]+E71:AD71=0,0,ABS(FC_vs_D_SKU_lvl[[#This Row],[1-5-2023]:[23-10-2023]]-E71:AD71)/(FC_vs_D_SKU_lvl[[#This Row],[1-5-2023]:[23-10-2023]]+E71:AD71)))/26</f>
        <v>0.83860692825361882</v>
      </c>
    </row>
    <row r="71" spans="1:39" x14ac:dyDescent="0.3">
      <c r="A71" t="s">
        <v>84</v>
      </c>
      <c r="B71" t="s">
        <v>63</v>
      </c>
      <c r="C71">
        <v>3</v>
      </c>
      <c r="D71" t="s">
        <v>44</v>
      </c>
      <c r="E71">
        <v>25</v>
      </c>
      <c r="F71">
        <v>0</v>
      </c>
      <c r="G71">
        <v>0</v>
      </c>
      <c r="H71">
        <v>0</v>
      </c>
      <c r="I71">
        <v>0</v>
      </c>
      <c r="J71">
        <v>6</v>
      </c>
      <c r="K71">
        <v>10</v>
      </c>
      <c r="L71">
        <v>0</v>
      </c>
      <c r="M71">
        <v>0</v>
      </c>
      <c r="N71">
        <v>1</v>
      </c>
      <c r="O71">
        <v>0</v>
      </c>
      <c r="P71">
        <v>40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16</v>
      </c>
      <c r="Z71">
        <v>0</v>
      </c>
      <c r="AA71">
        <v>4</v>
      </c>
      <c r="AB71">
        <v>0</v>
      </c>
      <c r="AC71">
        <v>0</v>
      </c>
      <c r="AD71">
        <v>0</v>
      </c>
      <c r="AE71" s="3"/>
      <c r="AF71" s="4"/>
      <c r="AG71" s="3"/>
      <c r="AH71" s="4"/>
      <c r="AI71" s="3"/>
      <c r="AJ71" s="4"/>
      <c r="AK71" s="3"/>
      <c r="AL71" s="4"/>
      <c r="AM71" s="3"/>
    </row>
    <row r="72" spans="1:39" x14ac:dyDescent="0.3">
      <c r="A72" t="s">
        <v>85</v>
      </c>
      <c r="B72" t="s">
        <v>63</v>
      </c>
      <c r="C72">
        <v>3</v>
      </c>
      <c r="D72" t="s">
        <v>41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13</v>
      </c>
      <c r="S72">
        <v>14</v>
      </c>
      <c r="T72">
        <v>13</v>
      </c>
      <c r="U72">
        <v>15</v>
      </c>
      <c r="V72">
        <v>13</v>
      </c>
      <c r="W72">
        <v>14</v>
      </c>
      <c r="X72">
        <v>13</v>
      </c>
      <c r="Y72">
        <v>14</v>
      </c>
      <c r="Z72">
        <v>14</v>
      </c>
      <c r="AA72">
        <v>13</v>
      </c>
      <c r="AB72">
        <v>14</v>
      </c>
      <c r="AC72">
        <v>13</v>
      </c>
      <c r="AD72">
        <v>14</v>
      </c>
      <c r="AE72" s="3" cm="1">
        <f t="array" ref="AE72">SUMPRODUCT(FC_vs_D_SKU_lvl[[#This Row],[1-5-2023]:[23-10-2023]]-E73:AD73)/26</f>
        <v>4.884615384615385</v>
      </c>
      <c r="AF72" s="4">
        <f t="shared" ref="AF72" si="102">AE72/AVERAGE(E73:AD73)</f>
        <v>2.490196078431373</v>
      </c>
      <c r="AG72" s="3" cm="1">
        <f t="array" ref="AG72">SUMPRODUCT(ABS(FC_vs_D_SKU_lvl[[#This Row],[1-5-2023]:[23-10-2023]]-E73:AD73))/26</f>
        <v>7.1923076923076925</v>
      </c>
      <c r="AH72" s="4" cm="1">
        <f t="array" ref="AH72">SUMPRODUCT(ABS(FC_vs_D_SKU_lvl[[#This Row],[1-5-2023]:[23-10-2023]]-E73:AD73))/SUM(E73:AD73)</f>
        <v>3.6666666666666665</v>
      </c>
      <c r="AI72" s="3" cm="1">
        <f t="array" ref="AI72">SQRT(SUMPRODUCT(FC_vs_D_SKU_lvl[[#This Row],[1-5-2023]:[23-10-2023]]-E73:AD73)^2/26)</f>
        <v>24.906749162549371</v>
      </c>
      <c r="AJ72" s="4">
        <f t="shared" ref="AJ72" si="103">AI72/AVERAGE(E73:AD73)</f>
        <v>12.697558396593797</v>
      </c>
      <c r="AK72" s="3">
        <f t="shared" ref="AK72:AL72" si="104">AG72+ABS(AE72)</f>
        <v>12.076923076923077</v>
      </c>
      <c r="AL72" s="4">
        <f t="shared" si="104"/>
        <v>6.1568627450980395</v>
      </c>
      <c r="AM72" s="3" cm="1">
        <f t="array" ref="AM72">SUMPRODUCT(IF(FC_vs_D_SKU_lvl[[#This Row],[1-5-2023]:[23-10-2023]]+E73:AD73=0,0,ABS(FC_vs_D_SKU_lvl[[#This Row],[1-5-2023]:[23-10-2023]]-E73:AD73)/(FC_vs_D_SKU_lvl[[#This Row],[1-5-2023]:[23-10-2023]]+E73:AD73)))/26</f>
        <v>0.52078272604588394</v>
      </c>
    </row>
    <row r="73" spans="1:39" x14ac:dyDescent="0.3">
      <c r="A73" t="s">
        <v>85</v>
      </c>
      <c r="B73" t="s">
        <v>63</v>
      </c>
      <c r="C73">
        <v>3</v>
      </c>
      <c r="D73" t="s">
        <v>44</v>
      </c>
      <c r="E73">
        <v>0</v>
      </c>
      <c r="F73">
        <v>0</v>
      </c>
      <c r="G73">
        <v>0</v>
      </c>
      <c r="H73">
        <v>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35</v>
      </c>
      <c r="AB73">
        <v>0</v>
      </c>
      <c r="AC73">
        <v>0</v>
      </c>
      <c r="AD73">
        <v>0</v>
      </c>
      <c r="AE73" s="3"/>
      <c r="AF73" s="4"/>
      <c r="AG73" s="3"/>
      <c r="AH73" s="4"/>
      <c r="AI73" s="3"/>
      <c r="AJ73" s="4"/>
      <c r="AK73" s="3"/>
      <c r="AL73" s="4"/>
      <c r="AM73" s="3"/>
    </row>
    <row r="74" spans="1:39" x14ac:dyDescent="0.3">
      <c r="A74" t="s">
        <v>86</v>
      </c>
      <c r="B74" t="s">
        <v>63</v>
      </c>
      <c r="C74">
        <v>2</v>
      </c>
      <c r="D74" t="s">
        <v>41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</v>
      </c>
      <c r="S74">
        <v>10</v>
      </c>
      <c r="T74">
        <v>10</v>
      </c>
      <c r="U74">
        <v>10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 s="3" cm="1">
        <f t="array" ref="AE74">SUMPRODUCT(FC_vs_D_SKU_lvl[[#This Row],[1-5-2023]:[23-10-2023]]-E75:AD75)/26</f>
        <v>2.7307692307692308</v>
      </c>
      <c r="AF74" s="4">
        <f t="shared" ref="AF74" si="105">AE74/AVERAGE(E75:AD75)</f>
        <v>1.2033898305084747</v>
      </c>
      <c r="AG74" s="3" cm="1">
        <f t="array" ref="AG74">SUMPRODUCT(ABS(FC_vs_D_SKU_lvl[[#This Row],[1-5-2023]:[23-10-2023]]-E75:AD75))/26</f>
        <v>5.115384615384615</v>
      </c>
      <c r="AH74" s="4" cm="1">
        <f t="array" ref="AH74">SUMPRODUCT(ABS(FC_vs_D_SKU_lvl[[#This Row],[1-5-2023]:[23-10-2023]]-E75:AD75))/SUM(E75:AD75)</f>
        <v>2.2542372881355934</v>
      </c>
      <c r="AI74" s="3" cm="1">
        <f t="array" ref="AI74">SQRT(SUMPRODUCT(FC_vs_D_SKU_lvl[[#This Row],[1-5-2023]:[23-10-2023]]-E75:AD75)^2/26)</f>
        <v>13.924245594811067</v>
      </c>
      <c r="AJ74" s="4">
        <f t="shared" ref="AJ74" si="106">AI74/AVERAGE(E75:AD75)</f>
        <v>6.1361082282218264</v>
      </c>
      <c r="AK74" s="3">
        <f t="shared" ref="AK74:AL74" si="107">AG74+ABS(AE74)</f>
        <v>7.8461538461538458</v>
      </c>
      <c r="AL74" s="4">
        <f t="shared" si="107"/>
        <v>3.4576271186440684</v>
      </c>
      <c r="AM74" s="3" cm="1">
        <f t="array" ref="AM74">SUMPRODUCT(IF(FC_vs_D_SKU_lvl[[#This Row],[1-5-2023]:[23-10-2023]]+E75:AD75=0,0,ABS(FC_vs_D_SKU_lvl[[#This Row],[1-5-2023]:[23-10-2023]]-E75:AD75)/(FC_vs_D_SKU_lvl[[#This Row],[1-5-2023]:[23-10-2023]]+E75:AD75)))/26</f>
        <v>0.57482261328415174</v>
      </c>
    </row>
    <row r="75" spans="1:39" x14ac:dyDescent="0.3">
      <c r="A75" t="s">
        <v>86</v>
      </c>
      <c r="B75" t="s">
        <v>63</v>
      </c>
      <c r="C75">
        <v>2</v>
      </c>
      <c r="D75" t="s">
        <v>44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5</v>
      </c>
      <c r="M75">
        <v>0</v>
      </c>
      <c r="N75">
        <v>10</v>
      </c>
      <c r="O75">
        <v>1</v>
      </c>
      <c r="P75">
        <v>5</v>
      </c>
      <c r="Q75">
        <v>0</v>
      </c>
      <c r="R75">
        <v>0</v>
      </c>
      <c r="S75">
        <v>10</v>
      </c>
      <c r="T75">
        <v>1</v>
      </c>
      <c r="U75">
        <v>0</v>
      </c>
      <c r="V75">
        <v>3</v>
      </c>
      <c r="W75">
        <v>1</v>
      </c>
      <c r="X75">
        <v>0</v>
      </c>
      <c r="Y75">
        <v>2</v>
      </c>
      <c r="Z75">
        <v>0</v>
      </c>
      <c r="AA75">
        <v>1</v>
      </c>
      <c r="AB75">
        <v>18</v>
      </c>
      <c r="AC75">
        <v>0</v>
      </c>
      <c r="AD75">
        <v>0</v>
      </c>
      <c r="AE75" s="3"/>
      <c r="AF75" s="4"/>
      <c r="AG75" s="3"/>
      <c r="AH75" s="4"/>
      <c r="AI75" s="3"/>
      <c r="AJ75" s="4"/>
      <c r="AK75" s="3"/>
      <c r="AL75" s="4"/>
      <c r="AM75" s="3"/>
    </row>
    <row r="76" spans="1:39" x14ac:dyDescent="0.3">
      <c r="A76" t="s">
        <v>87</v>
      </c>
      <c r="B76" t="s">
        <v>63</v>
      </c>
      <c r="C76">
        <v>3</v>
      </c>
      <c r="D76" t="s">
        <v>41</v>
      </c>
      <c r="E76">
        <v>3</v>
      </c>
      <c r="F76">
        <v>3</v>
      </c>
      <c r="G76">
        <v>3</v>
      </c>
      <c r="H76">
        <v>3</v>
      </c>
      <c r="I76">
        <v>4</v>
      </c>
      <c r="J76">
        <v>4</v>
      </c>
      <c r="K76">
        <v>4</v>
      </c>
      <c r="L76">
        <v>2</v>
      </c>
      <c r="M76">
        <v>1</v>
      </c>
      <c r="N76">
        <v>0</v>
      </c>
      <c r="O76">
        <v>0</v>
      </c>
      <c r="P76">
        <v>1</v>
      </c>
      <c r="Q76">
        <v>3</v>
      </c>
      <c r="R76">
        <v>3</v>
      </c>
      <c r="S76">
        <v>2</v>
      </c>
      <c r="T76">
        <v>3</v>
      </c>
      <c r="U76">
        <v>6</v>
      </c>
      <c r="V76">
        <v>4</v>
      </c>
      <c r="W76">
        <v>4</v>
      </c>
      <c r="X76">
        <v>6</v>
      </c>
      <c r="Y76">
        <v>8</v>
      </c>
      <c r="Z76">
        <v>2</v>
      </c>
      <c r="AA76">
        <v>1</v>
      </c>
      <c r="AB76">
        <v>1</v>
      </c>
      <c r="AC76">
        <v>2</v>
      </c>
      <c r="AD76">
        <v>6</v>
      </c>
      <c r="AE76" s="3" cm="1">
        <f t="array" ref="AE76">SUMPRODUCT(FC_vs_D_SKU_lvl[[#This Row],[1-5-2023]:[23-10-2023]]-E77:AD77)/26</f>
        <v>2.9615384615384617</v>
      </c>
      <c r="AF76" s="4">
        <f t="shared" ref="AF76" si="108">AE76/AVERAGE(E77:AD77)</f>
        <v>38.5</v>
      </c>
      <c r="AG76" s="3" cm="1">
        <f t="array" ref="AG76">SUMPRODUCT(ABS(FC_vs_D_SKU_lvl[[#This Row],[1-5-2023]:[23-10-2023]]-E77:AD77))/26</f>
        <v>2.9615384615384617</v>
      </c>
      <c r="AH76" s="4" cm="1">
        <f t="array" ref="AH76">SUMPRODUCT(ABS(FC_vs_D_SKU_lvl[[#This Row],[1-5-2023]:[23-10-2023]]-E77:AD77))/SUM(E77:AD77)</f>
        <v>38.5</v>
      </c>
      <c r="AI76" s="3" cm="1">
        <f t="array" ref="AI76">SQRT(SUMPRODUCT(FC_vs_D_SKU_lvl[[#This Row],[1-5-2023]:[23-10-2023]]-E77:AD77)^2/26)</f>
        <v>15.10094240564017</v>
      </c>
      <c r="AJ76" s="4">
        <f t="shared" ref="AJ76" si="109">AI76/AVERAGE(E77:AD77)</f>
        <v>196.3122512733222</v>
      </c>
      <c r="AK76" s="3">
        <f t="shared" ref="AK76:AL76" si="110">AG76+ABS(AE76)</f>
        <v>5.9230769230769234</v>
      </c>
      <c r="AL76" s="4">
        <f t="shared" si="110"/>
        <v>77</v>
      </c>
      <c r="AM76" s="3" cm="1">
        <f t="array" ref="AM76">SUMPRODUCT(IF(FC_vs_D_SKU_lvl[[#This Row],[1-5-2023]:[23-10-2023]]+E77:AD77=0,0,ABS(FC_vs_D_SKU_lvl[[#This Row],[1-5-2023]:[23-10-2023]]-E77:AD77)/(FC_vs_D_SKU_lvl[[#This Row],[1-5-2023]:[23-10-2023]]+E77:AD77)))/26</f>
        <v>0.90384615384615385</v>
      </c>
    </row>
    <row r="77" spans="1:39" x14ac:dyDescent="0.3">
      <c r="A77" t="s">
        <v>87</v>
      </c>
      <c r="B77" t="s">
        <v>63</v>
      </c>
      <c r="C77">
        <v>3</v>
      </c>
      <c r="D77" t="s">
        <v>44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s="3"/>
      <c r="AF77" s="4"/>
      <c r="AG77" s="3"/>
      <c r="AH77" s="4"/>
      <c r="AI77" s="3"/>
      <c r="AJ77" s="4"/>
      <c r="AK77" s="3"/>
      <c r="AL77" s="4"/>
      <c r="AM77" s="3"/>
    </row>
    <row r="78" spans="1:39" x14ac:dyDescent="0.3">
      <c r="A78" t="s">
        <v>88</v>
      </c>
      <c r="B78" t="s">
        <v>63</v>
      </c>
      <c r="C78">
        <v>3</v>
      </c>
      <c r="D78" t="s">
        <v>41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10</v>
      </c>
      <c r="M78">
        <v>6</v>
      </c>
      <c r="N78">
        <v>8</v>
      </c>
      <c r="O78">
        <v>6</v>
      </c>
      <c r="P78">
        <v>8</v>
      </c>
      <c r="Q78">
        <v>8</v>
      </c>
      <c r="R78">
        <v>9</v>
      </c>
      <c r="S78">
        <v>9</v>
      </c>
      <c r="T78">
        <v>10</v>
      </c>
      <c r="U78">
        <v>13</v>
      </c>
      <c r="V78">
        <v>9</v>
      </c>
      <c r="W78">
        <v>10</v>
      </c>
      <c r="X78">
        <v>11</v>
      </c>
      <c r="Y78">
        <v>15</v>
      </c>
      <c r="Z78">
        <v>8</v>
      </c>
      <c r="AA78">
        <v>9</v>
      </c>
      <c r="AB78">
        <v>8</v>
      </c>
      <c r="AC78">
        <v>9</v>
      </c>
      <c r="AD78">
        <v>12</v>
      </c>
      <c r="AE78" s="3" cm="1">
        <f t="array" ref="AE78">SUMPRODUCT(FC_vs_D_SKU_lvl[[#This Row],[1-5-2023]:[23-10-2023]]-E79:AD79)/26</f>
        <v>5.884615384615385</v>
      </c>
      <c r="AF78" s="4">
        <f t="shared" ref="AF78" si="111">AE78/AVERAGE(E79:AD79)</f>
        <v>6.12</v>
      </c>
      <c r="AG78" s="3" cm="1">
        <f t="array" ref="AG78">SUMPRODUCT(ABS(FC_vs_D_SKU_lvl[[#This Row],[1-5-2023]:[23-10-2023]]-E79:AD79))/26</f>
        <v>7.4230769230769234</v>
      </c>
      <c r="AH78" s="4" cm="1">
        <f t="array" ref="AH78">SUMPRODUCT(ABS(FC_vs_D_SKU_lvl[[#This Row],[1-5-2023]:[23-10-2023]]-E79:AD79))/SUM(E79:AD79)</f>
        <v>7.72</v>
      </c>
      <c r="AI78" s="3" cm="1">
        <f t="array" ref="AI78">SQRT(SUMPRODUCT(FC_vs_D_SKU_lvl[[#This Row],[1-5-2023]:[23-10-2023]]-E79:AD79)^2/26)</f>
        <v>30.005768676142157</v>
      </c>
      <c r="AJ78" s="4">
        <f t="shared" ref="AJ78" si="112">AI78/AVERAGE(E79:AD79)</f>
        <v>31.205999423187844</v>
      </c>
      <c r="AK78" s="3">
        <f t="shared" ref="AK78:AL78" si="113">AG78+ABS(AE78)</f>
        <v>13.307692307692308</v>
      </c>
      <c r="AL78" s="4">
        <f t="shared" si="113"/>
        <v>13.84</v>
      </c>
      <c r="AM78" s="3" cm="1">
        <f t="array" ref="AM78">SUMPRODUCT(IF(FC_vs_D_SKU_lvl[[#This Row],[1-5-2023]:[23-10-2023]]+E79:AD79=0,0,ABS(FC_vs_D_SKU_lvl[[#This Row],[1-5-2023]:[23-10-2023]]-E79:AD79)/(FC_vs_D_SKU_lvl[[#This Row],[1-5-2023]:[23-10-2023]]+E79:AD79)))/26</f>
        <v>0.73504273504273498</v>
      </c>
    </row>
    <row r="79" spans="1:39" x14ac:dyDescent="0.3">
      <c r="A79" t="s">
        <v>88</v>
      </c>
      <c r="B79" t="s">
        <v>63</v>
      </c>
      <c r="C79">
        <v>3</v>
      </c>
      <c r="D79" t="s">
        <v>44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 s="3"/>
      <c r="AF79" s="4"/>
      <c r="AG79" s="3"/>
      <c r="AH79" s="4"/>
      <c r="AI79" s="3"/>
      <c r="AJ79" s="4"/>
      <c r="AK79" s="3"/>
      <c r="AL79" s="4"/>
      <c r="AM79" s="3"/>
    </row>
    <row r="80" spans="1:39" x14ac:dyDescent="0.3">
      <c r="A80" t="s">
        <v>89</v>
      </c>
      <c r="B80" t="s">
        <v>63</v>
      </c>
      <c r="C80">
        <v>3</v>
      </c>
      <c r="D80" t="s">
        <v>41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 s="3" cm="1">
        <f t="array" ref="AE80">SUMPRODUCT(FC_vs_D_SKU_lvl[[#This Row],[1-5-2023]:[23-10-2023]]-E81:AD81)/26</f>
        <v>-3.4230769230769229</v>
      </c>
      <c r="AF80" s="4">
        <f t="shared" ref="AF80" si="114">AE80/AVERAGE(E81:AD81)</f>
        <v>-0.839622641509434</v>
      </c>
      <c r="AG80" s="3" cm="1">
        <f t="array" ref="AG80">SUMPRODUCT(ABS(FC_vs_D_SKU_lvl[[#This Row],[1-5-2023]:[23-10-2023]]-E81:AD81))/26</f>
        <v>4.0384615384615383</v>
      </c>
      <c r="AH80" s="4" cm="1">
        <f t="array" ref="AH80">SUMPRODUCT(ABS(FC_vs_D_SKU_lvl[[#This Row],[1-5-2023]:[23-10-2023]]-E81:AD81))/SUM(E81:AD81)</f>
        <v>0.99056603773584906</v>
      </c>
      <c r="AI80" s="3" cm="1">
        <f t="array" ref="AI80">SQRT(SUMPRODUCT(FC_vs_D_SKU_lvl[[#This Row],[1-5-2023]:[23-10-2023]]-E81:AD81)^2/26)</f>
        <v>17.454336027298378</v>
      </c>
      <c r="AJ80" s="4">
        <f t="shared" ref="AJ80" si="115">AI80/AVERAGE(E81:AD81)</f>
        <v>4.2812522331109228</v>
      </c>
      <c r="AK80" s="3">
        <f t="shared" ref="AK80:AL80" si="116">AG80+ABS(AE80)</f>
        <v>7.4615384615384617</v>
      </c>
      <c r="AL80" s="4">
        <f t="shared" si="116"/>
        <v>1.8301886792452831</v>
      </c>
      <c r="AM80" s="3" cm="1">
        <f t="array" ref="AM80">SUMPRODUCT(IF(FC_vs_D_SKU_lvl[[#This Row],[1-5-2023]:[23-10-2023]]+E81:AD81=0,0,ABS(FC_vs_D_SKU_lvl[[#This Row],[1-5-2023]:[23-10-2023]]-E81:AD81)/(FC_vs_D_SKU_lvl[[#This Row],[1-5-2023]:[23-10-2023]]+E81:AD81)))/26</f>
        <v>0.6545558608058607</v>
      </c>
    </row>
    <row r="81" spans="1:39" x14ac:dyDescent="0.3">
      <c r="A81" t="s">
        <v>89</v>
      </c>
      <c r="B81" t="s">
        <v>63</v>
      </c>
      <c r="C81">
        <v>3</v>
      </c>
      <c r="D81" t="s">
        <v>44</v>
      </c>
      <c r="E81">
        <v>0</v>
      </c>
      <c r="F81">
        <v>1</v>
      </c>
      <c r="G81">
        <v>0</v>
      </c>
      <c r="H81">
        <v>0</v>
      </c>
      <c r="I81">
        <v>0</v>
      </c>
      <c r="J81">
        <v>17</v>
      </c>
      <c r="K81">
        <v>0</v>
      </c>
      <c r="L81">
        <v>1</v>
      </c>
      <c r="M81">
        <v>3</v>
      </c>
      <c r="N81">
        <v>5</v>
      </c>
      <c r="O81">
        <v>5</v>
      </c>
      <c r="P81">
        <v>1</v>
      </c>
      <c r="Q81">
        <v>0</v>
      </c>
      <c r="R81">
        <v>3</v>
      </c>
      <c r="S81">
        <v>0</v>
      </c>
      <c r="T81">
        <v>0</v>
      </c>
      <c r="U81">
        <v>6</v>
      </c>
      <c r="V81">
        <v>5</v>
      </c>
      <c r="W81">
        <v>31</v>
      </c>
      <c r="X81">
        <v>0</v>
      </c>
      <c r="Y81">
        <v>0</v>
      </c>
      <c r="Z81">
        <v>19</v>
      </c>
      <c r="AA81">
        <v>0</v>
      </c>
      <c r="AB81">
        <v>0</v>
      </c>
      <c r="AC81">
        <v>9</v>
      </c>
      <c r="AD81">
        <v>0</v>
      </c>
      <c r="AE81" s="3"/>
      <c r="AF81" s="4"/>
      <c r="AG81" s="3"/>
      <c r="AH81" s="4"/>
      <c r="AI81" s="3"/>
      <c r="AJ81" s="4"/>
      <c r="AK81" s="3"/>
      <c r="AL81" s="4"/>
      <c r="AM81" s="3"/>
    </row>
    <row r="82" spans="1:39" x14ac:dyDescent="0.3">
      <c r="A82" t="s">
        <v>90</v>
      </c>
      <c r="B82" t="s">
        <v>63</v>
      </c>
      <c r="C82">
        <v>3</v>
      </c>
      <c r="D82" t="s">
        <v>41</v>
      </c>
      <c r="E82">
        <v>3</v>
      </c>
      <c r="F82">
        <v>3</v>
      </c>
      <c r="G82">
        <v>3</v>
      </c>
      <c r="H82">
        <v>3</v>
      </c>
      <c r="I82">
        <v>2</v>
      </c>
      <c r="J82">
        <v>2</v>
      </c>
      <c r="K82">
        <v>2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 s="3" cm="1">
        <f t="array" ref="AE82">SUMPRODUCT(FC_vs_D_SKU_lvl[[#This Row],[1-5-2023]:[23-10-2023]]-E83:AD83)/26</f>
        <v>1.3461538461538463</v>
      </c>
      <c r="AF82" s="4">
        <f t="shared" ref="AF82" si="117">AE82/AVERAGE(E83:AD83)</f>
        <v>17.5</v>
      </c>
      <c r="AG82" s="3" cm="1">
        <f t="array" ref="AG82">SUMPRODUCT(ABS(FC_vs_D_SKU_lvl[[#This Row],[1-5-2023]:[23-10-2023]]-E83:AD83))/26</f>
        <v>1.4230769230769231</v>
      </c>
      <c r="AH82" s="4" cm="1">
        <f t="array" ref="AH82">SUMPRODUCT(ABS(FC_vs_D_SKU_lvl[[#This Row],[1-5-2023]:[23-10-2023]]-E83:AD83))/SUM(E83:AD83)</f>
        <v>18.5</v>
      </c>
      <c r="AI82" s="3" cm="1">
        <f t="array" ref="AI82">SQRT(SUMPRODUCT(FC_vs_D_SKU_lvl[[#This Row],[1-5-2023]:[23-10-2023]]-E83:AD83)^2/26)</f>
        <v>6.864064729836441</v>
      </c>
      <c r="AJ82" s="4">
        <f t="shared" ref="AJ82" si="118">AI82/AVERAGE(E83:AD83)</f>
        <v>89.232841487873728</v>
      </c>
      <c r="AK82" s="3">
        <f t="shared" ref="AK82:AL82" si="119">AG82+ABS(AE82)</f>
        <v>2.7692307692307692</v>
      </c>
      <c r="AL82" s="4">
        <f t="shared" si="119"/>
        <v>36</v>
      </c>
      <c r="AM82" s="3" cm="1">
        <f t="array" ref="AM82">SUMPRODUCT(IF(FC_vs_D_SKU_lvl[[#This Row],[1-5-2023]:[23-10-2023]]+E83:AD83=0,0,ABS(FC_vs_D_SKU_lvl[[#This Row],[1-5-2023]:[23-10-2023]]-E83:AD83)/(FC_vs_D_SKU_lvl[[#This Row],[1-5-2023]:[23-10-2023]]+E83:AD83)))/26</f>
        <v>0.97435897435897434</v>
      </c>
    </row>
    <row r="83" spans="1:39" x14ac:dyDescent="0.3">
      <c r="A83" t="s">
        <v>90</v>
      </c>
      <c r="B83" t="s">
        <v>63</v>
      </c>
      <c r="C83">
        <v>3</v>
      </c>
      <c r="D83" t="s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0</v>
      </c>
      <c r="AE83" s="3"/>
      <c r="AF83" s="4"/>
      <c r="AG83" s="3"/>
      <c r="AH83" s="4"/>
      <c r="AI83" s="3"/>
      <c r="AJ83" s="4"/>
      <c r="AK83" s="3"/>
      <c r="AL83" s="4"/>
      <c r="AM83" s="3"/>
    </row>
    <row r="84" spans="1:39" x14ac:dyDescent="0.3">
      <c r="A84" t="s">
        <v>91</v>
      </c>
      <c r="B84" t="s">
        <v>40</v>
      </c>
      <c r="C84">
        <v>3</v>
      </c>
      <c r="D84" t="s">
        <v>41</v>
      </c>
      <c r="E84">
        <v>9</v>
      </c>
      <c r="F84">
        <v>9</v>
      </c>
      <c r="G84">
        <v>9</v>
      </c>
      <c r="H84">
        <v>9</v>
      </c>
      <c r="I84">
        <v>6</v>
      </c>
      <c r="J84">
        <v>6</v>
      </c>
      <c r="K84">
        <v>7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 s="3" cm="1">
        <f t="array" ref="AE84">SUMPRODUCT(FC_vs_D_SKU_lvl[[#This Row],[1-5-2023]:[23-10-2023]]-E85:AD85)/26</f>
        <v>4.0769230769230766</v>
      </c>
      <c r="AF84" s="4">
        <f t="shared" ref="AF84" si="120">AE84/AVERAGE(E85:AD85)</f>
        <v>17.666666666666664</v>
      </c>
      <c r="AG84" s="3" cm="1">
        <f t="array" ref="AG84">SUMPRODUCT(ABS(FC_vs_D_SKU_lvl[[#This Row],[1-5-2023]:[23-10-2023]]-E85:AD85))/26</f>
        <v>4.0769230769230766</v>
      </c>
      <c r="AH84" s="4" cm="1">
        <f t="array" ref="AH84">SUMPRODUCT(ABS(FC_vs_D_SKU_lvl[[#This Row],[1-5-2023]:[23-10-2023]]-E85:AD85))/SUM(E85:AD85)</f>
        <v>17.666666666666668</v>
      </c>
      <c r="AI84" s="3" cm="1">
        <f t="array" ref="AI84">SQRT(SUMPRODUCT(FC_vs_D_SKU_lvl[[#This Row],[1-5-2023]:[23-10-2023]]-E85:AD85)^2/26)</f>
        <v>20.788310324647508</v>
      </c>
      <c r="AJ84" s="4">
        <f t="shared" ref="AJ84" si="121">AI84/AVERAGE(E85:AD85)</f>
        <v>90.082678073472536</v>
      </c>
      <c r="AK84" s="3">
        <f t="shared" ref="AK84:AL84" si="122">AG84+ABS(AE84)</f>
        <v>8.1538461538461533</v>
      </c>
      <c r="AL84" s="4">
        <f t="shared" si="122"/>
        <v>35.333333333333329</v>
      </c>
      <c r="AM84" s="3" cm="1">
        <f t="array" ref="AM84">SUMPRODUCT(IF(FC_vs_D_SKU_lvl[[#This Row],[1-5-2023]:[23-10-2023]]+E85:AD85=0,0,ABS(FC_vs_D_SKU_lvl[[#This Row],[1-5-2023]:[23-10-2023]]-E85:AD85)/(FC_vs_D_SKU_lvl[[#This Row],[1-5-2023]:[23-10-2023]]+E85:AD85)))/26</f>
        <v>0.89230769230769225</v>
      </c>
    </row>
    <row r="85" spans="1:39" x14ac:dyDescent="0.3">
      <c r="A85" t="s">
        <v>91</v>
      </c>
      <c r="B85" t="s">
        <v>40</v>
      </c>
      <c r="C85">
        <v>3</v>
      </c>
      <c r="D85" t="s">
        <v>44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 s="3"/>
      <c r="AF85" s="4"/>
      <c r="AG85" s="3"/>
      <c r="AH85" s="4"/>
      <c r="AI85" s="3"/>
      <c r="AJ85" s="4"/>
      <c r="AK85" s="3"/>
      <c r="AL85" s="4"/>
      <c r="AM85" s="3"/>
    </row>
    <row r="86" spans="1:39" x14ac:dyDescent="0.3">
      <c r="A86" t="s">
        <v>92</v>
      </c>
      <c r="B86" t="s">
        <v>63</v>
      </c>
      <c r="C86">
        <v>2</v>
      </c>
      <c r="D86" t="s">
        <v>41</v>
      </c>
      <c r="E86">
        <v>43</v>
      </c>
      <c r="F86">
        <v>43</v>
      </c>
      <c r="G86">
        <v>43</v>
      </c>
      <c r="H86">
        <v>43</v>
      </c>
      <c r="I86">
        <v>32</v>
      </c>
      <c r="J86">
        <v>32</v>
      </c>
      <c r="K86">
        <v>32</v>
      </c>
      <c r="L86">
        <v>18</v>
      </c>
      <c r="M86">
        <v>19</v>
      </c>
      <c r="N86">
        <v>20</v>
      </c>
      <c r="O86">
        <v>21</v>
      </c>
      <c r="P86">
        <v>21</v>
      </c>
      <c r="Q86">
        <v>20</v>
      </c>
      <c r="R86">
        <v>20</v>
      </c>
      <c r="S86">
        <v>21</v>
      </c>
      <c r="T86">
        <v>21</v>
      </c>
      <c r="U86">
        <v>21</v>
      </c>
      <c r="V86">
        <v>22</v>
      </c>
      <c r="W86">
        <v>23</v>
      </c>
      <c r="X86">
        <v>24</v>
      </c>
      <c r="Y86">
        <v>24</v>
      </c>
      <c r="Z86">
        <v>25</v>
      </c>
      <c r="AA86">
        <v>24</v>
      </c>
      <c r="AB86">
        <v>25</v>
      </c>
      <c r="AC86">
        <v>25</v>
      </c>
      <c r="AD86">
        <v>24</v>
      </c>
      <c r="AE86" s="3" cm="1">
        <f t="array" ref="AE86">SUMPRODUCT(FC_vs_D_SKU_lvl[[#This Row],[1-5-2023]:[23-10-2023]]-E87:AD87)/26</f>
        <v>-84.15384615384616</v>
      </c>
      <c r="AF86" s="4">
        <f t="shared" ref="AF86" si="123">AE86/AVERAGE(E87:AD87)</f>
        <v>-0.76130828114126659</v>
      </c>
      <c r="AG86" s="3" cm="1">
        <f t="array" ref="AG86">SUMPRODUCT(ABS(FC_vs_D_SKU_lvl[[#This Row],[1-5-2023]:[23-10-2023]]-E87:AD87))/26</f>
        <v>98.15384615384616</v>
      </c>
      <c r="AH86" s="4" cm="1">
        <f t="array" ref="AH86">SUMPRODUCT(ABS(FC_vs_D_SKU_lvl[[#This Row],[1-5-2023]:[23-10-2023]]-E87:AD87))/SUM(E87:AD87)</f>
        <v>0.88796102992345161</v>
      </c>
      <c r="AI86" s="3" cm="1">
        <f t="array" ref="AI86">SQRT(SUMPRODUCT(FC_vs_D_SKU_lvl[[#This Row],[1-5-2023]:[23-10-2023]]-E87:AD87)^2/26)</f>
        <v>429.10210368234664</v>
      </c>
      <c r="AJ86" s="4">
        <f t="shared" ref="AJ86" si="124">AI86/AVERAGE(E87:AD87)</f>
        <v>3.8819257813990999</v>
      </c>
      <c r="AK86" s="3">
        <f t="shared" ref="AK86:AL86" si="125">AG86+ABS(AE86)</f>
        <v>182.30769230769232</v>
      </c>
      <c r="AL86" s="4">
        <f t="shared" si="125"/>
        <v>1.6492693110647183</v>
      </c>
      <c r="AM86" s="3" cm="1">
        <f t="array" ref="AM86">SUMPRODUCT(IF(FC_vs_D_SKU_lvl[[#This Row],[1-5-2023]:[23-10-2023]]+E87:AD87=0,0,ABS(FC_vs_D_SKU_lvl[[#This Row],[1-5-2023]:[23-10-2023]]-E87:AD87)/(FC_vs_D_SKU_lvl[[#This Row],[1-5-2023]:[23-10-2023]]+E87:AD87)))/26</f>
        <v>0.56673215249916364</v>
      </c>
    </row>
    <row r="87" spans="1:39" x14ac:dyDescent="0.3">
      <c r="A87" t="s">
        <v>92</v>
      </c>
      <c r="B87" t="s">
        <v>63</v>
      </c>
      <c r="C87">
        <v>2</v>
      </c>
      <c r="D87" t="s">
        <v>44</v>
      </c>
      <c r="E87">
        <v>135</v>
      </c>
      <c r="F87">
        <v>0</v>
      </c>
      <c r="G87">
        <v>31</v>
      </c>
      <c r="H87">
        <v>18</v>
      </c>
      <c r="I87">
        <v>123</v>
      </c>
      <c r="J87">
        <v>7</v>
      </c>
      <c r="K87">
        <v>38</v>
      </c>
      <c r="L87">
        <v>166</v>
      </c>
      <c r="M87">
        <v>724</v>
      </c>
      <c r="N87">
        <v>134</v>
      </c>
      <c r="O87">
        <v>17</v>
      </c>
      <c r="P87">
        <v>3</v>
      </c>
      <c r="Q87">
        <v>20</v>
      </c>
      <c r="R87">
        <v>488</v>
      </c>
      <c r="S87">
        <v>3</v>
      </c>
      <c r="T87">
        <v>30</v>
      </c>
      <c r="U87">
        <v>2</v>
      </c>
      <c r="V87">
        <v>83</v>
      </c>
      <c r="W87">
        <v>5</v>
      </c>
      <c r="X87">
        <v>70</v>
      </c>
      <c r="Y87">
        <v>70</v>
      </c>
      <c r="Z87">
        <v>55</v>
      </c>
      <c r="AA87">
        <v>59</v>
      </c>
      <c r="AB87">
        <v>222</v>
      </c>
      <c r="AC87">
        <v>230</v>
      </c>
      <c r="AD87">
        <v>141</v>
      </c>
      <c r="AE87" s="3"/>
      <c r="AF87" s="4"/>
      <c r="AG87" s="3"/>
      <c r="AH87" s="4"/>
      <c r="AI87" s="3"/>
      <c r="AJ87" s="4"/>
      <c r="AK87" s="3"/>
      <c r="AL87" s="4"/>
      <c r="AM87" s="3"/>
    </row>
    <row r="88" spans="1:39" x14ac:dyDescent="0.3">
      <c r="A88" t="s">
        <v>93</v>
      </c>
      <c r="B88" t="s">
        <v>63</v>
      </c>
      <c r="C88">
        <v>3</v>
      </c>
      <c r="D88" t="s">
        <v>41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2</v>
      </c>
      <c r="V88">
        <v>0</v>
      </c>
      <c r="W88">
        <v>0</v>
      </c>
      <c r="X88">
        <v>2</v>
      </c>
      <c r="Y88">
        <v>2</v>
      </c>
      <c r="Z88">
        <v>1</v>
      </c>
      <c r="AA88">
        <v>0</v>
      </c>
      <c r="AB88">
        <v>0</v>
      </c>
      <c r="AC88">
        <v>1</v>
      </c>
      <c r="AD88">
        <v>2</v>
      </c>
      <c r="AE88" s="3" cm="1">
        <f t="array" ref="AE88">SUMPRODUCT(FC_vs_D_SKU_lvl[[#This Row],[1-5-2023]:[23-10-2023]]-E89:AD89)/26</f>
        <v>-1.1538461538461537</v>
      </c>
      <c r="AF88" s="4">
        <f t="shared" ref="AF88" si="126">AE88/AVERAGE(E89:AD89)</f>
        <v>-0.73170731707317072</v>
      </c>
      <c r="AG88" s="3" cm="1">
        <f t="array" ref="AG88">SUMPRODUCT(ABS(FC_vs_D_SKU_lvl[[#This Row],[1-5-2023]:[23-10-2023]]-E89:AD89))/26</f>
        <v>1.7692307692307692</v>
      </c>
      <c r="AH88" s="4" cm="1">
        <f t="array" ref="AH88">SUMPRODUCT(ABS(FC_vs_D_SKU_lvl[[#This Row],[1-5-2023]:[23-10-2023]]-E89:AD89))/SUM(E89:AD89)</f>
        <v>1.1219512195121952</v>
      </c>
      <c r="AI88" s="3" cm="1">
        <f t="array" ref="AI88">SQRT(SUMPRODUCT(FC_vs_D_SKU_lvl[[#This Row],[1-5-2023]:[23-10-2023]]-E89:AD89)^2/26)</f>
        <v>5.8834840541455211</v>
      </c>
      <c r="AJ88" s="4">
        <f t="shared" ref="AJ88" si="127">AI88/AVERAGE(E89:AD89)</f>
        <v>3.730989887994721</v>
      </c>
      <c r="AK88" s="3">
        <f t="shared" ref="AK88:AL88" si="128">AG88+ABS(AE88)</f>
        <v>2.9230769230769229</v>
      </c>
      <c r="AL88" s="4">
        <f t="shared" si="128"/>
        <v>1.8536585365853659</v>
      </c>
      <c r="AM88" s="3" cm="1">
        <f t="array" ref="AM88">SUMPRODUCT(IF(FC_vs_D_SKU_lvl[[#This Row],[1-5-2023]:[23-10-2023]]+E89:AD89=0,0,ABS(FC_vs_D_SKU_lvl[[#This Row],[1-5-2023]:[23-10-2023]]-E89:AD89)/(FC_vs_D_SKU_lvl[[#This Row],[1-5-2023]:[23-10-2023]]+E89:AD89)))/26</f>
        <v>0.52564102564102566</v>
      </c>
    </row>
    <row r="89" spans="1:39" x14ac:dyDescent="0.3">
      <c r="A89" t="s">
        <v>93</v>
      </c>
      <c r="B89" t="s">
        <v>63</v>
      </c>
      <c r="C89">
        <v>3</v>
      </c>
      <c r="D89" t="s">
        <v>44</v>
      </c>
      <c r="E89">
        <v>0</v>
      </c>
      <c r="F89">
        <v>0</v>
      </c>
      <c r="G89">
        <v>0</v>
      </c>
      <c r="H89">
        <v>0</v>
      </c>
      <c r="I89">
        <v>3</v>
      </c>
      <c r="J89">
        <v>5</v>
      </c>
      <c r="K89">
        <v>0</v>
      </c>
      <c r="L89">
        <v>0</v>
      </c>
      <c r="M89">
        <v>5</v>
      </c>
      <c r="N89">
        <v>5</v>
      </c>
      <c r="O89">
        <v>2</v>
      </c>
      <c r="P89">
        <v>0</v>
      </c>
      <c r="Q89">
        <v>8</v>
      </c>
      <c r="R89">
        <v>5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5</v>
      </c>
      <c r="AB89">
        <v>1</v>
      </c>
      <c r="AC89">
        <v>0</v>
      </c>
      <c r="AD89">
        <v>0</v>
      </c>
      <c r="AE89" s="3"/>
      <c r="AF89" s="4"/>
      <c r="AG89" s="3"/>
      <c r="AH89" s="4"/>
      <c r="AI89" s="3"/>
      <c r="AJ89" s="4"/>
      <c r="AK89" s="3"/>
      <c r="AL89" s="4"/>
      <c r="AM89" s="3"/>
    </row>
    <row r="90" spans="1:39" x14ac:dyDescent="0.3">
      <c r="A90" t="s">
        <v>94</v>
      </c>
      <c r="B90" t="s">
        <v>63</v>
      </c>
      <c r="C90">
        <v>2</v>
      </c>
      <c r="D90" t="s">
        <v>41</v>
      </c>
      <c r="E90">
        <v>35</v>
      </c>
      <c r="F90">
        <v>36</v>
      </c>
      <c r="G90">
        <v>36</v>
      </c>
      <c r="H90">
        <v>37</v>
      </c>
      <c r="I90">
        <v>32</v>
      </c>
      <c r="J90">
        <v>32</v>
      </c>
      <c r="K90">
        <v>34</v>
      </c>
      <c r="L90">
        <v>9</v>
      </c>
      <c r="M90">
        <v>8</v>
      </c>
      <c r="N90">
        <v>9</v>
      </c>
      <c r="O90">
        <v>10</v>
      </c>
      <c r="P90">
        <v>9</v>
      </c>
      <c r="Q90">
        <v>10</v>
      </c>
      <c r="R90">
        <v>9</v>
      </c>
      <c r="S90">
        <v>9</v>
      </c>
      <c r="T90">
        <v>9</v>
      </c>
      <c r="U90">
        <v>9</v>
      </c>
      <c r="V90">
        <v>9</v>
      </c>
      <c r="W90">
        <v>9</v>
      </c>
      <c r="X90">
        <v>10</v>
      </c>
      <c r="Y90">
        <v>9</v>
      </c>
      <c r="Z90">
        <v>9</v>
      </c>
      <c r="AA90">
        <v>10</v>
      </c>
      <c r="AB90">
        <v>10</v>
      </c>
      <c r="AC90">
        <v>10</v>
      </c>
      <c r="AD90">
        <v>10</v>
      </c>
      <c r="AE90" s="3" cm="1">
        <f t="array" ref="AE90">SUMPRODUCT(FC_vs_D_SKU_lvl[[#This Row],[1-5-2023]:[23-10-2023]]-E91:AD91)/26</f>
        <v>-42.692307692307693</v>
      </c>
      <c r="AF90" s="4">
        <f t="shared" ref="AF90" si="129">AE90/AVERAGE(E91:AD91)</f>
        <v>-0.72596468279921522</v>
      </c>
      <c r="AG90" s="3" cm="1">
        <f t="array" ref="AG90">SUMPRODUCT(ABS(FC_vs_D_SKU_lvl[[#This Row],[1-5-2023]:[23-10-2023]]-E91:AD91))/26</f>
        <v>54</v>
      </c>
      <c r="AH90" s="4" cm="1">
        <f t="array" ref="AH90">SUMPRODUCT(ABS(FC_vs_D_SKU_lvl[[#This Row],[1-5-2023]:[23-10-2023]]-E91:AD91))/SUM(E91:AD91)</f>
        <v>0.91824722040549378</v>
      </c>
      <c r="AI90" s="3" cm="1">
        <f t="array" ref="AI90">SQRT(SUMPRODUCT(FC_vs_D_SKU_lvl[[#This Row],[1-5-2023]:[23-10-2023]]-E91:AD91)^2/26)</f>
        <v>217.68891000338428</v>
      </c>
      <c r="AJ90" s="4">
        <f t="shared" ref="AJ90" si="130">AI90/AVERAGE(E91:AD91)</f>
        <v>3.7017080837723948</v>
      </c>
      <c r="AK90" s="3">
        <f t="shared" ref="AK90:AL90" si="131">AG90+ABS(AE90)</f>
        <v>96.692307692307693</v>
      </c>
      <c r="AL90" s="4">
        <f t="shared" si="131"/>
        <v>1.6442119032047091</v>
      </c>
      <c r="AM90" s="3" cm="1">
        <f t="array" ref="AM90">SUMPRODUCT(IF(FC_vs_D_SKU_lvl[[#This Row],[1-5-2023]:[23-10-2023]]+E91:AD91=0,0,ABS(FC_vs_D_SKU_lvl[[#This Row],[1-5-2023]:[23-10-2023]]-E91:AD91)/(FC_vs_D_SKU_lvl[[#This Row],[1-5-2023]:[23-10-2023]]+E91:AD91)))/26</f>
        <v>0.6475138958174822</v>
      </c>
    </row>
    <row r="91" spans="1:39" x14ac:dyDescent="0.3">
      <c r="A91" t="s">
        <v>94</v>
      </c>
      <c r="B91" t="s">
        <v>63</v>
      </c>
      <c r="C91">
        <v>2</v>
      </c>
      <c r="D91" t="s">
        <v>44</v>
      </c>
      <c r="E91">
        <v>5</v>
      </c>
      <c r="F91">
        <v>22</v>
      </c>
      <c r="G91">
        <v>0</v>
      </c>
      <c r="H91">
        <v>27</v>
      </c>
      <c r="I91">
        <v>2</v>
      </c>
      <c r="J91">
        <v>10</v>
      </c>
      <c r="K91">
        <v>105</v>
      </c>
      <c r="L91">
        <v>147</v>
      </c>
      <c r="M91">
        <v>134</v>
      </c>
      <c r="N91">
        <v>140</v>
      </c>
      <c r="O91">
        <v>19</v>
      </c>
      <c r="P91">
        <v>116</v>
      </c>
      <c r="Q91">
        <v>62</v>
      </c>
      <c r="R91">
        <v>85</v>
      </c>
      <c r="S91">
        <v>23</v>
      </c>
      <c r="T91">
        <v>94</v>
      </c>
      <c r="U91">
        <v>87</v>
      </c>
      <c r="V91">
        <v>67</v>
      </c>
      <c r="W91">
        <v>103</v>
      </c>
      <c r="X91">
        <v>92</v>
      </c>
      <c r="Y91">
        <v>25</v>
      </c>
      <c r="Z91">
        <v>72</v>
      </c>
      <c r="AA91">
        <v>17</v>
      </c>
      <c r="AB91">
        <v>40</v>
      </c>
      <c r="AC91">
        <v>5</v>
      </c>
      <c r="AD91">
        <v>30</v>
      </c>
      <c r="AE91" s="3"/>
      <c r="AF91" s="4"/>
      <c r="AG91" s="3"/>
      <c r="AH91" s="4"/>
      <c r="AI91" s="3"/>
      <c r="AJ91" s="4"/>
      <c r="AK91" s="3"/>
      <c r="AL91" s="4"/>
      <c r="AM91" s="3"/>
    </row>
    <row r="92" spans="1:39" x14ac:dyDescent="0.3">
      <c r="A92" t="s">
        <v>95</v>
      </c>
      <c r="B92" t="s">
        <v>63</v>
      </c>
      <c r="C92">
        <v>3</v>
      </c>
      <c r="D92" t="s">
        <v>41</v>
      </c>
      <c r="E92">
        <v>8</v>
      </c>
      <c r="F92">
        <v>9</v>
      </c>
      <c r="G92">
        <v>9</v>
      </c>
      <c r="H92">
        <v>9</v>
      </c>
      <c r="I92">
        <v>6</v>
      </c>
      <c r="J92">
        <v>7</v>
      </c>
      <c r="K92">
        <v>6</v>
      </c>
      <c r="L92">
        <v>4</v>
      </c>
      <c r="M92">
        <v>4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4</v>
      </c>
      <c r="Y92">
        <v>4</v>
      </c>
      <c r="Z92">
        <v>4</v>
      </c>
      <c r="AA92">
        <v>2</v>
      </c>
      <c r="AB92">
        <v>3</v>
      </c>
      <c r="AC92">
        <v>3</v>
      </c>
      <c r="AD92">
        <v>3</v>
      </c>
      <c r="AE92" s="3" cm="1">
        <f t="array" ref="AE92">SUMPRODUCT(FC_vs_D_SKU_lvl[[#This Row],[1-5-2023]:[23-10-2023]]-E93:AD93)/26</f>
        <v>2.3846153846153846</v>
      </c>
      <c r="AF92" s="4">
        <f t="shared" ref="AF92" si="132">AE92/AVERAGE(E93:AD93)</f>
        <v>1.1698113207547169</v>
      </c>
      <c r="AG92" s="3" cm="1">
        <f t="array" ref="AG92">SUMPRODUCT(ABS(FC_vs_D_SKU_lvl[[#This Row],[1-5-2023]:[23-10-2023]]-E93:AD93))/26</f>
        <v>4.615384615384615</v>
      </c>
      <c r="AH92" s="4" cm="1">
        <f t="array" ref="AH92">SUMPRODUCT(ABS(FC_vs_D_SKU_lvl[[#This Row],[1-5-2023]:[23-10-2023]]-E93:AD93))/SUM(E93:AD93)</f>
        <v>2.2641509433962264</v>
      </c>
      <c r="AI92" s="3" cm="1">
        <f t="array" ref="AI92">SQRT(SUMPRODUCT(FC_vs_D_SKU_lvl[[#This Row],[1-5-2023]:[23-10-2023]]-E93:AD93)^2/26)</f>
        <v>12.159200378567411</v>
      </c>
      <c r="AJ92" s="4">
        <f t="shared" ref="AJ92" si="133">AI92/AVERAGE(E93:AD93)</f>
        <v>5.9648907517500511</v>
      </c>
      <c r="AK92" s="3">
        <f t="shared" ref="AK92:AL92" si="134">AG92+ABS(AE92)</f>
        <v>7</v>
      </c>
      <c r="AL92" s="4">
        <f t="shared" si="134"/>
        <v>3.4339622641509431</v>
      </c>
      <c r="AM92" s="3" cm="1">
        <f t="array" ref="AM92">SUMPRODUCT(IF(FC_vs_D_SKU_lvl[[#This Row],[1-5-2023]:[23-10-2023]]+E93:AD93=0,0,ABS(FC_vs_D_SKU_lvl[[#This Row],[1-5-2023]:[23-10-2023]]-E93:AD93)/(FC_vs_D_SKU_lvl[[#This Row],[1-5-2023]:[23-10-2023]]+E93:AD93)))/26</f>
        <v>0.78666985188724314</v>
      </c>
    </row>
    <row r="93" spans="1:39" x14ac:dyDescent="0.3">
      <c r="A93" t="s">
        <v>95</v>
      </c>
      <c r="B93" t="s">
        <v>63</v>
      </c>
      <c r="C93">
        <v>3</v>
      </c>
      <c r="D93" t="s">
        <v>44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0</v>
      </c>
      <c r="N93">
        <v>0</v>
      </c>
      <c r="O93">
        <v>4</v>
      </c>
      <c r="P93">
        <v>5</v>
      </c>
      <c r="Q93">
        <v>0</v>
      </c>
      <c r="R93">
        <v>0</v>
      </c>
      <c r="S93">
        <v>0</v>
      </c>
      <c r="T93">
        <v>5</v>
      </c>
      <c r="U93">
        <v>0</v>
      </c>
      <c r="V93">
        <v>1</v>
      </c>
      <c r="W93">
        <v>0</v>
      </c>
      <c r="X93">
        <v>0</v>
      </c>
      <c r="Y93">
        <v>0</v>
      </c>
      <c r="Z93">
        <v>10</v>
      </c>
      <c r="AA93">
        <v>0</v>
      </c>
      <c r="AB93">
        <v>20</v>
      </c>
      <c r="AC93">
        <v>0</v>
      </c>
      <c r="AD93">
        <v>4</v>
      </c>
      <c r="AE93" s="3"/>
      <c r="AF93" s="4"/>
      <c r="AG93" s="3"/>
      <c r="AH93" s="4"/>
      <c r="AI93" s="3"/>
      <c r="AJ93" s="4"/>
      <c r="AK93" s="3"/>
      <c r="AL93" s="4"/>
      <c r="AM93" s="3"/>
    </row>
    <row r="94" spans="1:39" x14ac:dyDescent="0.3">
      <c r="A94" t="s">
        <v>96</v>
      </c>
      <c r="B94" t="s">
        <v>63</v>
      </c>
      <c r="C94">
        <v>3</v>
      </c>
      <c r="D94" t="s">
        <v>41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 s="3" cm="1">
        <f t="array" ref="AE94">SUMPRODUCT(FC_vs_D_SKU_lvl[[#This Row],[1-5-2023]:[23-10-2023]]-E95:AD95)/26</f>
        <v>0.46153846153846156</v>
      </c>
      <c r="AF94" s="4">
        <f t="shared" ref="AF94" si="135">AE94/AVERAGE(E95:AD95)</f>
        <v>12</v>
      </c>
      <c r="AG94" s="3" cm="1">
        <f t="array" ref="AG94">SUMPRODUCT(ABS(FC_vs_D_SKU_lvl[[#This Row],[1-5-2023]:[23-10-2023]]-E95:AD95))/26</f>
        <v>0.53846153846153844</v>
      </c>
      <c r="AH94" s="4" cm="1">
        <f t="array" ref="AH94">SUMPRODUCT(ABS(FC_vs_D_SKU_lvl[[#This Row],[1-5-2023]:[23-10-2023]]-E95:AD95))/SUM(E95:AD95)</f>
        <v>14</v>
      </c>
      <c r="AI94" s="3" cm="1">
        <f t="array" ref="AI94">SQRT(SUMPRODUCT(FC_vs_D_SKU_lvl[[#This Row],[1-5-2023]:[23-10-2023]]-E95:AD95)^2/26)</f>
        <v>2.3533936216582085</v>
      </c>
      <c r="AJ94" s="4">
        <f t="shared" ref="AJ94" si="136">AI94/AVERAGE(E95:AD95)</f>
        <v>61.188234163113421</v>
      </c>
      <c r="AK94" s="3">
        <f t="shared" ref="AK94:AL94" si="137">AG94+ABS(AE94)</f>
        <v>1</v>
      </c>
      <c r="AL94" s="4">
        <f t="shared" si="137"/>
        <v>26</v>
      </c>
      <c r="AM94" s="3" cm="1">
        <f t="array" ref="AM94">SUMPRODUCT(IF(FC_vs_D_SKU_lvl[[#This Row],[1-5-2023]:[23-10-2023]]+E95:AD95=0,0,ABS(FC_vs_D_SKU_lvl[[#This Row],[1-5-2023]:[23-10-2023]]-E95:AD95)/(FC_vs_D_SKU_lvl[[#This Row],[1-5-2023]:[23-10-2023]]+E95:AD95)))/26</f>
        <v>0.53846153846153844</v>
      </c>
    </row>
    <row r="95" spans="1:39" x14ac:dyDescent="0.3">
      <c r="A95" t="s">
        <v>96</v>
      </c>
      <c r="B95" t="s">
        <v>63</v>
      </c>
      <c r="C95">
        <v>3</v>
      </c>
      <c r="D95" t="s">
        <v>44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s="3"/>
      <c r="AF95" s="4"/>
      <c r="AG95" s="3"/>
      <c r="AH95" s="4"/>
      <c r="AI95" s="3"/>
      <c r="AJ95" s="4"/>
      <c r="AK95" s="3"/>
      <c r="AL95" s="4"/>
      <c r="AM95" s="3"/>
    </row>
    <row r="96" spans="1:39" x14ac:dyDescent="0.3">
      <c r="A96" t="s">
        <v>97</v>
      </c>
      <c r="B96" t="s">
        <v>40</v>
      </c>
      <c r="C96">
        <v>3</v>
      </c>
      <c r="D96" t="s">
        <v>41</v>
      </c>
      <c r="E96">
        <v>7</v>
      </c>
      <c r="F96">
        <v>8</v>
      </c>
      <c r="G96">
        <v>7</v>
      </c>
      <c r="H96">
        <v>9</v>
      </c>
      <c r="I96">
        <v>9</v>
      </c>
      <c r="J96">
        <v>9</v>
      </c>
      <c r="K96">
        <v>9</v>
      </c>
      <c r="L96">
        <v>7</v>
      </c>
      <c r="M96">
        <v>23</v>
      </c>
      <c r="N96">
        <v>23</v>
      </c>
      <c r="O96">
        <v>23</v>
      </c>
      <c r="P96">
        <v>23</v>
      </c>
      <c r="Q96">
        <v>23</v>
      </c>
      <c r="R96">
        <v>6</v>
      </c>
      <c r="S96">
        <v>6</v>
      </c>
      <c r="T96">
        <v>6</v>
      </c>
      <c r="U96">
        <v>6</v>
      </c>
      <c r="V96">
        <v>6</v>
      </c>
      <c r="W96">
        <v>6</v>
      </c>
      <c r="X96">
        <v>6</v>
      </c>
      <c r="Y96">
        <v>7</v>
      </c>
      <c r="Z96">
        <v>15</v>
      </c>
      <c r="AA96">
        <v>15</v>
      </c>
      <c r="AB96">
        <v>15</v>
      </c>
      <c r="AC96">
        <v>15</v>
      </c>
      <c r="AD96">
        <v>15</v>
      </c>
      <c r="AE96" s="3" cm="1">
        <f t="array" ref="AE96">SUMPRODUCT(FC_vs_D_SKU_lvl[[#This Row],[1-5-2023]:[23-10-2023]]-E97:AD97)/26</f>
        <v>-6.4615384615384617</v>
      </c>
      <c r="AF96" s="4">
        <f t="shared" ref="AF96" si="138">AE96/AVERAGE(E97:AD97)</f>
        <v>-0.3559322033898305</v>
      </c>
      <c r="AG96" s="3" cm="1">
        <f t="array" ref="AG96">SUMPRODUCT(ABS(FC_vs_D_SKU_lvl[[#This Row],[1-5-2023]:[23-10-2023]]-E97:AD97))/26</f>
        <v>19</v>
      </c>
      <c r="AH96" s="4" cm="1">
        <f t="array" ref="AH96">SUMPRODUCT(ABS(FC_vs_D_SKU_lvl[[#This Row],[1-5-2023]:[23-10-2023]]-E97:AD97))/SUM(E97:AD97)</f>
        <v>1.0466101694915255</v>
      </c>
      <c r="AI96" s="3" cm="1">
        <f t="array" ref="AI96">SQRT(SUMPRODUCT(FC_vs_D_SKU_lvl[[#This Row],[1-5-2023]:[23-10-2023]]-E97:AD97)^2/26)</f>
        <v>32.947510703214917</v>
      </c>
      <c r="AJ96" s="4">
        <f t="shared" ref="AJ96" si="139">AI96/AVERAGE(E97:AD97)</f>
        <v>1.8149052506008216</v>
      </c>
      <c r="AK96" s="3">
        <f t="shared" ref="AK96:AL96" si="140">AG96+ABS(AE96)</f>
        <v>25.46153846153846</v>
      </c>
      <c r="AL96" s="4">
        <f t="shared" si="140"/>
        <v>1.402542372881356</v>
      </c>
      <c r="AM96" s="3" cm="1">
        <f t="array" ref="AM96">SUMPRODUCT(IF(FC_vs_D_SKU_lvl[[#This Row],[1-5-2023]:[23-10-2023]]+E97:AD97=0,0,ABS(FC_vs_D_SKU_lvl[[#This Row],[1-5-2023]:[23-10-2023]]-E97:AD97)/(FC_vs_D_SKU_lvl[[#This Row],[1-5-2023]:[23-10-2023]]+E97:AD97)))/26</f>
        <v>0.65898809104845246</v>
      </c>
    </row>
    <row r="97" spans="1:39" x14ac:dyDescent="0.3">
      <c r="A97" t="s">
        <v>97</v>
      </c>
      <c r="B97" t="s">
        <v>40</v>
      </c>
      <c r="C97">
        <v>3</v>
      </c>
      <c r="D97" t="s">
        <v>44</v>
      </c>
      <c r="E97">
        <v>4</v>
      </c>
      <c r="F97">
        <v>8</v>
      </c>
      <c r="G97">
        <v>4</v>
      </c>
      <c r="H97">
        <v>30</v>
      </c>
      <c r="I97">
        <v>0</v>
      </c>
      <c r="J97">
        <v>0</v>
      </c>
      <c r="K97">
        <v>0</v>
      </c>
      <c r="L97">
        <v>100</v>
      </c>
      <c r="M97">
        <v>26</v>
      </c>
      <c r="N97">
        <v>4</v>
      </c>
      <c r="O97">
        <v>0</v>
      </c>
      <c r="P97">
        <v>0</v>
      </c>
      <c r="Q97">
        <v>0</v>
      </c>
      <c r="R97">
        <v>0</v>
      </c>
      <c r="S97">
        <v>4</v>
      </c>
      <c r="T97">
        <v>1</v>
      </c>
      <c r="U97">
        <v>4</v>
      </c>
      <c r="V97">
        <v>0</v>
      </c>
      <c r="W97">
        <v>30</v>
      </c>
      <c r="X97">
        <v>0</v>
      </c>
      <c r="Y97">
        <v>14</v>
      </c>
      <c r="Z97">
        <v>50</v>
      </c>
      <c r="AA97">
        <v>100</v>
      </c>
      <c r="AB97">
        <v>0</v>
      </c>
      <c r="AC97">
        <v>45</v>
      </c>
      <c r="AD97">
        <v>48</v>
      </c>
      <c r="AE97" s="3"/>
      <c r="AF97" s="4"/>
      <c r="AG97" s="3"/>
      <c r="AH97" s="4"/>
      <c r="AI97" s="3"/>
      <c r="AJ97" s="4"/>
      <c r="AK97" s="3"/>
      <c r="AL97" s="4"/>
      <c r="AM97" s="3"/>
    </row>
    <row r="98" spans="1:39" x14ac:dyDescent="0.3">
      <c r="A98" t="s">
        <v>98</v>
      </c>
      <c r="B98" t="s">
        <v>63</v>
      </c>
      <c r="C98">
        <v>3</v>
      </c>
      <c r="D98" t="s">
        <v>41</v>
      </c>
      <c r="E98">
        <v>7</v>
      </c>
      <c r="F98">
        <v>8</v>
      </c>
      <c r="G98">
        <v>8</v>
      </c>
      <c r="H98">
        <v>9</v>
      </c>
      <c r="I98">
        <v>8</v>
      </c>
      <c r="J98">
        <v>9</v>
      </c>
      <c r="K98">
        <v>9</v>
      </c>
      <c r="L98">
        <v>15</v>
      </c>
      <c r="M98">
        <v>13</v>
      </c>
      <c r="N98">
        <v>13</v>
      </c>
      <c r="O98">
        <v>8</v>
      </c>
      <c r="P98">
        <v>10</v>
      </c>
      <c r="Q98">
        <v>16</v>
      </c>
      <c r="R98">
        <v>5</v>
      </c>
      <c r="S98">
        <v>5</v>
      </c>
      <c r="T98">
        <v>4</v>
      </c>
      <c r="U98">
        <v>7</v>
      </c>
      <c r="V98">
        <v>5</v>
      </c>
      <c r="W98">
        <v>5</v>
      </c>
      <c r="X98">
        <v>6</v>
      </c>
      <c r="Y98">
        <v>7</v>
      </c>
      <c r="Z98">
        <v>4</v>
      </c>
      <c r="AA98">
        <v>4</v>
      </c>
      <c r="AB98">
        <v>4</v>
      </c>
      <c r="AC98">
        <v>6</v>
      </c>
      <c r="AD98">
        <v>7</v>
      </c>
      <c r="AE98" s="3" cm="1">
        <f t="array" ref="AE98">SUMPRODUCT(FC_vs_D_SKU_lvl[[#This Row],[1-5-2023]:[23-10-2023]]-E99:AD99)/26</f>
        <v>-20.153846153846153</v>
      </c>
      <c r="AF98" s="4">
        <f t="shared" ref="AF98" si="141">AE98/AVERAGE(E99:AD99)</f>
        <v>-0.721763085399449</v>
      </c>
      <c r="AG98" s="3" cm="1">
        <f t="array" ref="AG98">SUMPRODUCT(ABS(FC_vs_D_SKU_lvl[[#This Row],[1-5-2023]:[23-10-2023]]-E99:AD99))/26</f>
        <v>33.230769230769234</v>
      </c>
      <c r="AH98" s="4" cm="1">
        <f t="array" ref="AH98">SUMPRODUCT(ABS(FC_vs_D_SKU_lvl[[#This Row],[1-5-2023]:[23-10-2023]]-E99:AD99))/SUM(E99:AD99)</f>
        <v>1.1900826446280992</v>
      </c>
      <c r="AI98" s="3" cm="1">
        <f t="array" ref="AI98">SQRT(SUMPRODUCT(FC_vs_D_SKU_lvl[[#This Row],[1-5-2023]:[23-10-2023]]-E99:AD99)^2/26)</f>
        <v>102.76485481240843</v>
      </c>
      <c r="AJ98" s="4">
        <f t="shared" ref="AJ98" si="142">AI98/AVERAGE(E99:AD99)</f>
        <v>3.680284056642726</v>
      </c>
      <c r="AK98" s="3">
        <f t="shared" ref="AK98:AL98" si="143">AG98+ABS(AE98)</f>
        <v>53.384615384615387</v>
      </c>
      <c r="AL98" s="4">
        <f t="shared" si="143"/>
        <v>1.9118457300275482</v>
      </c>
      <c r="AM98" s="3" cm="1">
        <f t="array" ref="AM98">SUMPRODUCT(IF(FC_vs_D_SKU_lvl[[#This Row],[1-5-2023]:[23-10-2023]]+E99:AD99=0,0,ABS(FC_vs_D_SKU_lvl[[#This Row],[1-5-2023]:[23-10-2023]]-E99:AD99)/(FC_vs_D_SKU_lvl[[#This Row],[1-5-2023]:[23-10-2023]]+E99:AD99)))/26</f>
        <v>0.86457571567146863</v>
      </c>
    </row>
    <row r="99" spans="1:39" x14ac:dyDescent="0.3">
      <c r="A99" t="s">
        <v>98</v>
      </c>
      <c r="B99" t="s">
        <v>63</v>
      </c>
      <c r="C99">
        <v>3</v>
      </c>
      <c r="D99" t="s">
        <v>44</v>
      </c>
      <c r="E99">
        <v>0</v>
      </c>
      <c r="F99">
        <v>0</v>
      </c>
      <c r="G99">
        <v>0</v>
      </c>
      <c r="H99">
        <v>610</v>
      </c>
      <c r="I99">
        <v>0</v>
      </c>
      <c r="J99">
        <v>0</v>
      </c>
      <c r="K99">
        <v>3</v>
      </c>
      <c r="L99">
        <v>0</v>
      </c>
      <c r="M99">
        <v>0</v>
      </c>
      <c r="N99">
        <v>0</v>
      </c>
      <c r="O99">
        <v>0</v>
      </c>
      <c r="P99">
        <v>5</v>
      </c>
      <c r="Q99">
        <v>0</v>
      </c>
      <c r="R99">
        <v>0</v>
      </c>
      <c r="S99">
        <v>3</v>
      </c>
      <c r="T99">
        <v>2</v>
      </c>
      <c r="U99">
        <v>0</v>
      </c>
      <c r="V99">
        <v>1</v>
      </c>
      <c r="W99">
        <v>0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2</v>
      </c>
      <c r="AE99" s="3"/>
      <c r="AF99" s="4"/>
      <c r="AG99" s="3"/>
      <c r="AH99" s="4"/>
      <c r="AI99" s="3"/>
      <c r="AJ99" s="4"/>
      <c r="AK99" s="3"/>
      <c r="AL99" s="4"/>
      <c r="AM99" s="3"/>
    </row>
    <row r="100" spans="1:39" x14ac:dyDescent="0.3">
      <c r="A100" t="s">
        <v>99</v>
      </c>
      <c r="B100" t="s">
        <v>63</v>
      </c>
      <c r="C100">
        <v>3</v>
      </c>
      <c r="D100" t="s">
        <v>41</v>
      </c>
      <c r="E100">
        <v>29</v>
      </c>
      <c r="F100">
        <v>29</v>
      </c>
      <c r="G100">
        <v>29</v>
      </c>
      <c r="H100">
        <v>29</v>
      </c>
      <c r="I100">
        <v>22</v>
      </c>
      <c r="J100">
        <v>22</v>
      </c>
      <c r="K100">
        <v>22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 s="3" cm="1">
        <f t="array" ref="AE100">SUMPRODUCT(FC_vs_D_SKU_lvl[[#This Row],[1-5-2023]:[23-10-2023]]-E101:AD101)/26</f>
        <v>8.3461538461538467</v>
      </c>
      <c r="AF100" s="4">
        <f t="shared" ref="AF100" si="144">AE100/AVERAGE(E101:AD101)</f>
        <v>9.8636363636363651</v>
      </c>
      <c r="AG100" s="3" cm="1">
        <f t="array" ref="AG100">SUMPRODUCT(ABS(FC_vs_D_SKU_lvl[[#This Row],[1-5-2023]:[23-10-2023]]-E101:AD101))/26</f>
        <v>9.115384615384615</v>
      </c>
      <c r="AH100" s="4" cm="1">
        <f t="array" ref="AH100">SUMPRODUCT(ABS(FC_vs_D_SKU_lvl[[#This Row],[1-5-2023]:[23-10-2023]]-E101:AD101))/SUM(E101:AD101)</f>
        <v>10.772727272727273</v>
      </c>
      <c r="AI100" s="3" cm="1">
        <f t="array" ref="AI100">SQRT(SUMPRODUCT(FC_vs_D_SKU_lvl[[#This Row],[1-5-2023]:[23-10-2023]]-E101:AD101)^2/26)</f>
        <v>42.557201324985932</v>
      </c>
      <c r="AJ100" s="4">
        <f t="shared" ref="AJ100" si="145">AI100/AVERAGE(E101:AD101)</f>
        <v>50.294874293165194</v>
      </c>
      <c r="AK100" s="3">
        <f t="shared" ref="AK100:AL100" si="146">AG100+ABS(AE100)</f>
        <v>17.46153846153846</v>
      </c>
      <c r="AL100" s="4">
        <f t="shared" si="146"/>
        <v>20.63636363636364</v>
      </c>
      <c r="AM100" s="3" cm="1">
        <f t="array" ref="AM100">SUMPRODUCT(IF(FC_vs_D_SKU_lvl[[#This Row],[1-5-2023]:[23-10-2023]]+E101:AD101=0,0,ABS(FC_vs_D_SKU_lvl[[#This Row],[1-5-2023]:[23-10-2023]]-E101:AD101)/(FC_vs_D_SKU_lvl[[#This Row],[1-5-2023]:[23-10-2023]]+E101:AD101)))/26</f>
        <v>0.89624178550977562</v>
      </c>
    </row>
    <row r="101" spans="1:39" x14ac:dyDescent="0.3">
      <c r="A101" t="s">
        <v>99</v>
      </c>
      <c r="B101" t="s">
        <v>63</v>
      </c>
      <c r="C101">
        <v>3</v>
      </c>
      <c r="D101" t="s">
        <v>44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10</v>
      </c>
      <c r="Q101">
        <v>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 s="3"/>
      <c r="AF101" s="4"/>
      <c r="AG101" s="3"/>
      <c r="AH101" s="4"/>
      <c r="AI101" s="3"/>
      <c r="AJ101" s="4"/>
      <c r="AK101" s="3"/>
      <c r="AL101" s="4"/>
      <c r="AM101" s="3"/>
    </row>
    <row r="102" spans="1:39" x14ac:dyDescent="0.3">
      <c r="A102" t="s">
        <v>100</v>
      </c>
      <c r="B102" t="s">
        <v>63</v>
      </c>
      <c r="C102">
        <v>2</v>
      </c>
      <c r="D102" t="s">
        <v>41</v>
      </c>
      <c r="E102">
        <v>9</v>
      </c>
      <c r="F102">
        <v>10</v>
      </c>
      <c r="G102">
        <v>9</v>
      </c>
      <c r="H102">
        <v>11</v>
      </c>
      <c r="I102">
        <v>11</v>
      </c>
      <c r="J102">
        <v>12</v>
      </c>
      <c r="K102">
        <v>11</v>
      </c>
      <c r="L102">
        <v>2</v>
      </c>
      <c r="M102">
        <v>2</v>
      </c>
      <c r="N102">
        <v>3</v>
      </c>
      <c r="O102">
        <v>2</v>
      </c>
      <c r="P102">
        <v>3</v>
      </c>
      <c r="Q102">
        <v>4</v>
      </c>
      <c r="R102">
        <v>2</v>
      </c>
      <c r="S102">
        <v>2</v>
      </c>
      <c r="T102">
        <v>1</v>
      </c>
      <c r="U102">
        <v>3</v>
      </c>
      <c r="V102">
        <v>1</v>
      </c>
      <c r="W102">
        <v>3</v>
      </c>
      <c r="X102">
        <v>2</v>
      </c>
      <c r="Y102">
        <v>3</v>
      </c>
      <c r="Z102">
        <v>2</v>
      </c>
      <c r="AA102">
        <v>2</v>
      </c>
      <c r="AB102">
        <v>4</v>
      </c>
      <c r="AC102">
        <v>2</v>
      </c>
      <c r="AD102">
        <v>2</v>
      </c>
      <c r="AE102" s="3" cm="1">
        <f t="array" ref="AE102">SUMPRODUCT(FC_vs_D_SKU_lvl[[#This Row],[1-5-2023]:[23-10-2023]]-E103:AD103)/26</f>
        <v>-1.7692307692307692</v>
      </c>
      <c r="AF102" s="4">
        <f t="shared" ref="AF102" si="147">AE102/AVERAGE(E103:AD103)</f>
        <v>-0.28048780487804875</v>
      </c>
      <c r="AG102" s="3" cm="1">
        <f t="array" ref="AG102">SUMPRODUCT(ABS(FC_vs_D_SKU_lvl[[#This Row],[1-5-2023]:[23-10-2023]]-E103:AD103))/26</f>
        <v>8.9230769230769234</v>
      </c>
      <c r="AH102" s="4" cm="1">
        <f t="array" ref="AH102">SUMPRODUCT(ABS(FC_vs_D_SKU_lvl[[#This Row],[1-5-2023]:[23-10-2023]]-E103:AD103))/SUM(E103:AD103)</f>
        <v>1.4146341463414633</v>
      </c>
      <c r="AI102" s="3" cm="1">
        <f t="array" ref="AI102">SQRT(SUMPRODUCT(FC_vs_D_SKU_lvl[[#This Row],[1-5-2023]:[23-10-2023]]-E103:AD103)^2/26)</f>
        <v>9.0213422163564658</v>
      </c>
      <c r="AJ102" s="4">
        <f t="shared" ref="AJ102" si="148">AI102/AVERAGE(E103:AD103)</f>
        <v>1.4302127903979764</v>
      </c>
      <c r="AK102" s="3">
        <f t="shared" ref="AK102:AL102" si="149">AG102+ABS(AE102)</f>
        <v>10.692307692307693</v>
      </c>
      <c r="AL102" s="4">
        <f t="shared" si="149"/>
        <v>1.6951219512195121</v>
      </c>
      <c r="AM102" s="3" cm="1">
        <f t="array" ref="AM102">SUMPRODUCT(IF(FC_vs_D_SKU_lvl[[#This Row],[1-5-2023]:[23-10-2023]]+E103:AD103=0,0,ABS(FC_vs_D_SKU_lvl[[#This Row],[1-5-2023]:[23-10-2023]]-E103:AD103)/(FC_vs_D_SKU_lvl[[#This Row],[1-5-2023]:[23-10-2023]]+E103:AD103)))/26</f>
        <v>0.80552725194668917</v>
      </c>
    </row>
    <row r="103" spans="1:39" x14ac:dyDescent="0.3">
      <c r="A103" t="s">
        <v>100</v>
      </c>
      <c r="B103" t="s">
        <v>63</v>
      </c>
      <c r="C103">
        <v>2</v>
      </c>
      <c r="D103" t="s">
        <v>44</v>
      </c>
      <c r="E103">
        <v>0</v>
      </c>
      <c r="F103">
        <v>10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115</v>
      </c>
      <c r="AC103">
        <v>21</v>
      </c>
      <c r="AD103">
        <v>2</v>
      </c>
      <c r="AE103" s="3"/>
      <c r="AF103" s="4"/>
      <c r="AG103" s="3"/>
      <c r="AH103" s="4"/>
      <c r="AI103" s="3"/>
      <c r="AJ103" s="4"/>
      <c r="AK103" s="3"/>
      <c r="AL103" s="4"/>
      <c r="AM103" s="3"/>
    </row>
    <row r="104" spans="1:39" x14ac:dyDescent="0.3">
      <c r="A104" t="s">
        <v>101</v>
      </c>
      <c r="B104" t="s">
        <v>63</v>
      </c>
      <c r="C104">
        <v>3</v>
      </c>
      <c r="D104" t="s">
        <v>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3</v>
      </c>
      <c r="N104">
        <v>3</v>
      </c>
      <c r="O104">
        <v>6</v>
      </c>
      <c r="P104">
        <v>4</v>
      </c>
      <c r="Q104">
        <v>9</v>
      </c>
      <c r="R104">
        <v>3</v>
      </c>
      <c r="S104">
        <v>2</v>
      </c>
      <c r="T104">
        <v>2</v>
      </c>
      <c r="U104">
        <v>3</v>
      </c>
      <c r="V104">
        <v>2</v>
      </c>
      <c r="W104">
        <v>3</v>
      </c>
      <c r="X104">
        <v>3</v>
      </c>
      <c r="Y104">
        <v>4</v>
      </c>
      <c r="Z104">
        <v>3</v>
      </c>
      <c r="AA104">
        <v>4</v>
      </c>
      <c r="AB104">
        <v>3</v>
      </c>
      <c r="AC104">
        <v>3</v>
      </c>
      <c r="AD104">
        <v>6</v>
      </c>
      <c r="AE104" s="3" cm="1">
        <f t="array" ref="AE104">SUMPRODUCT(FC_vs_D_SKU_lvl[[#This Row],[1-5-2023]:[23-10-2023]]-E105:AD105)/26</f>
        <v>-8.3461538461538467</v>
      </c>
      <c r="AF104" s="4">
        <f t="shared" ref="AF104" si="150">AE104/AVERAGE(E105:AD105)</f>
        <v>-0.75874125874125875</v>
      </c>
      <c r="AG104" s="3" cm="1">
        <f t="array" ref="AG104">SUMPRODUCT(ABS(FC_vs_D_SKU_lvl[[#This Row],[1-5-2023]:[23-10-2023]]-E105:AD105))/26</f>
        <v>8.7307692307692299</v>
      </c>
      <c r="AH104" s="4" cm="1">
        <f t="array" ref="AH104">SUMPRODUCT(ABS(FC_vs_D_SKU_lvl[[#This Row],[1-5-2023]:[23-10-2023]]-E105:AD105))/SUM(E105:AD105)</f>
        <v>0.79370629370629375</v>
      </c>
      <c r="AI104" s="3" cm="1">
        <f t="array" ref="AI104">SQRT(SUMPRODUCT(FC_vs_D_SKU_lvl[[#This Row],[1-5-2023]:[23-10-2023]]-E105:AD105)^2/26)</f>
        <v>42.557201324985932</v>
      </c>
      <c r="AJ104" s="4">
        <f t="shared" ref="AJ104" si="151">AI104/AVERAGE(E105:AD105)</f>
        <v>3.8688364840896301</v>
      </c>
      <c r="AK104" s="3">
        <f t="shared" ref="AK104:AL104" si="152">AG104+ABS(AE104)</f>
        <v>17.076923076923077</v>
      </c>
      <c r="AL104" s="4">
        <f t="shared" si="152"/>
        <v>1.5524475524475525</v>
      </c>
      <c r="AM104" s="3" cm="1">
        <f t="array" ref="AM104">SUMPRODUCT(IF(FC_vs_D_SKU_lvl[[#This Row],[1-5-2023]:[23-10-2023]]+E105:AD105=0,0,ABS(FC_vs_D_SKU_lvl[[#This Row],[1-5-2023]:[23-10-2023]]-E105:AD105)/(FC_vs_D_SKU_lvl[[#This Row],[1-5-2023]:[23-10-2023]]+E105:AD105)))/26</f>
        <v>0.59007798221845054</v>
      </c>
    </row>
    <row r="105" spans="1:39" x14ac:dyDescent="0.3">
      <c r="A105" t="s">
        <v>101</v>
      </c>
      <c r="B105" t="s">
        <v>63</v>
      </c>
      <c r="C105">
        <v>3</v>
      </c>
      <c r="D105" t="s">
        <v>44</v>
      </c>
      <c r="E105">
        <v>20</v>
      </c>
      <c r="F105">
        <v>11</v>
      </c>
      <c r="G105">
        <v>15</v>
      </c>
      <c r="H105">
        <v>6</v>
      </c>
      <c r="I105">
        <v>5</v>
      </c>
      <c r="J105">
        <v>12</v>
      </c>
      <c r="K105">
        <v>15</v>
      </c>
      <c r="L105">
        <v>7</v>
      </c>
      <c r="M105">
        <v>5</v>
      </c>
      <c r="N105">
        <v>4</v>
      </c>
      <c r="O105">
        <v>30</v>
      </c>
      <c r="P105">
        <v>28</v>
      </c>
      <c r="Q105">
        <v>7</v>
      </c>
      <c r="R105">
        <v>8</v>
      </c>
      <c r="S105">
        <v>6</v>
      </c>
      <c r="T105">
        <v>5</v>
      </c>
      <c r="U105">
        <v>5</v>
      </c>
      <c r="V105">
        <v>22</v>
      </c>
      <c r="W105">
        <v>13</v>
      </c>
      <c r="X105">
        <v>7</v>
      </c>
      <c r="Y105">
        <v>1</v>
      </c>
      <c r="Z105">
        <v>3</v>
      </c>
      <c r="AA105">
        <v>12</v>
      </c>
      <c r="AB105">
        <v>12</v>
      </c>
      <c r="AC105">
        <v>20</v>
      </c>
      <c r="AD105">
        <v>7</v>
      </c>
      <c r="AE105" s="3"/>
      <c r="AF105" s="4"/>
      <c r="AG105" s="3"/>
      <c r="AH105" s="4"/>
      <c r="AI105" s="3"/>
      <c r="AJ105" s="4"/>
      <c r="AK105" s="3"/>
      <c r="AL105" s="4"/>
      <c r="AM105" s="3"/>
    </row>
    <row r="106" spans="1:39" x14ac:dyDescent="0.3">
      <c r="A106" t="s">
        <v>102</v>
      </c>
      <c r="B106" t="s">
        <v>63</v>
      </c>
      <c r="C106">
        <v>2</v>
      </c>
      <c r="D106" t="s">
        <v>41</v>
      </c>
      <c r="E106">
        <v>125</v>
      </c>
      <c r="F106">
        <v>128</v>
      </c>
      <c r="G106">
        <v>127</v>
      </c>
      <c r="H106">
        <v>128</v>
      </c>
      <c r="I106">
        <v>113</v>
      </c>
      <c r="J106">
        <v>114</v>
      </c>
      <c r="K106">
        <v>115</v>
      </c>
      <c r="L106">
        <v>256</v>
      </c>
      <c r="M106">
        <v>278</v>
      </c>
      <c r="N106">
        <v>259</v>
      </c>
      <c r="O106">
        <v>439</v>
      </c>
      <c r="P106">
        <v>314</v>
      </c>
      <c r="Q106">
        <v>669</v>
      </c>
      <c r="R106">
        <v>287</v>
      </c>
      <c r="S106">
        <v>172</v>
      </c>
      <c r="T106">
        <v>192</v>
      </c>
      <c r="U106">
        <v>230</v>
      </c>
      <c r="V106">
        <v>178</v>
      </c>
      <c r="W106">
        <v>223</v>
      </c>
      <c r="X106">
        <v>262</v>
      </c>
      <c r="Y106">
        <v>298</v>
      </c>
      <c r="Z106">
        <v>253</v>
      </c>
      <c r="AA106">
        <v>305</v>
      </c>
      <c r="AB106">
        <v>245</v>
      </c>
      <c r="AC106">
        <v>232</v>
      </c>
      <c r="AD106">
        <v>448</v>
      </c>
      <c r="AE106" s="3" cm="1">
        <f t="array" ref="AE106">SUMPRODUCT(FC_vs_D_SKU_lvl[[#This Row],[1-5-2023]:[23-10-2023]]-E107:AD107)/26</f>
        <v>-69.07692307692308</v>
      </c>
      <c r="AF106" s="4">
        <f t="shared" ref="AF106" si="153">AE106/AVERAGE(E107:AD107)</f>
        <v>-0.21939897385780602</v>
      </c>
      <c r="AG106" s="3" cm="1">
        <f t="array" ref="AG106">SUMPRODUCT(ABS(FC_vs_D_SKU_lvl[[#This Row],[1-5-2023]:[23-10-2023]]-E107:AD107))/26</f>
        <v>103.46153846153847</v>
      </c>
      <c r="AH106" s="4" cm="1">
        <f t="array" ref="AH106">SUMPRODUCT(ABS(FC_vs_D_SKU_lvl[[#This Row],[1-5-2023]:[23-10-2023]]-E107:AD107))/SUM(E107:AD107)</f>
        <v>0.32860982164671393</v>
      </c>
      <c r="AI106" s="3" cm="1">
        <f t="array" ref="AI106">SQRT(SUMPRODUCT(FC_vs_D_SKU_lvl[[#This Row],[1-5-2023]:[23-10-2023]]-E107:AD107)^2/26)</f>
        <v>352.22457870817851</v>
      </c>
      <c r="AJ106" s="4">
        <f t="shared" ref="AJ106" si="154">AI106/AVERAGE(E107:AD107)</f>
        <v>1.1187196489631861</v>
      </c>
      <c r="AK106" s="3">
        <f t="shared" ref="AK106:AL106" si="155">AG106+ABS(AE106)</f>
        <v>172.53846153846155</v>
      </c>
      <c r="AL106" s="4">
        <f t="shared" si="155"/>
        <v>0.54800879550451997</v>
      </c>
      <c r="AM106" s="3" cm="1">
        <f t="array" ref="AM106">SUMPRODUCT(IF(FC_vs_D_SKU_lvl[[#This Row],[1-5-2023]:[23-10-2023]]+E107:AD107=0,0,ABS(FC_vs_D_SKU_lvl[[#This Row],[1-5-2023]:[23-10-2023]]-E107:AD107)/(FC_vs_D_SKU_lvl[[#This Row],[1-5-2023]:[23-10-2023]]+E107:AD107)))/26</f>
        <v>0.19127992992856027</v>
      </c>
    </row>
    <row r="107" spans="1:39" x14ac:dyDescent="0.3">
      <c r="A107" t="s">
        <v>102</v>
      </c>
      <c r="B107" t="s">
        <v>63</v>
      </c>
      <c r="C107">
        <v>2</v>
      </c>
      <c r="D107" t="s">
        <v>44</v>
      </c>
      <c r="E107">
        <v>106</v>
      </c>
      <c r="F107">
        <v>239</v>
      </c>
      <c r="G107">
        <v>187</v>
      </c>
      <c r="H107">
        <v>235</v>
      </c>
      <c r="I107">
        <v>349</v>
      </c>
      <c r="J107">
        <v>274</v>
      </c>
      <c r="K107">
        <v>343</v>
      </c>
      <c r="L107">
        <v>342</v>
      </c>
      <c r="M107">
        <v>341</v>
      </c>
      <c r="N107">
        <v>308</v>
      </c>
      <c r="O107">
        <v>458</v>
      </c>
      <c r="P107">
        <v>359</v>
      </c>
      <c r="Q107">
        <v>449</v>
      </c>
      <c r="R107">
        <v>318</v>
      </c>
      <c r="S107">
        <v>330</v>
      </c>
      <c r="T107">
        <v>541</v>
      </c>
      <c r="U107">
        <v>190</v>
      </c>
      <c r="V107">
        <v>177</v>
      </c>
      <c r="W107">
        <v>401</v>
      </c>
      <c r="X107">
        <v>199</v>
      </c>
      <c r="Y107">
        <v>204</v>
      </c>
      <c r="Z107">
        <v>264</v>
      </c>
      <c r="AA107">
        <v>530</v>
      </c>
      <c r="AB107">
        <v>235</v>
      </c>
      <c r="AC107">
        <v>326</v>
      </c>
      <c r="AD107">
        <v>481</v>
      </c>
      <c r="AE107" s="3"/>
      <c r="AF107" s="4"/>
      <c r="AG107" s="3"/>
      <c r="AH107" s="4"/>
      <c r="AI107" s="3"/>
      <c r="AJ107" s="4"/>
      <c r="AK107" s="3"/>
      <c r="AL107" s="4"/>
      <c r="AM107" s="3"/>
    </row>
    <row r="108" spans="1:39" x14ac:dyDescent="0.3">
      <c r="A108" t="s">
        <v>103</v>
      </c>
      <c r="B108" t="s">
        <v>63</v>
      </c>
      <c r="C108">
        <v>3</v>
      </c>
      <c r="D108" t="s">
        <v>41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s="3" cm="1">
        <f t="array" ref="AE108">SUMPRODUCT(FC_vs_D_SKU_lvl[[#This Row],[1-5-2023]:[23-10-2023]]-E109:AD109)/26</f>
        <v>-0.61538461538461542</v>
      </c>
      <c r="AF108" s="4">
        <f t="shared" ref="AF108" si="156">AE108/AVERAGE(E109:AD109)</f>
        <v>-1</v>
      </c>
      <c r="AG108" s="3" cm="1">
        <f t="array" ref="AG108">SUMPRODUCT(ABS(FC_vs_D_SKU_lvl[[#This Row],[1-5-2023]:[23-10-2023]]-E109:AD109))/26</f>
        <v>0.61538461538461542</v>
      </c>
      <c r="AH108" s="4" cm="1">
        <f t="array" ref="AH108">SUMPRODUCT(ABS(FC_vs_D_SKU_lvl[[#This Row],[1-5-2023]:[23-10-2023]]-E109:AD109))/SUM(E109:AD109)</f>
        <v>1</v>
      </c>
      <c r="AI108" s="3" cm="1">
        <f t="array" ref="AI108">SQRT(SUMPRODUCT(FC_vs_D_SKU_lvl[[#This Row],[1-5-2023]:[23-10-2023]]-E109:AD109)^2/26)</f>
        <v>3.1378581622109447</v>
      </c>
      <c r="AJ108" s="4">
        <f t="shared" ref="AJ108" si="157">AI108/AVERAGE(E109:AD109)</f>
        <v>5.0990195135927845</v>
      </c>
      <c r="AK108" s="3">
        <f t="shared" ref="AK108:AL108" si="158">AG108+ABS(AE108)</f>
        <v>1.2307692307692308</v>
      </c>
      <c r="AL108" s="4">
        <f t="shared" si="158"/>
        <v>2</v>
      </c>
      <c r="AM108" s="3" cm="1">
        <f t="array" ref="AM108">SUMPRODUCT(IF(FC_vs_D_SKU_lvl[[#This Row],[1-5-2023]:[23-10-2023]]+E109:AD109=0,0,ABS(FC_vs_D_SKU_lvl[[#This Row],[1-5-2023]:[23-10-2023]]-E109:AD109)/(FC_vs_D_SKU_lvl[[#This Row],[1-5-2023]:[23-10-2023]]+E109:AD109)))/26</f>
        <v>7.6923076923076927E-2</v>
      </c>
    </row>
    <row r="109" spans="1:39" x14ac:dyDescent="0.3">
      <c r="A109" t="s">
        <v>103</v>
      </c>
      <c r="B109" t="s">
        <v>63</v>
      </c>
      <c r="C109">
        <v>3</v>
      </c>
      <c r="D109" t="s">
        <v>44</v>
      </c>
      <c r="E109">
        <v>0</v>
      </c>
      <c r="F109">
        <v>0</v>
      </c>
      <c r="G109">
        <v>0</v>
      </c>
      <c r="H109">
        <v>15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s="3"/>
      <c r="AF109" s="4"/>
      <c r="AG109" s="3"/>
      <c r="AH109" s="4"/>
      <c r="AI109" s="3"/>
      <c r="AJ109" s="4"/>
      <c r="AK109" s="3"/>
      <c r="AL109" s="4"/>
      <c r="AM109" s="3"/>
    </row>
    <row r="110" spans="1:39" x14ac:dyDescent="0.3">
      <c r="A110" t="s">
        <v>104</v>
      </c>
      <c r="B110" t="s">
        <v>63</v>
      </c>
      <c r="C110">
        <v>2</v>
      </c>
      <c r="D110" t="s">
        <v>41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98</v>
      </c>
      <c r="M110">
        <v>107</v>
      </c>
      <c r="N110">
        <v>100</v>
      </c>
      <c r="O110">
        <v>167</v>
      </c>
      <c r="P110">
        <v>121</v>
      </c>
      <c r="Q110">
        <v>255</v>
      </c>
      <c r="R110">
        <v>109</v>
      </c>
      <c r="S110">
        <v>67</v>
      </c>
      <c r="T110">
        <v>75</v>
      </c>
      <c r="U110">
        <v>89</v>
      </c>
      <c r="V110">
        <v>68</v>
      </c>
      <c r="W110">
        <v>85</v>
      </c>
      <c r="X110">
        <v>100</v>
      </c>
      <c r="Y110">
        <v>114</v>
      </c>
      <c r="Z110">
        <v>98</v>
      </c>
      <c r="AA110">
        <v>118</v>
      </c>
      <c r="AB110">
        <v>94</v>
      </c>
      <c r="AC110">
        <v>90</v>
      </c>
      <c r="AD110">
        <v>170</v>
      </c>
      <c r="AE110" s="3" cm="1">
        <f t="array" ref="AE110">SUMPRODUCT(FC_vs_D_SKU_lvl[[#This Row],[1-5-2023]:[23-10-2023]]-E111:AD111)/26</f>
        <v>-65.961538461538467</v>
      </c>
      <c r="AF110" s="4">
        <f t="shared" ref="AF110" si="159">AE110/AVERAGE(E111:AD111)</f>
        <v>-0.44638209266007289</v>
      </c>
      <c r="AG110" s="3" cm="1">
        <f t="array" ref="AG110">SUMPRODUCT(ABS(FC_vs_D_SKU_lvl[[#This Row],[1-5-2023]:[23-10-2023]]-E111:AD111))/26</f>
        <v>80.730769230769226</v>
      </c>
      <c r="AH110" s="4" cm="1">
        <f t="array" ref="AH110">SUMPRODUCT(ABS(FC_vs_D_SKU_lvl[[#This Row],[1-5-2023]:[23-10-2023]]-E111:AD111))/SUM(E111:AD111)</f>
        <v>0.54633003643935452</v>
      </c>
      <c r="AI110" s="3" cm="1">
        <f t="array" ref="AI110">SQRT(SUMPRODUCT(FC_vs_D_SKU_lvl[[#This Row],[1-5-2023]:[23-10-2023]]-E111:AD111)^2/26)</f>
        <v>336.3391717619856</v>
      </c>
      <c r="AJ110" s="4">
        <f t="shared" ref="AJ110" si="160">AI110/AVERAGE(E111:AD111)</f>
        <v>2.2761110009920942</v>
      </c>
      <c r="AK110" s="3">
        <f t="shared" ref="AK110:AL110" si="161">AG110+ABS(AE110)</f>
        <v>146.69230769230768</v>
      </c>
      <c r="AL110" s="4">
        <f t="shared" si="161"/>
        <v>0.99271212909942741</v>
      </c>
      <c r="AM110" s="3" cm="1">
        <f t="array" ref="AM110">SUMPRODUCT(IF(FC_vs_D_SKU_lvl[[#This Row],[1-5-2023]:[23-10-2023]]+E111:AD111=0,0,ABS(FC_vs_D_SKU_lvl[[#This Row],[1-5-2023]:[23-10-2023]]-E111:AD111)/(FC_vs_D_SKU_lvl[[#This Row],[1-5-2023]:[23-10-2023]]+E111:AD111)))/26</f>
        <v>0.44066075026485485</v>
      </c>
    </row>
    <row r="111" spans="1:39" x14ac:dyDescent="0.3">
      <c r="A111" t="s">
        <v>104</v>
      </c>
      <c r="B111" t="s">
        <v>63</v>
      </c>
      <c r="C111">
        <v>2</v>
      </c>
      <c r="D111" t="s">
        <v>44</v>
      </c>
      <c r="E111">
        <v>25</v>
      </c>
      <c r="F111">
        <v>94</v>
      </c>
      <c r="G111">
        <v>69</v>
      </c>
      <c r="H111">
        <v>184</v>
      </c>
      <c r="I111">
        <v>60</v>
      </c>
      <c r="J111">
        <v>77</v>
      </c>
      <c r="K111">
        <v>222</v>
      </c>
      <c r="L111">
        <v>410</v>
      </c>
      <c r="M111">
        <v>105</v>
      </c>
      <c r="N111">
        <v>170</v>
      </c>
      <c r="O111">
        <v>142</v>
      </c>
      <c r="P111">
        <v>228</v>
      </c>
      <c r="Q111">
        <v>300</v>
      </c>
      <c r="R111">
        <v>64</v>
      </c>
      <c r="S111">
        <v>237</v>
      </c>
      <c r="T111">
        <v>144</v>
      </c>
      <c r="U111">
        <v>186</v>
      </c>
      <c r="V111">
        <v>81</v>
      </c>
      <c r="W111">
        <v>134</v>
      </c>
      <c r="X111">
        <v>65</v>
      </c>
      <c r="Y111">
        <v>117</v>
      </c>
      <c r="Z111">
        <v>120</v>
      </c>
      <c r="AA111">
        <v>125</v>
      </c>
      <c r="AB111">
        <v>157</v>
      </c>
      <c r="AC111">
        <v>241</v>
      </c>
      <c r="AD111">
        <v>85</v>
      </c>
      <c r="AE111" s="3"/>
      <c r="AF111" s="4"/>
      <c r="AG111" s="3"/>
      <c r="AH111" s="4"/>
      <c r="AI111" s="3"/>
      <c r="AJ111" s="4"/>
      <c r="AK111" s="3"/>
      <c r="AL111" s="4"/>
      <c r="AM111" s="3"/>
    </row>
    <row r="112" spans="1:39" x14ac:dyDescent="0.3">
      <c r="A112" t="s">
        <v>105</v>
      </c>
      <c r="B112" t="s">
        <v>63</v>
      </c>
      <c r="C112">
        <v>3</v>
      </c>
      <c r="D112" t="s">
        <v>41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3</v>
      </c>
      <c r="N112">
        <v>3</v>
      </c>
      <c r="O112">
        <v>5</v>
      </c>
      <c r="P112">
        <v>4</v>
      </c>
      <c r="Q112">
        <v>9</v>
      </c>
      <c r="R112">
        <v>3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5</v>
      </c>
      <c r="AE112" s="3" cm="1">
        <f t="array" ref="AE112">SUMPRODUCT(FC_vs_D_SKU_lvl[[#This Row],[1-5-2023]:[23-10-2023]]-E113:AD113)/26</f>
        <v>-3.3461538461538463</v>
      </c>
      <c r="AF112" s="4">
        <f t="shared" ref="AF112" si="162">AE112/AVERAGE(E113:AD113)</f>
        <v>-0.58000000000000007</v>
      </c>
      <c r="AG112" s="3" cm="1">
        <f t="array" ref="AG112">SUMPRODUCT(ABS(FC_vs_D_SKU_lvl[[#This Row],[1-5-2023]:[23-10-2023]]-E113:AD113))/26</f>
        <v>5.115384615384615</v>
      </c>
      <c r="AH112" s="4" cm="1">
        <f t="array" ref="AH112">SUMPRODUCT(ABS(FC_vs_D_SKU_lvl[[#This Row],[1-5-2023]:[23-10-2023]]-E113:AD113))/SUM(E113:AD113)</f>
        <v>0.88666666666666671</v>
      </c>
      <c r="AI112" s="3" cm="1">
        <f t="array" ref="AI112">SQRT(SUMPRODUCT(FC_vs_D_SKU_lvl[[#This Row],[1-5-2023]:[23-10-2023]]-E113:AD113)^2/26)</f>
        <v>17.062103757022012</v>
      </c>
      <c r="AJ112" s="4">
        <f t="shared" ref="AJ112" si="163">AI112/AVERAGE(E113:AD113)</f>
        <v>2.9574313178838154</v>
      </c>
      <c r="AK112" s="3">
        <f t="shared" ref="AK112:AL112" si="164">AG112+ABS(AE112)</f>
        <v>8.4615384615384617</v>
      </c>
      <c r="AL112" s="4">
        <f t="shared" si="164"/>
        <v>1.4666666666666668</v>
      </c>
      <c r="AM112" s="3" cm="1">
        <f t="array" ref="AM112">SUMPRODUCT(IF(FC_vs_D_SKU_lvl[[#This Row],[1-5-2023]:[23-10-2023]]+E113:AD113=0,0,ABS(FC_vs_D_SKU_lvl[[#This Row],[1-5-2023]:[23-10-2023]]-E113:AD113)/(FC_vs_D_SKU_lvl[[#This Row],[1-5-2023]:[23-10-2023]]+E113:AD113)))/26</f>
        <v>0.58545621045621032</v>
      </c>
    </row>
    <row r="113" spans="1:39" x14ac:dyDescent="0.3">
      <c r="A113" t="s">
        <v>105</v>
      </c>
      <c r="B113" t="s">
        <v>63</v>
      </c>
      <c r="C113">
        <v>3</v>
      </c>
      <c r="D113" t="s">
        <v>44</v>
      </c>
      <c r="E113">
        <v>1</v>
      </c>
      <c r="F113">
        <v>12</v>
      </c>
      <c r="G113">
        <v>1</v>
      </c>
      <c r="H113">
        <v>11</v>
      </c>
      <c r="I113">
        <v>3</v>
      </c>
      <c r="J113">
        <v>28</v>
      </c>
      <c r="K113">
        <v>0</v>
      </c>
      <c r="L113">
        <v>5</v>
      </c>
      <c r="M113">
        <v>9</v>
      </c>
      <c r="N113">
        <v>7</v>
      </c>
      <c r="O113">
        <v>20</v>
      </c>
      <c r="P113">
        <v>4</v>
      </c>
      <c r="Q113">
        <v>2</v>
      </c>
      <c r="R113">
        <v>0</v>
      </c>
      <c r="S113">
        <v>2</v>
      </c>
      <c r="T113">
        <v>2</v>
      </c>
      <c r="U113">
        <v>3</v>
      </c>
      <c r="V113">
        <v>0</v>
      </c>
      <c r="W113">
        <v>8</v>
      </c>
      <c r="X113">
        <v>0</v>
      </c>
      <c r="Y113">
        <v>8</v>
      </c>
      <c r="Z113">
        <v>3</v>
      </c>
      <c r="AA113">
        <v>2</v>
      </c>
      <c r="AB113">
        <v>0</v>
      </c>
      <c r="AC113">
        <v>18</v>
      </c>
      <c r="AD113">
        <v>1</v>
      </c>
      <c r="AE113" s="3"/>
      <c r="AF113" s="4"/>
      <c r="AG113" s="3"/>
      <c r="AH113" s="4"/>
      <c r="AI113" s="3"/>
      <c r="AJ113" s="4"/>
      <c r="AK113" s="3"/>
      <c r="AL113" s="4"/>
      <c r="AM113" s="3"/>
    </row>
    <row r="114" spans="1:39" x14ac:dyDescent="0.3">
      <c r="A114" t="s">
        <v>106</v>
      </c>
      <c r="B114" t="s">
        <v>63</v>
      </c>
      <c r="C114">
        <v>3</v>
      </c>
      <c r="D114" t="s">
        <v>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s="3" cm="1">
        <f t="array" ref="AE114">SUMPRODUCT(FC_vs_D_SKU_lvl[[#This Row],[1-5-2023]:[23-10-2023]]-E115:AD115)/26</f>
        <v>-8.615384615384615</v>
      </c>
      <c r="AF114" s="4">
        <f t="shared" ref="AF114" si="165">AE114/AVERAGE(E115:AD115)</f>
        <v>-1</v>
      </c>
      <c r="AG114" s="3" cm="1">
        <f t="array" ref="AG114">SUMPRODUCT(ABS(FC_vs_D_SKU_lvl[[#This Row],[1-5-2023]:[23-10-2023]]-E115:AD115))/26</f>
        <v>8.615384615384615</v>
      </c>
      <c r="AH114" s="4" cm="1">
        <f t="array" ref="AH114">SUMPRODUCT(ABS(FC_vs_D_SKU_lvl[[#This Row],[1-5-2023]:[23-10-2023]]-E115:AD115))/SUM(E115:AD115)</f>
        <v>1</v>
      </c>
      <c r="AI114" s="3" cm="1">
        <f t="array" ref="AI114">SQRT(SUMPRODUCT(FC_vs_D_SKU_lvl[[#This Row],[1-5-2023]:[23-10-2023]]-E115:AD115)^2/26)</f>
        <v>43.930014270953222</v>
      </c>
      <c r="AJ114" s="4">
        <f t="shared" ref="AJ114" si="166">AI114/AVERAGE(E115:AD115)</f>
        <v>5.0990195135927854</v>
      </c>
      <c r="AK114" s="3">
        <f t="shared" ref="AK114:AL114" si="167">AG114+ABS(AE114)</f>
        <v>17.23076923076923</v>
      </c>
      <c r="AL114" s="4">
        <f t="shared" si="167"/>
        <v>2</v>
      </c>
      <c r="AM114" s="3" cm="1">
        <f t="array" ref="AM114">SUMPRODUCT(IF(FC_vs_D_SKU_lvl[[#This Row],[1-5-2023]:[23-10-2023]]+E115:AD115=0,0,ABS(FC_vs_D_SKU_lvl[[#This Row],[1-5-2023]:[23-10-2023]]-E115:AD115)/(FC_vs_D_SKU_lvl[[#This Row],[1-5-2023]:[23-10-2023]]+E115:AD115)))/26</f>
        <v>0.42307692307692307</v>
      </c>
    </row>
    <row r="115" spans="1:39" x14ac:dyDescent="0.3">
      <c r="A115" t="s">
        <v>106</v>
      </c>
      <c r="B115" t="s">
        <v>63</v>
      </c>
      <c r="C115">
        <v>3</v>
      </c>
      <c r="D115" t="s">
        <v>44</v>
      </c>
      <c r="E115">
        <v>0</v>
      </c>
      <c r="F115">
        <v>0</v>
      </c>
      <c r="G115">
        <v>0</v>
      </c>
      <c r="H115">
        <v>92</v>
      </c>
      <c r="I115">
        <v>0</v>
      </c>
      <c r="J115">
        <v>0</v>
      </c>
      <c r="K115">
        <v>4</v>
      </c>
      <c r="L115">
        <v>0</v>
      </c>
      <c r="M115">
        <v>2</v>
      </c>
      <c r="N115">
        <v>2</v>
      </c>
      <c r="O115">
        <v>0</v>
      </c>
      <c r="P115">
        <v>20</v>
      </c>
      <c r="Q115">
        <v>12</v>
      </c>
      <c r="R115">
        <v>0</v>
      </c>
      <c r="S115">
        <v>0</v>
      </c>
      <c r="T115">
        <v>0</v>
      </c>
      <c r="U115">
        <v>40</v>
      </c>
      <c r="V115">
        <v>2</v>
      </c>
      <c r="W115">
        <v>0</v>
      </c>
      <c r="X115">
        <v>26</v>
      </c>
      <c r="Y115">
        <v>20</v>
      </c>
      <c r="Z115">
        <v>0</v>
      </c>
      <c r="AA115">
        <v>0</v>
      </c>
      <c r="AB115">
        <v>0</v>
      </c>
      <c r="AC115">
        <v>4</v>
      </c>
      <c r="AD115">
        <v>0</v>
      </c>
      <c r="AE115" s="3"/>
      <c r="AF115" s="4"/>
      <c r="AG115" s="3"/>
      <c r="AH115" s="4"/>
      <c r="AI115" s="3"/>
      <c r="AJ115" s="4"/>
      <c r="AK115" s="3"/>
      <c r="AL115" s="4"/>
      <c r="AM115" s="3"/>
    </row>
    <row r="116" spans="1:39" x14ac:dyDescent="0.3">
      <c r="A116" t="s">
        <v>107</v>
      </c>
      <c r="B116" t="s">
        <v>63</v>
      </c>
      <c r="C116">
        <v>3</v>
      </c>
      <c r="D116" t="s">
        <v>41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s="3" cm="1">
        <f t="array" ref="AE116">SUMPRODUCT(FC_vs_D_SKU_lvl[[#This Row],[1-5-2023]:[23-10-2023]]-E117:AD117)/26</f>
        <v>-3.8461538461538464E-2</v>
      </c>
      <c r="AF116" s="4">
        <f t="shared" ref="AF116" si="168">AE116/AVERAGE(E117:AD117)</f>
        <v>-1</v>
      </c>
      <c r="AG116" s="3" cm="1">
        <f t="array" ref="AG116">SUMPRODUCT(ABS(FC_vs_D_SKU_lvl[[#This Row],[1-5-2023]:[23-10-2023]]-E117:AD117))/26</f>
        <v>3.8461538461538464E-2</v>
      </c>
      <c r="AH116" s="4" cm="1">
        <f t="array" ref="AH116">SUMPRODUCT(ABS(FC_vs_D_SKU_lvl[[#This Row],[1-5-2023]:[23-10-2023]]-E117:AD117))/SUM(E117:AD117)</f>
        <v>1</v>
      </c>
      <c r="AI116" s="3" cm="1">
        <f t="array" ref="AI116">SQRT(SUMPRODUCT(FC_vs_D_SKU_lvl[[#This Row],[1-5-2023]:[23-10-2023]]-E117:AD117)^2/26)</f>
        <v>0.19611613513818404</v>
      </c>
      <c r="AJ116" s="4">
        <f t="shared" ref="AJ116" si="169">AI116/AVERAGE(E117:AD117)</f>
        <v>5.0990195135927845</v>
      </c>
      <c r="AK116" s="3">
        <f t="shared" ref="AK116:AL116" si="170">AG116+ABS(AE116)</f>
        <v>7.6923076923076927E-2</v>
      </c>
      <c r="AL116" s="4">
        <f t="shared" si="170"/>
        <v>2</v>
      </c>
      <c r="AM116" s="3" cm="1">
        <f t="array" ref="AM116">SUMPRODUCT(IF(FC_vs_D_SKU_lvl[[#This Row],[1-5-2023]:[23-10-2023]]+E117:AD117=0,0,ABS(FC_vs_D_SKU_lvl[[#This Row],[1-5-2023]:[23-10-2023]]-E117:AD117)/(FC_vs_D_SKU_lvl[[#This Row],[1-5-2023]:[23-10-2023]]+E117:AD117)))/26</f>
        <v>3.8461538461538464E-2</v>
      </c>
    </row>
    <row r="117" spans="1:39" x14ac:dyDescent="0.3">
      <c r="A117" t="s">
        <v>107</v>
      </c>
      <c r="B117" t="s">
        <v>63</v>
      </c>
      <c r="C117">
        <v>3</v>
      </c>
      <c r="D117" t="s">
        <v>44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s="3"/>
      <c r="AF117" s="4"/>
      <c r="AG117" s="3"/>
      <c r="AH117" s="4"/>
      <c r="AI117" s="3"/>
      <c r="AJ117" s="4"/>
      <c r="AK117" s="3"/>
      <c r="AL117" s="4"/>
      <c r="AM117" s="3"/>
    </row>
    <row r="118" spans="1:39" x14ac:dyDescent="0.3">
      <c r="A118" t="s">
        <v>108</v>
      </c>
      <c r="B118" t="s">
        <v>63</v>
      </c>
      <c r="C118">
        <v>3</v>
      </c>
      <c r="D118" t="s">
        <v>41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s="3" cm="1">
        <f t="array" ref="AE118">SUMPRODUCT(FC_vs_D_SKU_lvl[[#This Row],[1-5-2023]:[23-10-2023]]-E119:AD119)/26</f>
        <v>-3.8461538461538464E-2</v>
      </c>
      <c r="AF118" s="4">
        <f t="shared" ref="AF118" si="171">AE118/AVERAGE(E119:AD119)</f>
        <v>-1</v>
      </c>
      <c r="AG118" s="3" cm="1">
        <f t="array" ref="AG118">SUMPRODUCT(ABS(FC_vs_D_SKU_lvl[[#This Row],[1-5-2023]:[23-10-2023]]-E119:AD119))/26</f>
        <v>3.8461538461538464E-2</v>
      </c>
      <c r="AH118" s="4" cm="1">
        <f t="array" ref="AH118">SUMPRODUCT(ABS(FC_vs_D_SKU_lvl[[#This Row],[1-5-2023]:[23-10-2023]]-E119:AD119))/SUM(E119:AD119)</f>
        <v>1</v>
      </c>
      <c r="AI118" s="3" cm="1">
        <f t="array" ref="AI118">SQRT(SUMPRODUCT(FC_vs_D_SKU_lvl[[#This Row],[1-5-2023]:[23-10-2023]]-E119:AD119)^2/26)</f>
        <v>0.19611613513818404</v>
      </c>
      <c r="AJ118" s="4">
        <f t="shared" ref="AJ118" si="172">AI118/AVERAGE(E119:AD119)</f>
        <v>5.0990195135927845</v>
      </c>
      <c r="AK118" s="3">
        <f t="shared" ref="AK118:AL118" si="173">AG118+ABS(AE118)</f>
        <v>7.6923076923076927E-2</v>
      </c>
      <c r="AL118" s="4">
        <f t="shared" si="173"/>
        <v>2</v>
      </c>
      <c r="AM118" s="3" cm="1">
        <f t="array" ref="AM118">SUMPRODUCT(IF(FC_vs_D_SKU_lvl[[#This Row],[1-5-2023]:[23-10-2023]]+E119:AD119=0,0,ABS(FC_vs_D_SKU_lvl[[#This Row],[1-5-2023]:[23-10-2023]]-E119:AD119)/(FC_vs_D_SKU_lvl[[#This Row],[1-5-2023]:[23-10-2023]]+E119:AD119)))/26</f>
        <v>3.8461538461538464E-2</v>
      </c>
    </row>
    <row r="119" spans="1:39" x14ac:dyDescent="0.3">
      <c r="A119" t="s">
        <v>108</v>
      </c>
      <c r="B119" t="s">
        <v>63</v>
      </c>
      <c r="C119">
        <v>3</v>
      </c>
      <c r="D119" t="s">
        <v>44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s="3"/>
      <c r="AF119" s="4"/>
      <c r="AG119" s="3"/>
      <c r="AH119" s="4"/>
      <c r="AI119" s="3"/>
      <c r="AJ119" s="4"/>
      <c r="AK119" s="3"/>
      <c r="AL119" s="4"/>
      <c r="AM119" s="3"/>
    </row>
    <row r="120" spans="1:39" x14ac:dyDescent="0.3">
      <c r="A120" t="s">
        <v>109</v>
      </c>
      <c r="B120" t="s">
        <v>40</v>
      </c>
      <c r="C120">
        <v>3</v>
      </c>
      <c r="D120" t="s">
        <v>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14</v>
      </c>
      <c r="M120">
        <v>17</v>
      </c>
      <c r="N120">
        <v>18</v>
      </c>
      <c r="O120">
        <v>19</v>
      </c>
      <c r="P120">
        <v>18</v>
      </c>
      <c r="Q120">
        <v>19</v>
      </c>
      <c r="R120">
        <v>10</v>
      </c>
      <c r="S120">
        <v>12</v>
      </c>
      <c r="T120">
        <v>12</v>
      </c>
      <c r="U120">
        <v>11</v>
      </c>
      <c r="V120">
        <v>14</v>
      </c>
      <c r="W120">
        <v>16</v>
      </c>
      <c r="X120">
        <v>14</v>
      </c>
      <c r="Y120">
        <v>15</v>
      </c>
      <c r="Z120">
        <v>18</v>
      </c>
      <c r="AA120">
        <v>19</v>
      </c>
      <c r="AB120">
        <v>18</v>
      </c>
      <c r="AC120">
        <v>19</v>
      </c>
      <c r="AD120">
        <v>20</v>
      </c>
      <c r="AE120" s="3" cm="1">
        <f t="array" ref="AE120">SUMPRODUCT(FC_vs_D_SKU_lvl[[#This Row],[1-5-2023]:[23-10-2023]]-E121:AD121)/26</f>
        <v>-7.6923076923076925</v>
      </c>
      <c r="AF120" s="4">
        <f t="shared" ref="AF120" si="174">AE120/AVERAGE(E121:AD121)</f>
        <v>-0.39761431411530818</v>
      </c>
      <c r="AG120" s="3" cm="1">
        <f t="array" ref="AG120">SUMPRODUCT(ABS(FC_vs_D_SKU_lvl[[#This Row],[1-5-2023]:[23-10-2023]]-E121:AD121))/26</f>
        <v>15.615384615384615</v>
      </c>
      <c r="AH120" s="4" cm="1">
        <f t="array" ref="AH120">SUMPRODUCT(ABS(FC_vs_D_SKU_lvl[[#This Row],[1-5-2023]:[23-10-2023]]-E121:AD121))/SUM(E121:AD121)</f>
        <v>0.80715705765407553</v>
      </c>
      <c r="AI120" s="3" cm="1">
        <f t="array" ref="AI120">SQRT(SUMPRODUCT(FC_vs_D_SKU_lvl[[#This Row],[1-5-2023]:[23-10-2023]]-E121:AD121)^2/26)</f>
        <v>39.22322702763681</v>
      </c>
      <c r="AJ120" s="4">
        <f t="shared" ref="AJ120" si="175">AI120/AVERAGE(E121:AD121)</f>
        <v>2.0274431465577676</v>
      </c>
      <c r="AK120" s="3">
        <f t="shared" ref="AK120:AL120" si="176">AG120+ABS(AE120)</f>
        <v>23.307692307692307</v>
      </c>
      <c r="AL120" s="4">
        <f t="shared" si="176"/>
        <v>1.2047713717693838</v>
      </c>
      <c r="AM120" s="3" cm="1">
        <f t="array" ref="AM120">SUMPRODUCT(IF(FC_vs_D_SKU_lvl[[#This Row],[1-5-2023]:[23-10-2023]]+E121:AD121=0,0,ABS(FC_vs_D_SKU_lvl[[#This Row],[1-5-2023]:[23-10-2023]]-E121:AD121)/(FC_vs_D_SKU_lvl[[#This Row],[1-5-2023]:[23-10-2023]]+E121:AD121)))/26</f>
        <v>0.55197280896819467</v>
      </c>
    </row>
    <row r="121" spans="1:39" x14ac:dyDescent="0.3">
      <c r="A121" t="s">
        <v>109</v>
      </c>
      <c r="B121" t="s">
        <v>40</v>
      </c>
      <c r="C121">
        <v>3</v>
      </c>
      <c r="D121" t="s">
        <v>44</v>
      </c>
      <c r="E121">
        <v>12</v>
      </c>
      <c r="F121">
        <v>8</v>
      </c>
      <c r="G121">
        <v>76</v>
      </c>
      <c r="H121">
        <v>3</v>
      </c>
      <c r="I121">
        <v>40</v>
      </c>
      <c r="J121">
        <v>25</v>
      </c>
      <c r="K121">
        <v>8</v>
      </c>
      <c r="L121">
        <v>4</v>
      </c>
      <c r="M121">
        <v>13</v>
      </c>
      <c r="N121">
        <v>10</v>
      </c>
      <c r="O121">
        <v>11</v>
      </c>
      <c r="P121">
        <v>26</v>
      </c>
      <c r="Q121">
        <v>5</v>
      </c>
      <c r="R121">
        <v>0</v>
      </c>
      <c r="S121">
        <v>6</v>
      </c>
      <c r="T121">
        <v>3</v>
      </c>
      <c r="U121">
        <v>2</v>
      </c>
      <c r="V121">
        <v>24</v>
      </c>
      <c r="W121">
        <v>9</v>
      </c>
      <c r="X121">
        <v>77</v>
      </c>
      <c r="Y121">
        <v>10</v>
      </c>
      <c r="Z121">
        <v>24</v>
      </c>
      <c r="AA121">
        <v>48</v>
      </c>
      <c r="AB121">
        <v>14</v>
      </c>
      <c r="AC121">
        <v>10</v>
      </c>
      <c r="AD121">
        <v>35</v>
      </c>
      <c r="AE121" s="3"/>
      <c r="AF121" s="4"/>
      <c r="AG121" s="3"/>
      <c r="AH121" s="4"/>
      <c r="AI121" s="3"/>
      <c r="AJ121" s="4"/>
      <c r="AK121" s="3"/>
      <c r="AL121" s="4"/>
      <c r="AM121" s="3"/>
    </row>
    <row r="122" spans="1:39" x14ac:dyDescent="0.3">
      <c r="A122" t="s">
        <v>110</v>
      </c>
      <c r="B122" t="s">
        <v>40</v>
      </c>
      <c r="C122">
        <v>3</v>
      </c>
      <c r="D122" t="s">
        <v>41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s="3" cm="1">
        <f t="array" ref="AE122">SUMPRODUCT(FC_vs_D_SKU_lvl[[#This Row],[1-5-2023]:[23-10-2023]]-E123:AD123)/26</f>
        <v>-5.384615384615385</v>
      </c>
      <c r="AF122" s="4">
        <f t="shared" ref="AF122" si="177">AE122/AVERAGE(E123:AD123)</f>
        <v>-1</v>
      </c>
      <c r="AG122" s="3" cm="1">
        <f t="array" ref="AG122">SUMPRODUCT(ABS(FC_vs_D_SKU_lvl[[#This Row],[1-5-2023]:[23-10-2023]]-E123:AD123))/26</f>
        <v>5.384615384615385</v>
      </c>
      <c r="AH122" s="4" cm="1">
        <f t="array" ref="AH122">SUMPRODUCT(ABS(FC_vs_D_SKU_lvl[[#This Row],[1-5-2023]:[23-10-2023]]-E123:AD123))/SUM(E123:AD123)</f>
        <v>1</v>
      </c>
      <c r="AI122" s="3" cm="1">
        <f t="array" ref="AI122">SQRT(SUMPRODUCT(FC_vs_D_SKU_lvl[[#This Row],[1-5-2023]:[23-10-2023]]-E123:AD123)^2/26)</f>
        <v>27.456258919345764</v>
      </c>
      <c r="AJ122" s="4">
        <f t="shared" ref="AJ122" si="178">AI122/AVERAGE(E123:AD123)</f>
        <v>5.0990195135927845</v>
      </c>
      <c r="AK122" s="3">
        <f t="shared" ref="AK122:AL122" si="179">AG122+ABS(AE122)</f>
        <v>10.76923076923077</v>
      </c>
      <c r="AL122" s="4">
        <f t="shared" si="179"/>
        <v>2</v>
      </c>
      <c r="AM122" s="3" cm="1">
        <f t="array" ref="AM122">SUMPRODUCT(IF(FC_vs_D_SKU_lvl[[#This Row],[1-5-2023]:[23-10-2023]]+E123:AD123=0,0,ABS(FC_vs_D_SKU_lvl[[#This Row],[1-5-2023]:[23-10-2023]]-E123:AD123)/(FC_vs_D_SKU_lvl[[#This Row],[1-5-2023]:[23-10-2023]]+E123:AD123)))/26</f>
        <v>0.69230769230769229</v>
      </c>
    </row>
    <row r="123" spans="1:39" x14ac:dyDescent="0.3">
      <c r="A123" t="s">
        <v>110</v>
      </c>
      <c r="B123" t="s">
        <v>40</v>
      </c>
      <c r="C123">
        <v>3</v>
      </c>
      <c r="D123" t="s">
        <v>44</v>
      </c>
      <c r="E123">
        <v>1</v>
      </c>
      <c r="F123">
        <v>0</v>
      </c>
      <c r="G123">
        <v>1</v>
      </c>
      <c r="H123">
        <v>0</v>
      </c>
      <c r="I123">
        <v>6</v>
      </c>
      <c r="J123">
        <v>1</v>
      </c>
      <c r="K123">
        <v>3</v>
      </c>
      <c r="L123">
        <v>0</v>
      </c>
      <c r="M123">
        <v>2</v>
      </c>
      <c r="N123">
        <v>1</v>
      </c>
      <c r="O123">
        <v>1</v>
      </c>
      <c r="P123">
        <v>2</v>
      </c>
      <c r="Q123">
        <v>1</v>
      </c>
      <c r="R123">
        <v>15</v>
      </c>
      <c r="S123">
        <v>3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2</v>
      </c>
      <c r="AB123">
        <v>6</v>
      </c>
      <c r="AC123">
        <v>92</v>
      </c>
      <c r="AD123">
        <v>0</v>
      </c>
      <c r="AE123" s="3"/>
      <c r="AF123" s="4"/>
      <c r="AG123" s="3"/>
      <c r="AH123" s="4"/>
      <c r="AI123" s="3"/>
      <c r="AJ123" s="4"/>
      <c r="AK123" s="3"/>
      <c r="AL123" s="4"/>
      <c r="AM123" s="3"/>
    </row>
    <row r="124" spans="1:39" x14ac:dyDescent="0.3">
      <c r="A124" t="s">
        <v>111</v>
      </c>
      <c r="B124" t="s">
        <v>40</v>
      </c>
      <c r="C124">
        <v>3</v>
      </c>
      <c r="D124" t="s">
        <v>41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11</v>
      </c>
      <c r="M124">
        <v>10</v>
      </c>
      <c r="N124">
        <v>11</v>
      </c>
      <c r="O124">
        <v>11</v>
      </c>
      <c r="P124">
        <v>11</v>
      </c>
      <c r="Q124">
        <v>12</v>
      </c>
      <c r="R124">
        <v>14</v>
      </c>
      <c r="S124">
        <v>15</v>
      </c>
      <c r="T124">
        <v>15</v>
      </c>
      <c r="U124">
        <v>15</v>
      </c>
      <c r="V124">
        <v>15</v>
      </c>
      <c r="W124">
        <v>15</v>
      </c>
      <c r="X124">
        <v>15</v>
      </c>
      <c r="Y124">
        <v>14</v>
      </c>
      <c r="Z124">
        <v>15</v>
      </c>
      <c r="AA124">
        <v>14</v>
      </c>
      <c r="AB124">
        <v>14</v>
      </c>
      <c r="AC124">
        <v>15</v>
      </c>
      <c r="AD124">
        <v>15</v>
      </c>
      <c r="AE124" s="3" cm="1">
        <f t="array" ref="AE124">SUMPRODUCT(FC_vs_D_SKU_lvl[[#This Row],[1-5-2023]:[23-10-2023]]-E125:AD125)/26</f>
        <v>-1.5</v>
      </c>
      <c r="AF124" s="4">
        <f t="shared" ref="AF124" si="180">AE124/AVERAGE(E125:AD125)</f>
        <v>-0.13</v>
      </c>
      <c r="AG124" s="3" cm="1">
        <f t="array" ref="AG124">SUMPRODUCT(ABS(FC_vs_D_SKU_lvl[[#This Row],[1-5-2023]:[23-10-2023]]-E125:AD125))/26</f>
        <v>11.192307692307692</v>
      </c>
      <c r="AH124" s="4" cm="1">
        <f t="array" ref="AH124">SUMPRODUCT(ABS(FC_vs_D_SKU_lvl[[#This Row],[1-5-2023]:[23-10-2023]]-E125:AD125))/SUM(E125:AD125)</f>
        <v>0.97</v>
      </c>
      <c r="AI124" s="3" cm="1">
        <f t="array" ref="AI124">SQRT(SUMPRODUCT(FC_vs_D_SKU_lvl[[#This Row],[1-5-2023]:[23-10-2023]]-E125:AD125)^2/26)</f>
        <v>7.6485292703891776</v>
      </c>
      <c r="AJ124" s="4">
        <f t="shared" ref="AJ124" si="181">AI124/AVERAGE(E125:AD125)</f>
        <v>0.66287253676706204</v>
      </c>
      <c r="AK124" s="3">
        <f t="shared" ref="AK124:AL124" si="182">AG124+ABS(AE124)</f>
        <v>12.692307692307692</v>
      </c>
      <c r="AL124" s="4">
        <f t="shared" si="182"/>
        <v>1.1000000000000001</v>
      </c>
      <c r="AM124" s="3" cm="1">
        <f t="array" ref="AM124">SUMPRODUCT(IF(FC_vs_D_SKU_lvl[[#This Row],[1-5-2023]:[23-10-2023]]+E125:AD125=0,0,ABS(FC_vs_D_SKU_lvl[[#This Row],[1-5-2023]:[23-10-2023]]-E125:AD125)/(FC_vs_D_SKU_lvl[[#This Row],[1-5-2023]:[23-10-2023]]+E125:AD125)))/26</f>
        <v>0.58994759202025737</v>
      </c>
    </row>
    <row r="125" spans="1:39" x14ac:dyDescent="0.3">
      <c r="A125" t="s">
        <v>111</v>
      </c>
      <c r="B125" t="s">
        <v>40</v>
      </c>
      <c r="C125">
        <v>3</v>
      </c>
      <c r="D125" t="s">
        <v>44</v>
      </c>
      <c r="E125">
        <v>1</v>
      </c>
      <c r="F125">
        <v>1</v>
      </c>
      <c r="G125">
        <v>2</v>
      </c>
      <c r="H125">
        <v>13</v>
      </c>
      <c r="I125">
        <v>3</v>
      </c>
      <c r="J125">
        <v>4</v>
      </c>
      <c r="K125">
        <v>37</v>
      </c>
      <c r="L125">
        <v>0</v>
      </c>
      <c r="M125">
        <v>14</v>
      </c>
      <c r="N125">
        <v>0</v>
      </c>
      <c r="O125">
        <v>27</v>
      </c>
      <c r="P125">
        <v>25</v>
      </c>
      <c r="Q125">
        <v>13</v>
      </c>
      <c r="R125">
        <v>4</v>
      </c>
      <c r="S125">
        <v>0</v>
      </c>
      <c r="T125">
        <v>0</v>
      </c>
      <c r="U125">
        <v>1</v>
      </c>
      <c r="V125">
        <v>60</v>
      </c>
      <c r="W125">
        <v>13</v>
      </c>
      <c r="X125">
        <v>2</v>
      </c>
      <c r="Y125">
        <v>9</v>
      </c>
      <c r="Z125">
        <v>34</v>
      </c>
      <c r="AA125">
        <v>7</v>
      </c>
      <c r="AB125">
        <v>2</v>
      </c>
      <c r="AC125">
        <v>4</v>
      </c>
      <c r="AD125">
        <v>24</v>
      </c>
      <c r="AE125" s="3"/>
      <c r="AF125" s="4"/>
      <c r="AG125" s="3"/>
      <c r="AH125" s="4"/>
      <c r="AI125" s="3"/>
      <c r="AJ125" s="4"/>
      <c r="AK125" s="3"/>
      <c r="AL125" s="4"/>
      <c r="AM125" s="3"/>
    </row>
    <row r="126" spans="1:39" x14ac:dyDescent="0.3">
      <c r="A126" t="s">
        <v>112</v>
      </c>
      <c r="B126" t="s">
        <v>63</v>
      </c>
      <c r="C126">
        <v>3</v>
      </c>
      <c r="D126" t="s">
        <v>41</v>
      </c>
      <c r="E126">
        <v>7</v>
      </c>
      <c r="F126">
        <v>8</v>
      </c>
      <c r="G126">
        <v>10</v>
      </c>
      <c r="H126">
        <v>12</v>
      </c>
      <c r="I126">
        <v>8</v>
      </c>
      <c r="J126">
        <v>10</v>
      </c>
      <c r="K126">
        <v>11</v>
      </c>
      <c r="L126">
        <v>13</v>
      </c>
      <c r="M126">
        <v>7</v>
      </c>
      <c r="N126">
        <v>7</v>
      </c>
      <c r="O126">
        <v>9</v>
      </c>
      <c r="P126">
        <v>10</v>
      </c>
      <c r="Q126">
        <v>31</v>
      </c>
      <c r="R126">
        <v>7</v>
      </c>
      <c r="S126">
        <v>7</v>
      </c>
      <c r="T126">
        <v>7</v>
      </c>
      <c r="U126">
        <v>7</v>
      </c>
      <c r="V126">
        <v>9</v>
      </c>
      <c r="W126">
        <v>9</v>
      </c>
      <c r="X126">
        <v>9</v>
      </c>
      <c r="Y126">
        <v>9</v>
      </c>
      <c r="Z126">
        <v>11</v>
      </c>
      <c r="AA126">
        <v>11</v>
      </c>
      <c r="AB126">
        <v>11</v>
      </c>
      <c r="AC126">
        <v>11</v>
      </c>
      <c r="AD126">
        <v>11</v>
      </c>
      <c r="AE126" s="3" cm="1">
        <f t="array" ref="AE126">SUMPRODUCT(FC_vs_D_SKU_lvl[[#This Row],[1-5-2023]:[23-10-2023]]-E127:AD127)/26</f>
        <v>9.6538461538461533</v>
      </c>
      <c r="AF126" s="4">
        <f t="shared" ref="AF126" si="183">AE126/AVERAGE(E127:AD127)</f>
        <v>22.818181818181817</v>
      </c>
      <c r="AG126" s="3" cm="1">
        <f t="array" ref="AG126">SUMPRODUCT(ABS(FC_vs_D_SKU_lvl[[#This Row],[1-5-2023]:[23-10-2023]]-E127:AD127))/26</f>
        <v>9.6538461538461533</v>
      </c>
      <c r="AH126" s="4" cm="1">
        <f t="array" ref="AH126">SUMPRODUCT(ABS(FC_vs_D_SKU_lvl[[#This Row],[1-5-2023]:[23-10-2023]]-E127:AD127))/SUM(E127:AD127)</f>
        <v>22.818181818181817</v>
      </c>
      <c r="AI126" s="3" cm="1">
        <f t="array" ref="AI126">SQRT(SUMPRODUCT(FC_vs_D_SKU_lvl[[#This Row],[1-5-2023]:[23-10-2023]]-E127:AD127)^2/26)</f>
        <v>49.225149919684192</v>
      </c>
      <c r="AJ126" s="4">
        <f t="shared" ref="AJ126" si="184">AI126/AVERAGE(E127:AD127)</f>
        <v>116.35035435561718</v>
      </c>
      <c r="AK126" s="3">
        <f t="shared" ref="AK126:AL126" si="185">AG126+ABS(AE126)</f>
        <v>19.307692307692307</v>
      </c>
      <c r="AL126" s="4">
        <f t="shared" si="185"/>
        <v>45.636363636363633</v>
      </c>
      <c r="AM126" s="3" cm="1">
        <f t="array" ref="AM126">SUMPRODUCT(IF(FC_vs_D_SKU_lvl[[#This Row],[1-5-2023]:[23-10-2023]]+E127:AD127=0,0,ABS(FC_vs_D_SKU_lvl[[#This Row],[1-5-2023]:[23-10-2023]]-E127:AD127)/(FC_vs_D_SKU_lvl[[#This Row],[1-5-2023]:[23-10-2023]]+E127:AD127)))/26</f>
        <v>0.93345543345543347</v>
      </c>
    </row>
    <row r="127" spans="1:39" x14ac:dyDescent="0.3">
      <c r="A127" t="s">
        <v>112</v>
      </c>
      <c r="B127" t="s">
        <v>63</v>
      </c>
      <c r="C127">
        <v>3</v>
      </c>
      <c r="D127" t="s">
        <v>44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6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s="3"/>
      <c r="AF127" s="4"/>
      <c r="AG127" s="3"/>
      <c r="AH127" s="4"/>
      <c r="AI127" s="3"/>
      <c r="AJ127" s="4"/>
      <c r="AK127" s="3"/>
      <c r="AL127" s="4"/>
      <c r="AM127" s="3"/>
    </row>
    <row r="128" spans="1:39" x14ac:dyDescent="0.3">
      <c r="A128" t="s">
        <v>113</v>
      </c>
      <c r="B128" t="s">
        <v>63</v>
      </c>
      <c r="C128">
        <v>2</v>
      </c>
      <c r="D128" t="s">
        <v>41</v>
      </c>
      <c r="E128">
        <v>17</v>
      </c>
      <c r="F128">
        <v>18</v>
      </c>
      <c r="G128">
        <v>17</v>
      </c>
      <c r="H128">
        <v>17</v>
      </c>
      <c r="I128">
        <v>25</v>
      </c>
      <c r="J128">
        <v>25</v>
      </c>
      <c r="K128">
        <v>25</v>
      </c>
      <c r="L128">
        <v>25</v>
      </c>
      <c r="M128">
        <v>23</v>
      </c>
      <c r="N128">
        <v>23</v>
      </c>
      <c r="O128">
        <v>23</v>
      </c>
      <c r="P128">
        <v>23</v>
      </c>
      <c r="Q128">
        <v>23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s="3" cm="1">
        <f t="array" ref="AE128">SUMPRODUCT(FC_vs_D_SKU_lvl[[#This Row],[1-5-2023]:[23-10-2023]]-E129:AD129)/26</f>
        <v>-25.923076923076923</v>
      </c>
      <c r="AF128" s="4">
        <f t="shared" ref="AF128" si="186">AE128/AVERAGE(E129:AD129)</f>
        <v>-0.70354906054279753</v>
      </c>
      <c r="AG128" s="3" cm="1">
        <f t="array" ref="AG128">SUMPRODUCT(ABS(FC_vs_D_SKU_lvl[[#This Row],[1-5-2023]:[23-10-2023]]-E129:AD129))/26</f>
        <v>37.615384615384613</v>
      </c>
      <c r="AH128" s="4" cm="1">
        <f t="array" ref="AH128">SUMPRODUCT(ABS(FC_vs_D_SKU_lvl[[#This Row],[1-5-2023]:[23-10-2023]]-E129:AD129))/SUM(E129:AD129)</f>
        <v>1.0208768267223383</v>
      </c>
      <c r="AI128" s="3" cm="1">
        <f t="array" ref="AI128">SQRT(SUMPRODUCT(FC_vs_D_SKU_lvl[[#This Row],[1-5-2023]:[23-10-2023]]-E129:AD129)^2/26)</f>
        <v>132.18227508313603</v>
      </c>
      <c r="AJ128" s="4">
        <f t="shared" ref="AJ128" si="187">AI128/AVERAGE(E129:AD129)</f>
        <v>3.5874103884775956</v>
      </c>
      <c r="AK128" s="3">
        <f t="shared" ref="AK128:AL128" si="188">AG128+ABS(AE128)</f>
        <v>63.538461538461533</v>
      </c>
      <c r="AL128" s="4">
        <f t="shared" si="188"/>
        <v>1.7244258872651357</v>
      </c>
      <c r="AM128" s="3" cm="1">
        <f t="array" ref="AM128">SUMPRODUCT(IF(FC_vs_D_SKU_lvl[[#This Row],[1-5-2023]:[23-10-2023]]+E129:AD129=0,0,ABS(FC_vs_D_SKU_lvl[[#This Row],[1-5-2023]:[23-10-2023]]-E129:AD129)/(FC_vs_D_SKU_lvl[[#This Row],[1-5-2023]:[23-10-2023]]+E129:AD129)))/26</f>
        <v>0.7958825407009793</v>
      </c>
    </row>
    <row r="129" spans="1:39" x14ac:dyDescent="0.3">
      <c r="A129" t="s">
        <v>113</v>
      </c>
      <c r="B129" t="s">
        <v>63</v>
      </c>
      <c r="C129">
        <v>2</v>
      </c>
      <c r="D129" t="s">
        <v>44</v>
      </c>
      <c r="E129">
        <v>3</v>
      </c>
      <c r="F129">
        <v>2</v>
      </c>
      <c r="G129">
        <v>20</v>
      </c>
      <c r="H129">
        <v>11</v>
      </c>
      <c r="I129">
        <v>7</v>
      </c>
      <c r="J129">
        <v>260</v>
      </c>
      <c r="K129">
        <v>2</v>
      </c>
      <c r="L129">
        <v>4</v>
      </c>
      <c r="M129">
        <v>0</v>
      </c>
      <c r="N129">
        <v>7</v>
      </c>
      <c r="O129">
        <v>39</v>
      </c>
      <c r="P129">
        <v>8</v>
      </c>
      <c r="Q129">
        <v>112</v>
      </c>
      <c r="R129">
        <v>128</v>
      </c>
      <c r="S129">
        <v>9</v>
      </c>
      <c r="T129">
        <v>117</v>
      </c>
      <c r="U129">
        <v>1</v>
      </c>
      <c r="V129">
        <v>30</v>
      </c>
      <c r="W129">
        <v>9</v>
      </c>
      <c r="X129">
        <v>37</v>
      </c>
      <c r="Y129">
        <v>54</v>
      </c>
      <c r="Z129">
        <v>30</v>
      </c>
      <c r="AA129">
        <v>10</v>
      </c>
      <c r="AB129">
        <v>5</v>
      </c>
      <c r="AC129">
        <v>13</v>
      </c>
      <c r="AD129">
        <v>40</v>
      </c>
      <c r="AE129" s="3"/>
      <c r="AF129" s="4"/>
      <c r="AG129" s="3"/>
      <c r="AH129" s="4"/>
      <c r="AI129" s="3"/>
      <c r="AJ129" s="4"/>
      <c r="AK129" s="3"/>
      <c r="AL129" s="4"/>
      <c r="AM129" s="3"/>
    </row>
    <row r="130" spans="1:39" x14ac:dyDescent="0.3">
      <c r="A130" t="s">
        <v>114</v>
      </c>
      <c r="B130" t="s">
        <v>63</v>
      </c>
      <c r="C130">
        <v>3</v>
      </c>
      <c r="D130" t="s">
        <v>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s="3" cm="1">
        <f t="array" ref="AE130">SUMPRODUCT(FC_vs_D_SKU_lvl[[#This Row],[1-5-2023]:[23-10-2023]]-E131:AD131)/26</f>
        <v>-3.1153846153846154</v>
      </c>
      <c r="AF130" s="4">
        <f t="shared" ref="AF130" si="189">AE130/AVERAGE(E131:AD131)</f>
        <v>-1</v>
      </c>
      <c r="AG130" s="3" cm="1">
        <f t="array" ref="AG130">SUMPRODUCT(ABS(FC_vs_D_SKU_lvl[[#This Row],[1-5-2023]:[23-10-2023]]-E131:AD131))/26</f>
        <v>3.1153846153846154</v>
      </c>
      <c r="AH130" s="4" cm="1">
        <f t="array" ref="AH130">SUMPRODUCT(ABS(FC_vs_D_SKU_lvl[[#This Row],[1-5-2023]:[23-10-2023]]-E131:AD131))/SUM(E131:AD131)</f>
        <v>1</v>
      </c>
      <c r="AI130" s="3" cm="1">
        <f t="array" ref="AI130">SQRT(SUMPRODUCT(FC_vs_D_SKU_lvl[[#This Row],[1-5-2023]:[23-10-2023]]-E131:AD131)^2/26)</f>
        <v>15.885406946192907</v>
      </c>
      <c r="AJ130" s="4">
        <f t="shared" ref="AJ130" si="190">AI130/AVERAGE(E131:AD131)</f>
        <v>5.0990195135927845</v>
      </c>
      <c r="AK130" s="3">
        <f t="shared" ref="AK130:AL130" si="191">AG130+ABS(AE130)</f>
        <v>6.2307692307692308</v>
      </c>
      <c r="AL130" s="4">
        <f t="shared" si="191"/>
        <v>2</v>
      </c>
      <c r="AM130" s="3" cm="1">
        <f t="array" ref="AM130">SUMPRODUCT(IF(FC_vs_D_SKU_lvl[[#This Row],[1-5-2023]:[23-10-2023]]+E131:AD131=0,0,ABS(FC_vs_D_SKU_lvl[[#This Row],[1-5-2023]:[23-10-2023]]-E131:AD131)/(FC_vs_D_SKU_lvl[[#This Row],[1-5-2023]:[23-10-2023]]+E131:AD131)))/26</f>
        <v>0.57692307692307687</v>
      </c>
    </row>
    <row r="131" spans="1:39" x14ac:dyDescent="0.3">
      <c r="A131" t="s">
        <v>114</v>
      </c>
      <c r="B131" t="s">
        <v>63</v>
      </c>
      <c r="C131">
        <v>3</v>
      </c>
      <c r="D131" t="s">
        <v>44</v>
      </c>
      <c r="E131">
        <v>3</v>
      </c>
      <c r="F131">
        <v>2</v>
      </c>
      <c r="G131">
        <v>40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2</v>
      </c>
      <c r="P131">
        <v>1</v>
      </c>
      <c r="Q131">
        <v>2</v>
      </c>
      <c r="R131">
        <v>1</v>
      </c>
      <c r="S131">
        <v>2</v>
      </c>
      <c r="T131">
        <v>0</v>
      </c>
      <c r="U131">
        <v>1</v>
      </c>
      <c r="V131">
        <v>4</v>
      </c>
      <c r="W131">
        <v>0</v>
      </c>
      <c r="X131">
        <v>1</v>
      </c>
      <c r="Y131">
        <v>10</v>
      </c>
      <c r="Z131">
        <v>10</v>
      </c>
      <c r="AA131">
        <v>0</v>
      </c>
      <c r="AB131">
        <v>0</v>
      </c>
      <c r="AC131">
        <v>0</v>
      </c>
      <c r="AD131">
        <v>0</v>
      </c>
      <c r="AE131" s="3"/>
      <c r="AF131" s="4"/>
      <c r="AG131" s="3"/>
      <c r="AH131" s="4"/>
      <c r="AI131" s="3"/>
      <c r="AJ131" s="4"/>
      <c r="AK131" s="3"/>
      <c r="AL131" s="4"/>
      <c r="AM131" s="3"/>
    </row>
    <row r="132" spans="1:39" x14ac:dyDescent="0.3">
      <c r="A132" t="s">
        <v>115</v>
      </c>
      <c r="B132" t="s">
        <v>63</v>
      </c>
      <c r="C132">
        <v>2</v>
      </c>
      <c r="D132" t="s">
        <v>41</v>
      </c>
      <c r="E132">
        <v>80</v>
      </c>
      <c r="F132">
        <v>100</v>
      </c>
      <c r="G132">
        <v>119</v>
      </c>
      <c r="H132">
        <v>138</v>
      </c>
      <c r="I132">
        <v>100</v>
      </c>
      <c r="J132">
        <v>120</v>
      </c>
      <c r="K132">
        <v>139</v>
      </c>
      <c r="L132">
        <v>146</v>
      </c>
      <c r="M132">
        <v>146</v>
      </c>
      <c r="N132">
        <v>145</v>
      </c>
      <c r="O132">
        <v>147</v>
      </c>
      <c r="P132">
        <v>147</v>
      </c>
      <c r="Q132">
        <v>147</v>
      </c>
      <c r="R132">
        <v>114</v>
      </c>
      <c r="S132">
        <v>114</v>
      </c>
      <c r="T132">
        <v>114</v>
      </c>
      <c r="U132">
        <v>114</v>
      </c>
      <c r="V132">
        <v>114</v>
      </c>
      <c r="W132">
        <v>113</v>
      </c>
      <c r="X132">
        <v>113</v>
      </c>
      <c r="Y132">
        <v>114</v>
      </c>
      <c r="Z132">
        <v>114</v>
      </c>
      <c r="AA132">
        <v>114</v>
      </c>
      <c r="AB132">
        <v>114</v>
      </c>
      <c r="AC132">
        <v>114</v>
      </c>
      <c r="AD132">
        <v>114</v>
      </c>
      <c r="AE132" s="3" cm="1">
        <f t="array" ref="AE132">SUMPRODUCT(FC_vs_D_SKU_lvl[[#This Row],[1-5-2023]:[23-10-2023]]-E133:AD133)/26</f>
        <v>81.038461538461533</v>
      </c>
      <c r="AF132" s="4">
        <f t="shared" ref="AF132" si="192">AE132/AVERAGE(E133:AD133)</f>
        <v>2.0124164278892072</v>
      </c>
      <c r="AG132" s="3" cm="1">
        <f t="array" ref="AG132">SUMPRODUCT(ABS(FC_vs_D_SKU_lvl[[#This Row],[1-5-2023]:[23-10-2023]]-E133:AD133))/26</f>
        <v>90.57692307692308</v>
      </c>
      <c r="AH132" s="4" cm="1">
        <f t="array" ref="AH132">SUMPRODUCT(ABS(FC_vs_D_SKU_lvl[[#This Row],[1-5-2023]:[23-10-2023]]-E133:AD133))/SUM(E133:AD133)</f>
        <v>2.2492836676217767</v>
      </c>
      <c r="AI132" s="3" cm="1">
        <f t="array" ref="AI132">SQRT(SUMPRODUCT(FC_vs_D_SKU_lvl[[#This Row],[1-5-2023]:[23-10-2023]]-E133:AD133)^2/26)</f>
        <v>413.21669673615378</v>
      </c>
      <c r="AJ132" s="4">
        <f t="shared" ref="AJ132" si="193">AI132/AVERAGE(E133:AD133)</f>
        <v>10.261350635281756</v>
      </c>
      <c r="AK132" s="3">
        <f t="shared" ref="AK132:AL132" si="194">AG132+ABS(AE132)</f>
        <v>171.61538461538461</v>
      </c>
      <c r="AL132" s="4">
        <f t="shared" si="194"/>
        <v>4.2617000955109834</v>
      </c>
      <c r="AM132" s="3" cm="1">
        <f t="array" ref="AM132">SUMPRODUCT(IF(FC_vs_D_SKU_lvl[[#This Row],[1-5-2023]:[23-10-2023]]+E133:AD133=0,0,ABS(FC_vs_D_SKU_lvl[[#This Row],[1-5-2023]:[23-10-2023]]-E133:AD133)/(FC_vs_D_SKU_lvl[[#This Row],[1-5-2023]:[23-10-2023]]+E133:AD133)))/26</f>
        <v>0.62015972530733798</v>
      </c>
    </row>
    <row r="133" spans="1:39" x14ac:dyDescent="0.3">
      <c r="A133" t="s">
        <v>115</v>
      </c>
      <c r="B133" t="s">
        <v>63</v>
      </c>
      <c r="C133">
        <v>2</v>
      </c>
      <c r="D133" t="s">
        <v>44</v>
      </c>
      <c r="E133">
        <v>1</v>
      </c>
      <c r="F133">
        <v>29</v>
      </c>
      <c r="G133">
        <v>70</v>
      </c>
      <c r="H133">
        <v>23</v>
      </c>
      <c r="I133">
        <v>34</v>
      </c>
      <c r="J133">
        <v>176</v>
      </c>
      <c r="K133">
        <v>35</v>
      </c>
      <c r="L133">
        <v>10</v>
      </c>
      <c r="M133">
        <v>25</v>
      </c>
      <c r="N133">
        <v>27</v>
      </c>
      <c r="O133">
        <v>21</v>
      </c>
      <c r="P133">
        <v>95</v>
      </c>
      <c r="Q133">
        <v>17</v>
      </c>
      <c r="R133">
        <v>182</v>
      </c>
      <c r="S133">
        <v>10</v>
      </c>
      <c r="T133">
        <v>6</v>
      </c>
      <c r="U133">
        <v>73</v>
      </c>
      <c r="V133">
        <v>11</v>
      </c>
      <c r="W133">
        <v>1</v>
      </c>
      <c r="X133">
        <v>4</v>
      </c>
      <c r="Y133">
        <v>23</v>
      </c>
      <c r="Z133">
        <v>56</v>
      </c>
      <c r="AA133">
        <v>25</v>
      </c>
      <c r="AB133">
        <v>47</v>
      </c>
      <c r="AC133">
        <v>29</v>
      </c>
      <c r="AD133">
        <v>17</v>
      </c>
      <c r="AE133" s="3"/>
      <c r="AF133" s="4"/>
      <c r="AG133" s="3"/>
      <c r="AH133" s="4"/>
      <c r="AI133" s="3"/>
      <c r="AJ133" s="4"/>
      <c r="AK133" s="3"/>
      <c r="AL133" s="4"/>
      <c r="AM133" s="3"/>
    </row>
    <row r="134" spans="1:39" x14ac:dyDescent="0.3">
      <c r="A134" t="s">
        <v>116</v>
      </c>
      <c r="B134" t="s">
        <v>63</v>
      </c>
      <c r="C134">
        <v>3</v>
      </c>
      <c r="D134" t="s">
        <v>41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1</v>
      </c>
      <c r="AE134" s="3" cm="1">
        <f t="array" ref="AE134">SUMPRODUCT(FC_vs_D_SKU_lvl[[#This Row],[1-5-2023]:[23-10-2023]]-E135:AD135)/26</f>
        <v>-1.1923076923076923</v>
      </c>
      <c r="AF134" s="4">
        <f t="shared" ref="AF134" si="195">AE134/AVERAGE(E135:AD135)</f>
        <v>-0.79487179487179482</v>
      </c>
      <c r="AG134" s="3" cm="1">
        <f t="array" ref="AG134">SUMPRODUCT(ABS(FC_vs_D_SKU_lvl[[#This Row],[1-5-2023]:[23-10-2023]]-E135:AD135))/26</f>
        <v>1.7307692307692308</v>
      </c>
      <c r="AH134" s="4" cm="1">
        <f t="array" ref="AH134">SUMPRODUCT(ABS(FC_vs_D_SKU_lvl[[#This Row],[1-5-2023]:[23-10-2023]]-E135:AD135))/SUM(E135:AD135)</f>
        <v>1.1538461538461537</v>
      </c>
      <c r="AI134" s="3" cm="1">
        <f t="array" ref="AI134">SQRT(SUMPRODUCT(FC_vs_D_SKU_lvl[[#This Row],[1-5-2023]:[23-10-2023]]-E135:AD135)^2/26)</f>
        <v>6.0796001892837053</v>
      </c>
      <c r="AJ134" s="4">
        <f t="shared" ref="AJ134" si="196">AI134/AVERAGE(E135:AD135)</f>
        <v>4.0530667928558035</v>
      </c>
      <c r="AK134" s="3">
        <f t="shared" ref="AK134:AL134" si="197">AG134+ABS(AE134)</f>
        <v>2.9230769230769234</v>
      </c>
      <c r="AL134" s="4">
        <f t="shared" si="197"/>
        <v>1.9487179487179485</v>
      </c>
      <c r="AM134" s="3" cm="1">
        <f t="array" ref="AM134">SUMPRODUCT(IF(FC_vs_D_SKU_lvl[[#This Row],[1-5-2023]:[23-10-2023]]+E135:AD135=0,0,ABS(FC_vs_D_SKU_lvl[[#This Row],[1-5-2023]:[23-10-2023]]-E135:AD135)/(FC_vs_D_SKU_lvl[[#This Row],[1-5-2023]:[23-10-2023]]+E135:AD135)))/26</f>
        <v>0.35897435897435892</v>
      </c>
    </row>
    <row r="135" spans="1:39" x14ac:dyDescent="0.3">
      <c r="A135" t="s">
        <v>116</v>
      </c>
      <c r="B135" t="s">
        <v>63</v>
      </c>
      <c r="C135">
        <v>3</v>
      </c>
      <c r="D135" t="s">
        <v>44</v>
      </c>
      <c r="E135">
        <v>0</v>
      </c>
      <c r="F135">
        <v>0</v>
      </c>
      <c r="G135">
        <v>0</v>
      </c>
      <c r="H135">
        <v>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 s="3"/>
      <c r="AF135" s="4"/>
      <c r="AG135" s="3"/>
      <c r="AH135" s="4"/>
      <c r="AI135" s="3"/>
      <c r="AJ135" s="4"/>
      <c r="AK135" s="3"/>
      <c r="AL135" s="4"/>
      <c r="AM135" s="3"/>
    </row>
    <row r="136" spans="1:39" x14ac:dyDescent="0.3">
      <c r="A136" t="s">
        <v>117</v>
      </c>
      <c r="B136" t="s">
        <v>63</v>
      </c>
      <c r="C136">
        <v>2</v>
      </c>
      <c r="D136" t="s">
        <v>41</v>
      </c>
      <c r="E136">
        <v>50</v>
      </c>
      <c r="F136">
        <v>62</v>
      </c>
      <c r="G136">
        <v>75</v>
      </c>
      <c r="H136">
        <v>88</v>
      </c>
      <c r="I136">
        <v>58</v>
      </c>
      <c r="J136">
        <v>69</v>
      </c>
      <c r="K136">
        <v>81</v>
      </c>
      <c r="L136">
        <v>72</v>
      </c>
      <c r="M136">
        <v>46</v>
      </c>
      <c r="N136">
        <v>46</v>
      </c>
      <c r="O136">
        <v>54</v>
      </c>
      <c r="P136">
        <v>61</v>
      </c>
      <c r="Q136">
        <v>180</v>
      </c>
      <c r="R136">
        <v>38</v>
      </c>
      <c r="S136">
        <v>38</v>
      </c>
      <c r="T136">
        <v>38</v>
      </c>
      <c r="U136">
        <v>38</v>
      </c>
      <c r="V136">
        <v>52</v>
      </c>
      <c r="W136">
        <v>52</v>
      </c>
      <c r="X136">
        <v>52</v>
      </c>
      <c r="Y136">
        <v>52</v>
      </c>
      <c r="Z136">
        <v>59</v>
      </c>
      <c r="AA136">
        <v>59</v>
      </c>
      <c r="AB136">
        <v>59</v>
      </c>
      <c r="AC136">
        <v>59</v>
      </c>
      <c r="AD136">
        <v>59</v>
      </c>
      <c r="AE136" s="3" cm="1">
        <f t="array" ref="AE136">SUMPRODUCT(FC_vs_D_SKU_lvl[[#This Row],[1-5-2023]:[23-10-2023]]-E137:AD137)/26</f>
        <v>-10.615384615384615</v>
      </c>
      <c r="AF136" s="4">
        <f t="shared" ref="AF136" si="198">AE136/AVERAGE(E137:AD137)</f>
        <v>-0.14735718099305928</v>
      </c>
      <c r="AG136" s="3" cm="1">
        <f t="array" ref="AG136">SUMPRODUCT(ABS(FC_vs_D_SKU_lvl[[#This Row],[1-5-2023]:[23-10-2023]]-E137:AD137))/26</f>
        <v>58.153846153846153</v>
      </c>
      <c r="AH136" s="4" cm="1">
        <f t="array" ref="AH136">SUMPRODUCT(ABS(FC_vs_D_SKU_lvl[[#This Row],[1-5-2023]:[23-10-2023]]-E137:AD137))/SUM(E137:AD137)</f>
        <v>0.80726107848371598</v>
      </c>
      <c r="AI136" s="3" cm="1">
        <f t="array" ref="AI136">SQRT(SUMPRODUCT(FC_vs_D_SKU_lvl[[#This Row],[1-5-2023]:[23-10-2023]]-E137:AD137)^2/26)</f>
        <v>54.128053298138795</v>
      </c>
      <c r="AJ136" s="4">
        <f t="shared" ref="AJ136" si="199">AI136/AVERAGE(E137:AD137)</f>
        <v>0.75137714135163314</v>
      </c>
      <c r="AK136" s="3">
        <f t="shared" ref="AK136:AL136" si="200">AG136+ABS(AE136)</f>
        <v>68.769230769230774</v>
      </c>
      <c r="AL136" s="4">
        <f t="shared" si="200"/>
        <v>0.95461825947677525</v>
      </c>
      <c r="AM136" s="3" cm="1">
        <f t="array" ref="AM136">SUMPRODUCT(IF(FC_vs_D_SKU_lvl[[#This Row],[1-5-2023]:[23-10-2023]]+E137:AD137=0,0,ABS(FC_vs_D_SKU_lvl[[#This Row],[1-5-2023]:[23-10-2023]]-E137:AD137)/(FC_vs_D_SKU_lvl[[#This Row],[1-5-2023]:[23-10-2023]]+E137:AD137)))/26</f>
        <v>0.49727972140833238</v>
      </c>
    </row>
    <row r="137" spans="1:39" x14ac:dyDescent="0.3">
      <c r="A137" t="s">
        <v>117</v>
      </c>
      <c r="B137" t="s">
        <v>63</v>
      </c>
      <c r="C137">
        <v>2</v>
      </c>
      <c r="D137" t="s">
        <v>44</v>
      </c>
      <c r="E137">
        <v>0</v>
      </c>
      <c r="F137">
        <v>10</v>
      </c>
      <c r="G137">
        <v>58</v>
      </c>
      <c r="H137">
        <v>6</v>
      </c>
      <c r="I137">
        <v>4</v>
      </c>
      <c r="J137">
        <v>102</v>
      </c>
      <c r="K137">
        <v>93</v>
      </c>
      <c r="L137">
        <v>10</v>
      </c>
      <c r="M137">
        <v>51</v>
      </c>
      <c r="N137">
        <v>16</v>
      </c>
      <c r="O137">
        <v>23</v>
      </c>
      <c r="P137">
        <v>145</v>
      </c>
      <c r="Q137">
        <v>149</v>
      </c>
      <c r="R137">
        <v>32</v>
      </c>
      <c r="S137">
        <v>0</v>
      </c>
      <c r="T137">
        <v>264</v>
      </c>
      <c r="U137">
        <v>14</v>
      </c>
      <c r="V137">
        <v>18</v>
      </c>
      <c r="W137">
        <v>4</v>
      </c>
      <c r="X137">
        <v>65</v>
      </c>
      <c r="Y137">
        <v>113</v>
      </c>
      <c r="Z137">
        <v>272</v>
      </c>
      <c r="AA137">
        <v>0</v>
      </c>
      <c r="AB137">
        <v>123</v>
      </c>
      <c r="AC137">
        <v>213</v>
      </c>
      <c r="AD137">
        <v>88</v>
      </c>
      <c r="AE137" s="3"/>
      <c r="AF137" s="4"/>
      <c r="AG137" s="3"/>
      <c r="AH137" s="4"/>
      <c r="AI137" s="3"/>
      <c r="AJ137" s="4"/>
      <c r="AK137" s="3"/>
      <c r="AL137" s="4"/>
      <c r="AM137" s="3"/>
    </row>
    <row r="138" spans="1:39" x14ac:dyDescent="0.3">
      <c r="A138" t="s">
        <v>118</v>
      </c>
      <c r="B138" t="s">
        <v>63</v>
      </c>
      <c r="C138">
        <v>1</v>
      </c>
      <c r="D138" t="s">
        <v>41</v>
      </c>
      <c r="E138">
        <v>578</v>
      </c>
      <c r="F138">
        <v>723</v>
      </c>
      <c r="G138">
        <v>866</v>
      </c>
      <c r="H138">
        <v>1009</v>
      </c>
      <c r="I138">
        <v>719</v>
      </c>
      <c r="J138">
        <v>863</v>
      </c>
      <c r="K138">
        <v>1005</v>
      </c>
      <c r="L138">
        <v>1110</v>
      </c>
      <c r="M138">
        <v>558</v>
      </c>
      <c r="N138">
        <v>558</v>
      </c>
      <c r="O138">
        <v>648</v>
      </c>
      <c r="P138">
        <v>741</v>
      </c>
      <c r="Q138">
        <v>2172</v>
      </c>
      <c r="R138">
        <v>557</v>
      </c>
      <c r="S138">
        <v>557</v>
      </c>
      <c r="T138">
        <v>558</v>
      </c>
      <c r="U138">
        <v>559</v>
      </c>
      <c r="V138">
        <v>766</v>
      </c>
      <c r="W138">
        <v>767</v>
      </c>
      <c r="X138">
        <v>767</v>
      </c>
      <c r="Y138">
        <v>768</v>
      </c>
      <c r="Z138">
        <v>980</v>
      </c>
      <c r="AA138">
        <v>980</v>
      </c>
      <c r="AB138">
        <v>979</v>
      </c>
      <c r="AC138">
        <v>980</v>
      </c>
      <c r="AD138">
        <v>981</v>
      </c>
      <c r="AE138" s="3" cm="1">
        <f t="array" ref="AE138">SUMPRODUCT(FC_vs_D_SKU_lvl[[#This Row],[1-5-2023]:[23-10-2023]]-E139:AD139)/26</f>
        <v>204.11538461538461</v>
      </c>
      <c r="AF138" s="4">
        <f t="shared" ref="AF138" si="201">AE138/AVERAGE(E139:AD139)</f>
        <v>0.32277095243887605</v>
      </c>
      <c r="AG138" s="3" cm="1">
        <f t="array" ref="AG138">SUMPRODUCT(ABS(FC_vs_D_SKU_lvl[[#This Row],[1-5-2023]:[23-10-2023]]-E139:AD139))/26</f>
        <v>349.65384615384613</v>
      </c>
      <c r="AH138" s="4" cm="1">
        <f t="array" ref="AH138">SUMPRODUCT(ABS(FC_vs_D_SKU_lvl[[#This Row],[1-5-2023]:[23-10-2023]]-E139:AD139))/SUM(E139:AD139)</f>
        <v>0.55291327089161901</v>
      </c>
      <c r="AI138" s="3" cm="1">
        <f t="array" ref="AI138">SQRT(SUMPRODUCT(FC_vs_D_SKU_lvl[[#This Row],[1-5-2023]:[23-10-2023]]-E139:AD139)^2/26)</f>
        <v>1040.7883291783428</v>
      </c>
      <c r="AJ138" s="4">
        <f t="shared" ref="AJ138" si="202">AI138/AVERAGE(E139:AD139)</f>
        <v>1.6458153849067578</v>
      </c>
      <c r="AK138" s="3">
        <f t="shared" ref="AK138:AL138" si="203">AG138+ABS(AE138)</f>
        <v>553.76923076923072</v>
      </c>
      <c r="AL138" s="4">
        <f t="shared" si="203"/>
        <v>0.87568422333049512</v>
      </c>
      <c r="AM138" s="3" cm="1">
        <f t="array" ref="AM138">SUMPRODUCT(IF(FC_vs_D_SKU_lvl[[#This Row],[1-5-2023]:[23-10-2023]]+E139:AD139=0,0,ABS(FC_vs_D_SKU_lvl[[#This Row],[1-5-2023]:[23-10-2023]]-E139:AD139)/(FC_vs_D_SKU_lvl[[#This Row],[1-5-2023]:[23-10-2023]]+E139:AD139)))/26</f>
        <v>0.2585503955106454</v>
      </c>
    </row>
    <row r="139" spans="1:39" x14ac:dyDescent="0.3">
      <c r="A139" t="s">
        <v>118</v>
      </c>
      <c r="B139" t="s">
        <v>63</v>
      </c>
      <c r="C139">
        <v>1</v>
      </c>
      <c r="D139" t="s">
        <v>44</v>
      </c>
      <c r="E139">
        <v>145</v>
      </c>
      <c r="F139">
        <v>129</v>
      </c>
      <c r="G139">
        <v>438</v>
      </c>
      <c r="H139">
        <v>593</v>
      </c>
      <c r="I139">
        <v>253</v>
      </c>
      <c r="J139">
        <v>320</v>
      </c>
      <c r="K139">
        <v>309</v>
      </c>
      <c r="L139">
        <v>508</v>
      </c>
      <c r="M139">
        <v>475</v>
      </c>
      <c r="N139">
        <v>484</v>
      </c>
      <c r="O139">
        <v>610</v>
      </c>
      <c r="P139">
        <v>818</v>
      </c>
      <c r="Q139">
        <v>1312</v>
      </c>
      <c r="R139">
        <v>635</v>
      </c>
      <c r="S139">
        <v>1016</v>
      </c>
      <c r="T139">
        <v>1018</v>
      </c>
      <c r="U139">
        <v>978</v>
      </c>
      <c r="V139">
        <v>920</v>
      </c>
      <c r="W139">
        <v>623</v>
      </c>
      <c r="X139">
        <v>717</v>
      </c>
      <c r="Y139">
        <v>1013</v>
      </c>
      <c r="Z139">
        <v>865</v>
      </c>
      <c r="AA139">
        <v>401</v>
      </c>
      <c r="AB139">
        <v>864</v>
      </c>
      <c r="AC139">
        <v>674</v>
      </c>
      <c r="AD139">
        <v>324</v>
      </c>
      <c r="AE139" s="3"/>
      <c r="AF139" s="4"/>
      <c r="AG139" s="3"/>
      <c r="AH139" s="4"/>
      <c r="AI139" s="3"/>
      <c r="AJ139" s="4"/>
      <c r="AK139" s="3"/>
      <c r="AL139" s="4"/>
      <c r="AM139" s="3"/>
    </row>
    <row r="140" spans="1:39" x14ac:dyDescent="0.3">
      <c r="A140" t="s">
        <v>119</v>
      </c>
      <c r="B140" t="s">
        <v>63</v>
      </c>
      <c r="C140">
        <v>2</v>
      </c>
      <c r="D140" t="s">
        <v>41</v>
      </c>
      <c r="E140">
        <v>30</v>
      </c>
      <c r="F140">
        <v>38</v>
      </c>
      <c r="G140">
        <v>45</v>
      </c>
      <c r="H140">
        <v>54</v>
      </c>
      <c r="I140">
        <v>38</v>
      </c>
      <c r="J140">
        <v>45</v>
      </c>
      <c r="K140">
        <v>53</v>
      </c>
      <c r="L140">
        <v>36</v>
      </c>
      <c r="M140">
        <v>36</v>
      </c>
      <c r="N140">
        <v>36</v>
      </c>
      <c r="O140">
        <v>36</v>
      </c>
      <c r="P140">
        <v>36</v>
      </c>
      <c r="Q140">
        <v>36</v>
      </c>
      <c r="R140">
        <v>31</v>
      </c>
      <c r="S140">
        <v>31</v>
      </c>
      <c r="T140">
        <v>31</v>
      </c>
      <c r="U140">
        <v>31</v>
      </c>
      <c r="V140">
        <v>31</v>
      </c>
      <c r="W140">
        <v>31</v>
      </c>
      <c r="X140">
        <v>31</v>
      </c>
      <c r="Y140">
        <v>31</v>
      </c>
      <c r="Z140">
        <v>31</v>
      </c>
      <c r="AA140">
        <v>31</v>
      </c>
      <c r="AB140">
        <v>31</v>
      </c>
      <c r="AC140">
        <v>31</v>
      </c>
      <c r="AD140">
        <v>31</v>
      </c>
      <c r="AE140" s="3" cm="1">
        <f t="array" ref="AE140">SUMPRODUCT(FC_vs_D_SKU_lvl[[#This Row],[1-5-2023]:[23-10-2023]]-E141:AD141)/26</f>
        <v>-19.03846153846154</v>
      </c>
      <c r="AF140" s="4">
        <f t="shared" ref="AF140" si="204">AE140/AVERAGE(E141:AD141)</f>
        <v>-0.34932956951305577</v>
      </c>
      <c r="AG140" s="3" cm="1">
        <f t="array" ref="AG140">SUMPRODUCT(ABS(FC_vs_D_SKU_lvl[[#This Row],[1-5-2023]:[23-10-2023]]-E141:AD141))/26</f>
        <v>50.653846153846153</v>
      </c>
      <c r="AH140" s="4" cm="1">
        <f t="array" ref="AH140">SUMPRODUCT(ABS(FC_vs_D_SKU_lvl[[#This Row],[1-5-2023]:[23-10-2023]]-E141:AD141))/SUM(E141:AD141)</f>
        <v>0.92942836979534227</v>
      </c>
      <c r="AI140" s="3" cm="1">
        <f t="array" ref="AI140">SQRT(SUMPRODUCT(FC_vs_D_SKU_lvl[[#This Row],[1-5-2023]:[23-10-2023]]-E141:AD141)^2/26)</f>
        <v>97.077486893401087</v>
      </c>
      <c r="AJ140" s="4">
        <f t="shared" ref="AJ140" si="205">AI140/AVERAGE(E141:AD141)</f>
        <v>1.7812382916220384</v>
      </c>
      <c r="AK140" s="3">
        <f t="shared" ref="AK140:AL140" si="206">AG140+ABS(AE140)</f>
        <v>69.692307692307693</v>
      </c>
      <c r="AL140" s="4">
        <f t="shared" si="206"/>
        <v>1.2787579393083981</v>
      </c>
      <c r="AM140" s="3" cm="1">
        <f t="array" ref="AM140">SUMPRODUCT(IF(FC_vs_D_SKU_lvl[[#This Row],[1-5-2023]:[23-10-2023]]+E141:AD141=0,0,ABS(FC_vs_D_SKU_lvl[[#This Row],[1-5-2023]:[23-10-2023]]-E141:AD141)/(FC_vs_D_SKU_lvl[[#This Row],[1-5-2023]:[23-10-2023]]+E141:AD141)))/26</f>
        <v>0.47712622375108799</v>
      </c>
    </row>
    <row r="141" spans="1:39" x14ac:dyDescent="0.3">
      <c r="A141" t="s">
        <v>119</v>
      </c>
      <c r="B141" t="s">
        <v>63</v>
      </c>
      <c r="C141">
        <v>2</v>
      </c>
      <c r="D141" t="s">
        <v>44</v>
      </c>
      <c r="E141">
        <v>8</v>
      </c>
      <c r="F141">
        <v>709</v>
      </c>
      <c r="G141">
        <v>1</v>
      </c>
      <c r="H141">
        <v>46</v>
      </c>
      <c r="I141">
        <v>1</v>
      </c>
      <c r="J141">
        <v>16</v>
      </c>
      <c r="K141">
        <v>59</v>
      </c>
      <c r="L141">
        <v>7</v>
      </c>
      <c r="M141">
        <v>170</v>
      </c>
      <c r="N141">
        <v>21</v>
      </c>
      <c r="O141">
        <v>37</v>
      </c>
      <c r="P141">
        <v>13</v>
      </c>
      <c r="Q141">
        <v>0</v>
      </c>
      <c r="R141">
        <v>9</v>
      </c>
      <c r="S141">
        <v>38</v>
      </c>
      <c r="T141">
        <v>1</v>
      </c>
      <c r="U141">
        <v>3</v>
      </c>
      <c r="V141">
        <v>17</v>
      </c>
      <c r="W141">
        <v>26</v>
      </c>
      <c r="X141">
        <v>22</v>
      </c>
      <c r="Y141">
        <v>86</v>
      </c>
      <c r="Z141">
        <v>7</v>
      </c>
      <c r="AA141">
        <v>5</v>
      </c>
      <c r="AB141">
        <v>34</v>
      </c>
      <c r="AC141">
        <v>60</v>
      </c>
      <c r="AD141">
        <v>21</v>
      </c>
      <c r="AE141" s="3"/>
      <c r="AF141" s="4"/>
      <c r="AG141" s="3"/>
      <c r="AH141" s="4"/>
      <c r="AI141" s="3"/>
      <c r="AJ141" s="4"/>
      <c r="AK141" s="3"/>
      <c r="AL141" s="4"/>
      <c r="AM141" s="3"/>
    </row>
    <row r="142" spans="1:39" x14ac:dyDescent="0.3">
      <c r="A142" t="s">
        <v>120</v>
      </c>
      <c r="B142" t="s">
        <v>63</v>
      </c>
      <c r="C142">
        <v>2</v>
      </c>
      <c r="D142" t="s">
        <v>41</v>
      </c>
      <c r="E142">
        <v>131</v>
      </c>
      <c r="F142">
        <v>165</v>
      </c>
      <c r="G142">
        <v>197</v>
      </c>
      <c r="H142">
        <v>230</v>
      </c>
      <c r="I142">
        <v>161</v>
      </c>
      <c r="J142">
        <v>194</v>
      </c>
      <c r="K142">
        <v>226</v>
      </c>
      <c r="L142">
        <v>321</v>
      </c>
      <c r="M142">
        <v>182</v>
      </c>
      <c r="N142">
        <v>182</v>
      </c>
      <c r="O142">
        <v>213</v>
      </c>
      <c r="P142">
        <v>243</v>
      </c>
      <c r="Q142">
        <v>715</v>
      </c>
      <c r="R142">
        <v>149</v>
      </c>
      <c r="S142">
        <v>149</v>
      </c>
      <c r="T142">
        <v>149</v>
      </c>
      <c r="U142">
        <v>149</v>
      </c>
      <c r="V142">
        <v>205</v>
      </c>
      <c r="W142">
        <v>205</v>
      </c>
      <c r="X142">
        <v>206</v>
      </c>
      <c r="Y142">
        <v>205</v>
      </c>
      <c r="Z142">
        <v>262</v>
      </c>
      <c r="AA142">
        <v>263</v>
      </c>
      <c r="AB142">
        <v>263</v>
      </c>
      <c r="AC142">
        <v>263</v>
      </c>
      <c r="AD142">
        <v>262</v>
      </c>
      <c r="AE142" s="3" cm="1">
        <f t="array" ref="AE142">SUMPRODUCT(FC_vs_D_SKU_lvl[[#This Row],[1-5-2023]:[23-10-2023]]-E143:AD143)/26</f>
        <v>111.96153846153847</v>
      </c>
      <c r="AF142" s="4">
        <f t="shared" ref="AF142" si="207">AE142/AVERAGE(E143:AD143)</f>
        <v>0.97717354817052704</v>
      </c>
      <c r="AG142" s="3" cm="1">
        <f t="array" ref="AG142">SUMPRODUCT(ABS(FC_vs_D_SKU_lvl[[#This Row],[1-5-2023]:[23-10-2023]]-E143:AD143))/26</f>
        <v>166.65384615384616</v>
      </c>
      <c r="AH142" s="4" cm="1">
        <f t="array" ref="AH142">SUMPRODUCT(ABS(FC_vs_D_SKU_lvl[[#This Row],[1-5-2023]:[23-10-2023]]-E143:AD143))/SUM(E143:AD143)</f>
        <v>1.4545149378986237</v>
      </c>
      <c r="AI142" s="3" cm="1">
        <f t="array" ref="AI142">SQRT(SUMPRODUCT(FC_vs_D_SKU_lvl[[#This Row],[1-5-2023]:[23-10-2023]]-E143:AD143)^2/26)</f>
        <v>570.89406938725369</v>
      </c>
      <c r="AJ142" s="4">
        <f t="shared" ref="AJ142" si="208">AI142/AVERAGE(E143:AD143)</f>
        <v>4.9826269902882157</v>
      </c>
      <c r="AK142" s="3">
        <f t="shared" ref="AK142:AL142" si="209">AG142+ABS(AE142)</f>
        <v>278.61538461538464</v>
      </c>
      <c r="AL142" s="4">
        <f t="shared" si="209"/>
        <v>2.4316884860691506</v>
      </c>
      <c r="AM142" s="3" cm="1">
        <f t="array" ref="AM142">SUMPRODUCT(IF(FC_vs_D_SKU_lvl[[#This Row],[1-5-2023]:[23-10-2023]]+E143:AD143=0,0,ABS(FC_vs_D_SKU_lvl[[#This Row],[1-5-2023]:[23-10-2023]]-E143:AD143)/(FC_vs_D_SKU_lvl[[#This Row],[1-5-2023]:[23-10-2023]]+E143:AD143)))/26</f>
        <v>0.52859926269852775</v>
      </c>
    </row>
    <row r="143" spans="1:39" x14ac:dyDescent="0.3">
      <c r="A143" t="s">
        <v>120</v>
      </c>
      <c r="B143" t="s">
        <v>63</v>
      </c>
      <c r="C143">
        <v>2</v>
      </c>
      <c r="D143" t="s">
        <v>44</v>
      </c>
      <c r="E143">
        <v>98</v>
      </c>
      <c r="F143">
        <v>47</v>
      </c>
      <c r="G143">
        <v>21</v>
      </c>
      <c r="H143">
        <v>105</v>
      </c>
      <c r="I143">
        <v>47</v>
      </c>
      <c r="J143">
        <v>103</v>
      </c>
      <c r="K143">
        <v>34</v>
      </c>
      <c r="L143">
        <v>100</v>
      </c>
      <c r="M143">
        <v>208</v>
      </c>
      <c r="N143">
        <v>140</v>
      </c>
      <c r="O143">
        <v>200</v>
      </c>
      <c r="P143">
        <v>148</v>
      </c>
      <c r="Q143">
        <v>265</v>
      </c>
      <c r="R143">
        <v>7</v>
      </c>
      <c r="S143">
        <v>58</v>
      </c>
      <c r="T143">
        <v>0</v>
      </c>
      <c r="U143">
        <v>29</v>
      </c>
      <c r="V143">
        <v>18</v>
      </c>
      <c r="W143">
        <v>35</v>
      </c>
      <c r="X143">
        <v>111</v>
      </c>
      <c r="Y143">
        <v>19</v>
      </c>
      <c r="Z143">
        <v>82</v>
      </c>
      <c r="AA143">
        <v>60</v>
      </c>
      <c r="AB143">
        <v>28</v>
      </c>
      <c r="AC143">
        <v>948</v>
      </c>
      <c r="AD143">
        <v>68</v>
      </c>
      <c r="AE143" s="3"/>
      <c r="AF143" s="4"/>
      <c r="AG143" s="3"/>
      <c r="AH143" s="4"/>
      <c r="AI143" s="3"/>
      <c r="AJ143" s="4"/>
      <c r="AK143" s="3"/>
      <c r="AL143" s="4"/>
      <c r="AM143" s="3"/>
    </row>
    <row r="144" spans="1:39" x14ac:dyDescent="0.3">
      <c r="A144" t="s">
        <v>121</v>
      </c>
      <c r="B144" t="s">
        <v>63</v>
      </c>
      <c r="C144">
        <v>1</v>
      </c>
      <c r="D144" t="s">
        <v>41</v>
      </c>
      <c r="E144">
        <v>2119</v>
      </c>
      <c r="F144">
        <v>2644</v>
      </c>
      <c r="G144">
        <v>3173</v>
      </c>
      <c r="H144">
        <v>3701</v>
      </c>
      <c r="I144">
        <v>2449</v>
      </c>
      <c r="J144">
        <v>2937</v>
      </c>
      <c r="K144">
        <v>3425</v>
      </c>
      <c r="L144">
        <v>7061</v>
      </c>
      <c r="M144">
        <v>3408</v>
      </c>
      <c r="N144">
        <v>3407</v>
      </c>
      <c r="O144">
        <v>3975</v>
      </c>
      <c r="P144">
        <v>4539</v>
      </c>
      <c r="Q144">
        <v>13307</v>
      </c>
      <c r="R144">
        <v>4070</v>
      </c>
      <c r="S144">
        <v>4071</v>
      </c>
      <c r="T144">
        <v>4071</v>
      </c>
      <c r="U144">
        <v>4070</v>
      </c>
      <c r="V144">
        <v>5598</v>
      </c>
      <c r="W144">
        <v>5598</v>
      </c>
      <c r="X144">
        <v>5596</v>
      </c>
      <c r="Y144">
        <v>5596</v>
      </c>
      <c r="Z144">
        <v>6748</v>
      </c>
      <c r="AA144">
        <v>6748</v>
      </c>
      <c r="AB144">
        <v>6748</v>
      </c>
      <c r="AC144">
        <v>6749</v>
      </c>
      <c r="AD144">
        <v>6749</v>
      </c>
      <c r="AE144" s="3" cm="1">
        <f t="array" ref="AE144">SUMPRODUCT(FC_vs_D_SKU_lvl[[#This Row],[1-5-2023]:[23-10-2023]]-E145:AD145)/26</f>
        <v>1680.5384615384614</v>
      </c>
      <c r="AF144" s="4">
        <f t="shared" ref="AF144" si="210">AE144/AVERAGE(E145:AD145)</f>
        <v>0.51487691926988199</v>
      </c>
      <c r="AG144" s="3" cm="1">
        <f t="array" ref="AG144">SUMPRODUCT(ABS(FC_vs_D_SKU_lvl[[#This Row],[1-5-2023]:[23-10-2023]]-E145:AD145))/26</f>
        <v>2032.1538461538462</v>
      </c>
      <c r="AH144" s="4" cm="1">
        <f t="array" ref="AH144">SUMPRODUCT(ABS(FC_vs_D_SKU_lvl[[#This Row],[1-5-2023]:[23-10-2023]]-E145:AD145))/SUM(E145:AD145)</f>
        <v>0.62260349033147544</v>
      </c>
      <c r="AI144" s="3" cm="1">
        <f t="array" ref="AI144">SQRT(SUMPRODUCT(FC_vs_D_SKU_lvl[[#This Row],[1-5-2023]:[23-10-2023]]-E145:AD145)^2/26)</f>
        <v>8569.0984087278121</v>
      </c>
      <c r="AJ144" s="4">
        <f t="shared" ref="AJ144" si="211">AI144/AVERAGE(E145:AD145)</f>
        <v>2.6253674584556652</v>
      </c>
      <c r="AK144" s="3">
        <f t="shared" ref="AK144:AL144" si="212">AG144+ABS(AE144)</f>
        <v>3712.6923076923076</v>
      </c>
      <c r="AL144" s="4">
        <f t="shared" si="212"/>
        <v>1.1374804096013573</v>
      </c>
      <c r="AM144" s="3" cm="1">
        <f t="array" ref="AM144">SUMPRODUCT(IF(FC_vs_D_SKU_lvl[[#This Row],[1-5-2023]:[23-10-2023]]+E145:AD145=0,0,ABS(FC_vs_D_SKU_lvl[[#This Row],[1-5-2023]:[23-10-2023]]-E145:AD145)/(FC_vs_D_SKU_lvl[[#This Row],[1-5-2023]:[23-10-2023]]+E145:AD145)))/26</f>
        <v>0.24278447412251936</v>
      </c>
    </row>
    <row r="145" spans="1:39" x14ac:dyDescent="0.3">
      <c r="A145" t="s">
        <v>121</v>
      </c>
      <c r="B145" t="s">
        <v>63</v>
      </c>
      <c r="C145">
        <v>1</v>
      </c>
      <c r="D145" t="s">
        <v>44</v>
      </c>
      <c r="E145">
        <v>1025</v>
      </c>
      <c r="F145">
        <v>1141</v>
      </c>
      <c r="G145">
        <v>1136</v>
      </c>
      <c r="H145">
        <v>2129</v>
      </c>
      <c r="I145">
        <v>3526</v>
      </c>
      <c r="J145">
        <v>3138</v>
      </c>
      <c r="K145">
        <v>3341</v>
      </c>
      <c r="L145">
        <v>2297</v>
      </c>
      <c r="M145">
        <v>6066</v>
      </c>
      <c r="N145">
        <v>3325</v>
      </c>
      <c r="O145">
        <v>3621</v>
      </c>
      <c r="P145">
        <v>4922</v>
      </c>
      <c r="Q145">
        <v>4621</v>
      </c>
      <c r="R145">
        <v>2891</v>
      </c>
      <c r="S145">
        <v>3685</v>
      </c>
      <c r="T145">
        <v>1786</v>
      </c>
      <c r="U145">
        <v>2242</v>
      </c>
      <c r="V145">
        <v>2661</v>
      </c>
      <c r="W145">
        <v>5850</v>
      </c>
      <c r="X145">
        <v>3617</v>
      </c>
      <c r="Y145">
        <v>3373</v>
      </c>
      <c r="Z145">
        <v>4583</v>
      </c>
      <c r="AA145">
        <v>4140</v>
      </c>
      <c r="AB145">
        <v>3791</v>
      </c>
      <c r="AC145">
        <v>3039</v>
      </c>
      <c r="AD145">
        <v>2917</v>
      </c>
      <c r="AE145" s="3"/>
      <c r="AF145" s="4"/>
      <c r="AG145" s="3"/>
      <c r="AH145" s="4"/>
      <c r="AI145" s="3"/>
      <c r="AJ145" s="4"/>
      <c r="AK145" s="3"/>
      <c r="AL145" s="4"/>
      <c r="AM145" s="3"/>
    </row>
    <row r="146" spans="1:39" x14ac:dyDescent="0.3">
      <c r="A146" t="s">
        <v>122</v>
      </c>
      <c r="B146" t="s">
        <v>63</v>
      </c>
      <c r="C146">
        <v>3</v>
      </c>
      <c r="D146" t="s">
        <v>41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s="3" cm="1">
        <f t="array" ref="AE146">SUMPRODUCT(FC_vs_D_SKU_lvl[[#This Row],[1-5-2023]:[23-10-2023]]-E147:AD147)/26</f>
        <v>-0.30769230769230771</v>
      </c>
      <c r="AF146" s="4">
        <f t="shared" ref="AF146" si="213">AE146/AVERAGE(E147:AD147)</f>
        <v>-1</v>
      </c>
      <c r="AG146" s="3" cm="1">
        <f t="array" ref="AG146">SUMPRODUCT(ABS(FC_vs_D_SKU_lvl[[#This Row],[1-5-2023]:[23-10-2023]]-E147:AD147))/26</f>
        <v>0.30769230769230771</v>
      </c>
      <c r="AH146" s="4" cm="1">
        <f t="array" ref="AH146">SUMPRODUCT(ABS(FC_vs_D_SKU_lvl[[#This Row],[1-5-2023]:[23-10-2023]]-E147:AD147))/SUM(E147:AD147)</f>
        <v>1</v>
      </c>
      <c r="AI146" s="3" cm="1">
        <f t="array" ref="AI146">SQRT(SUMPRODUCT(FC_vs_D_SKU_lvl[[#This Row],[1-5-2023]:[23-10-2023]]-E147:AD147)^2/26)</f>
        <v>1.5689290811054724</v>
      </c>
      <c r="AJ146" s="4">
        <f t="shared" ref="AJ146" si="214">AI146/AVERAGE(E147:AD147)</f>
        <v>5.0990195135927845</v>
      </c>
      <c r="AK146" s="3">
        <f t="shared" ref="AK146:AL146" si="215">AG146+ABS(AE146)</f>
        <v>0.61538461538461542</v>
      </c>
      <c r="AL146" s="4">
        <f t="shared" si="215"/>
        <v>2</v>
      </c>
      <c r="AM146" s="3" cm="1">
        <f t="array" ref="AM146">SUMPRODUCT(IF(FC_vs_D_SKU_lvl[[#This Row],[1-5-2023]:[23-10-2023]]+E147:AD147=0,0,ABS(FC_vs_D_SKU_lvl[[#This Row],[1-5-2023]:[23-10-2023]]-E147:AD147)/(FC_vs_D_SKU_lvl[[#This Row],[1-5-2023]:[23-10-2023]]+E147:AD147)))/26</f>
        <v>3.8461538461538464E-2</v>
      </c>
    </row>
    <row r="147" spans="1:39" x14ac:dyDescent="0.3">
      <c r="A147" t="s">
        <v>122</v>
      </c>
      <c r="B147" t="s">
        <v>63</v>
      </c>
      <c r="C147">
        <v>3</v>
      </c>
      <c r="D147" t="s">
        <v>44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s="3"/>
      <c r="AF147" s="4"/>
      <c r="AG147" s="3"/>
      <c r="AH147" s="4"/>
      <c r="AI147" s="3"/>
      <c r="AJ147" s="4"/>
      <c r="AK147" s="3"/>
      <c r="AL147" s="4"/>
      <c r="AM147" s="3"/>
    </row>
    <row r="148" spans="1:39" x14ac:dyDescent="0.3">
      <c r="A148" t="s">
        <v>123</v>
      </c>
      <c r="B148" t="s">
        <v>63</v>
      </c>
      <c r="C148">
        <v>2</v>
      </c>
      <c r="D148" t="s">
        <v>41</v>
      </c>
      <c r="E148">
        <v>28</v>
      </c>
      <c r="F148">
        <v>35</v>
      </c>
      <c r="G148">
        <v>42</v>
      </c>
      <c r="H148">
        <v>49</v>
      </c>
      <c r="I148">
        <v>35</v>
      </c>
      <c r="J148">
        <v>42</v>
      </c>
      <c r="K148">
        <v>49</v>
      </c>
      <c r="L148">
        <v>72</v>
      </c>
      <c r="M148">
        <v>58</v>
      </c>
      <c r="N148">
        <v>58</v>
      </c>
      <c r="O148">
        <v>68</v>
      </c>
      <c r="P148">
        <v>78</v>
      </c>
      <c r="Q148">
        <v>230</v>
      </c>
      <c r="R148">
        <v>34</v>
      </c>
      <c r="S148">
        <v>34</v>
      </c>
      <c r="T148">
        <v>34</v>
      </c>
      <c r="U148">
        <v>34</v>
      </c>
      <c r="V148">
        <v>46</v>
      </c>
      <c r="W148">
        <v>46</v>
      </c>
      <c r="X148">
        <v>46</v>
      </c>
      <c r="Y148">
        <v>47</v>
      </c>
      <c r="Z148">
        <v>66</v>
      </c>
      <c r="AA148">
        <v>66</v>
      </c>
      <c r="AB148">
        <v>66</v>
      </c>
      <c r="AC148">
        <v>66</v>
      </c>
      <c r="AD148">
        <v>66</v>
      </c>
      <c r="AE148" s="3" cm="1">
        <f t="array" ref="AE148">SUMPRODUCT(FC_vs_D_SKU_lvl[[#This Row],[1-5-2023]:[23-10-2023]]-E149:AD149)/26</f>
        <v>11.423076923076923</v>
      </c>
      <c r="AF148" s="4">
        <f t="shared" ref="AF148" si="216">AE148/AVERAGE(E149:AD149)</f>
        <v>0.24791318864774622</v>
      </c>
      <c r="AG148" s="3" cm="1">
        <f t="array" ref="AG148">SUMPRODUCT(ABS(FC_vs_D_SKU_lvl[[#This Row],[1-5-2023]:[23-10-2023]]-E149:AD149))/26</f>
        <v>51.653846153846153</v>
      </c>
      <c r="AH148" s="4" cm="1">
        <f t="array" ref="AH148">SUMPRODUCT(ABS(FC_vs_D_SKU_lvl[[#This Row],[1-5-2023]:[23-10-2023]]-E149:AD149))/SUM(E149:AD149)</f>
        <v>1.1210350584307178</v>
      </c>
      <c r="AI148" s="3" cm="1">
        <f t="array" ref="AI148">SQRT(SUMPRODUCT(FC_vs_D_SKU_lvl[[#This Row],[1-5-2023]:[23-10-2023]]-E149:AD149)^2/26)</f>
        <v>58.246492136040658</v>
      </c>
      <c r="AJ148" s="4">
        <f t="shared" ref="AJ148" si="217">AI148/AVERAGE(E149:AD149)</f>
        <v>1.2641141865918673</v>
      </c>
      <c r="AK148" s="3">
        <f t="shared" ref="AK148:AL148" si="218">AG148+ABS(AE148)</f>
        <v>63.07692307692308</v>
      </c>
      <c r="AL148" s="4">
        <f t="shared" si="218"/>
        <v>1.368948247078464</v>
      </c>
      <c r="AM148" s="3" cm="1">
        <f t="array" ref="AM148">SUMPRODUCT(IF(FC_vs_D_SKU_lvl[[#This Row],[1-5-2023]:[23-10-2023]]+E149:AD149=0,0,ABS(FC_vs_D_SKU_lvl[[#This Row],[1-5-2023]:[23-10-2023]]-E149:AD149)/(FC_vs_D_SKU_lvl[[#This Row],[1-5-2023]:[23-10-2023]]+E149:AD149)))/26</f>
        <v>0.49404419368215119</v>
      </c>
    </row>
    <row r="149" spans="1:39" x14ac:dyDescent="0.3">
      <c r="A149" t="s">
        <v>123</v>
      </c>
      <c r="B149" t="s">
        <v>63</v>
      </c>
      <c r="C149">
        <v>2</v>
      </c>
      <c r="D149" t="s">
        <v>44</v>
      </c>
      <c r="E149">
        <v>3</v>
      </c>
      <c r="F149">
        <v>74</v>
      </c>
      <c r="G149">
        <v>48</v>
      </c>
      <c r="H149">
        <v>29</v>
      </c>
      <c r="I149">
        <v>116</v>
      </c>
      <c r="J149">
        <v>226</v>
      </c>
      <c r="K149">
        <v>6</v>
      </c>
      <c r="L149">
        <v>15</v>
      </c>
      <c r="M149">
        <v>8</v>
      </c>
      <c r="N149">
        <v>40</v>
      </c>
      <c r="O149">
        <v>9</v>
      </c>
      <c r="P149">
        <v>49</v>
      </c>
      <c r="Q149">
        <v>15</v>
      </c>
      <c r="R149">
        <v>131</v>
      </c>
      <c r="S149">
        <v>37</v>
      </c>
      <c r="T149">
        <v>106</v>
      </c>
      <c r="U149">
        <v>16</v>
      </c>
      <c r="V149">
        <v>53</v>
      </c>
      <c r="W149">
        <v>80</v>
      </c>
      <c r="X149">
        <v>25</v>
      </c>
      <c r="Y149">
        <v>5</v>
      </c>
      <c r="Z149">
        <v>3</v>
      </c>
      <c r="AA149">
        <v>23</v>
      </c>
      <c r="AB149">
        <v>24</v>
      </c>
      <c r="AC149">
        <v>57</v>
      </c>
      <c r="AD149">
        <v>0</v>
      </c>
      <c r="AE149" s="3"/>
      <c r="AF149" s="4"/>
      <c r="AG149" s="3"/>
      <c r="AH149" s="4"/>
      <c r="AI149" s="3"/>
      <c r="AJ149" s="4"/>
      <c r="AK149" s="3"/>
      <c r="AL149" s="4"/>
      <c r="AM149" s="3"/>
    </row>
    <row r="150" spans="1:39" x14ac:dyDescent="0.3">
      <c r="A150" t="s">
        <v>124</v>
      </c>
      <c r="B150" t="s">
        <v>63</v>
      </c>
      <c r="C150">
        <v>3</v>
      </c>
      <c r="D150" t="s">
        <v>41</v>
      </c>
      <c r="E150">
        <v>2</v>
      </c>
      <c r="F150">
        <v>2</v>
      </c>
      <c r="G150">
        <v>2</v>
      </c>
      <c r="H150">
        <v>2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s="3" cm="1">
        <f t="array" ref="AE150">SUMPRODUCT(FC_vs_D_SKU_lvl[[#This Row],[1-5-2023]:[23-10-2023]]-E151:AD151)/26</f>
        <v>0.34615384615384615</v>
      </c>
      <c r="AF150" s="4">
        <f t="shared" ref="AF150" si="219">AE150/AVERAGE(E151:AD151)</f>
        <v>4.5</v>
      </c>
      <c r="AG150" s="3" cm="1">
        <f t="array" ref="AG150">SUMPRODUCT(ABS(FC_vs_D_SKU_lvl[[#This Row],[1-5-2023]:[23-10-2023]]-E151:AD151))/26</f>
        <v>0.5</v>
      </c>
      <c r="AH150" s="4" cm="1">
        <f t="array" ref="AH150">SUMPRODUCT(ABS(FC_vs_D_SKU_lvl[[#This Row],[1-5-2023]:[23-10-2023]]-E151:AD151))/SUM(E151:AD151)</f>
        <v>6.5</v>
      </c>
      <c r="AI150" s="3" cm="1">
        <f t="array" ref="AI150">SQRT(SUMPRODUCT(FC_vs_D_SKU_lvl[[#This Row],[1-5-2023]:[23-10-2023]]-E151:AD151)^2/26)</f>
        <v>1.7650452162436563</v>
      </c>
      <c r="AJ150" s="4">
        <f t="shared" ref="AJ150" si="220">AI150/AVERAGE(E151:AD151)</f>
        <v>22.945587811167531</v>
      </c>
      <c r="AK150" s="3">
        <f t="shared" ref="AK150:AL150" si="221">AG150+ABS(AE150)</f>
        <v>0.84615384615384615</v>
      </c>
      <c r="AL150" s="4">
        <f t="shared" si="221"/>
        <v>11</v>
      </c>
      <c r="AM150" s="3" cm="1">
        <f t="array" ref="AM150">SUMPRODUCT(IF(FC_vs_D_SKU_lvl[[#This Row],[1-5-2023]:[23-10-2023]]+E151:AD151=0,0,ABS(FC_vs_D_SKU_lvl[[#This Row],[1-5-2023]:[23-10-2023]]-E151:AD151)/(FC_vs_D_SKU_lvl[[#This Row],[1-5-2023]:[23-10-2023]]+E151:AD151)))/26</f>
        <v>0.30769230769230771</v>
      </c>
    </row>
    <row r="151" spans="1:39" x14ac:dyDescent="0.3">
      <c r="A151" t="s">
        <v>124</v>
      </c>
      <c r="B151" t="s">
        <v>63</v>
      </c>
      <c r="C151">
        <v>3</v>
      </c>
      <c r="D151" t="s">
        <v>44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s="3"/>
      <c r="AF151" s="4"/>
      <c r="AG151" s="3"/>
      <c r="AH151" s="4"/>
      <c r="AI151" s="3"/>
      <c r="AJ151" s="4"/>
      <c r="AK151" s="3"/>
      <c r="AL151" s="4"/>
      <c r="AM151" s="3"/>
    </row>
    <row r="152" spans="1:39" x14ac:dyDescent="0.3">
      <c r="A152" t="s">
        <v>125</v>
      </c>
      <c r="B152" t="s">
        <v>63</v>
      </c>
      <c r="C152">
        <v>3</v>
      </c>
      <c r="D152" t="s">
        <v>41</v>
      </c>
      <c r="E152">
        <v>33</v>
      </c>
      <c r="F152">
        <v>33</v>
      </c>
      <c r="G152">
        <v>33</v>
      </c>
      <c r="H152">
        <v>33</v>
      </c>
      <c r="I152">
        <v>40</v>
      </c>
      <c r="J152">
        <v>39</v>
      </c>
      <c r="K152">
        <v>40</v>
      </c>
      <c r="L152">
        <v>21</v>
      </c>
      <c r="M152">
        <v>14</v>
      </c>
      <c r="N152">
        <v>8</v>
      </c>
      <c r="O152">
        <v>7</v>
      </c>
      <c r="P152">
        <v>11</v>
      </c>
      <c r="Q152">
        <v>32</v>
      </c>
      <c r="R152">
        <v>37</v>
      </c>
      <c r="S152">
        <v>33</v>
      </c>
      <c r="T152">
        <v>34</v>
      </c>
      <c r="U152">
        <v>68</v>
      </c>
      <c r="V152">
        <v>48</v>
      </c>
      <c r="W152">
        <v>49</v>
      </c>
      <c r="X152">
        <v>70</v>
      </c>
      <c r="Y152">
        <v>91</v>
      </c>
      <c r="Z152">
        <v>31</v>
      </c>
      <c r="AA152">
        <v>17</v>
      </c>
      <c r="AB152">
        <v>16</v>
      </c>
      <c r="AC152">
        <v>24</v>
      </c>
      <c r="AD152">
        <v>70</v>
      </c>
      <c r="AE152" s="3" cm="1">
        <f t="array" ref="AE152">SUMPRODUCT(FC_vs_D_SKU_lvl[[#This Row],[1-5-2023]:[23-10-2023]]-E153:AD153)/26</f>
        <v>26.307692307692307</v>
      </c>
      <c r="AF152" s="4">
        <f t="shared" ref="AF152" si="222">AE152/AVERAGE(E153:AD153)</f>
        <v>2.758064516129032</v>
      </c>
      <c r="AG152" s="3" cm="1">
        <f t="array" ref="AG152">SUMPRODUCT(ABS(FC_vs_D_SKU_lvl[[#This Row],[1-5-2023]:[23-10-2023]]-E153:AD153))/26</f>
        <v>42.307692307692307</v>
      </c>
      <c r="AH152" s="4" cm="1">
        <f t="array" ref="AH152">SUMPRODUCT(ABS(FC_vs_D_SKU_lvl[[#This Row],[1-5-2023]:[23-10-2023]]-E153:AD153))/SUM(E153:AD153)</f>
        <v>4.435483870967742</v>
      </c>
      <c r="AI152" s="3" cm="1">
        <f t="array" ref="AI152">SQRT(SUMPRODUCT(FC_vs_D_SKU_lvl[[#This Row],[1-5-2023]:[23-10-2023]]-E153:AD153)^2/26)</f>
        <v>134.14343643451787</v>
      </c>
      <c r="AJ152" s="4">
        <f t="shared" ref="AJ152" si="223">AI152/AVERAGE(E153:AD153)</f>
        <v>14.063424787489776</v>
      </c>
      <c r="AK152" s="3">
        <f t="shared" ref="AK152:AL152" si="224">AG152+ABS(AE152)</f>
        <v>68.615384615384613</v>
      </c>
      <c r="AL152" s="4">
        <f t="shared" si="224"/>
        <v>7.193548387096774</v>
      </c>
      <c r="AM152" s="3" cm="1">
        <f t="array" ref="AM152">SUMPRODUCT(IF(FC_vs_D_SKU_lvl[[#This Row],[1-5-2023]:[23-10-2023]]+E153:AD153=0,0,ABS(FC_vs_D_SKU_lvl[[#This Row],[1-5-2023]:[23-10-2023]]-E153:AD153)/(FC_vs_D_SKU_lvl[[#This Row],[1-5-2023]:[23-10-2023]]+E153:AD153)))/26</f>
        <v>0.95699319228731006</v>
      </c>
    </row>
    <row r="153" spans="1:39" x14ac:dyDescent="0.3">
      <c r="A153" t="s">
        <v>125</v>
      </c>
      <c r="B153" t="s">
        <v>63</v>
      </c>
      <c r="C153">
        <v>3</v>
      </c>
      <c r="D153" t="s">
        <v>44</v>
      </c>
      <c r="E153">
        <v>0</v>
      </c>
      <c r="F153">
        <v>0</v>
      </c>
      <c r="G153">
        <v>0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0</v>
      </c>
      <c r="P153">
        <v>0</v>
      </c>
      <c r="Q153">
        <v>240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s="3"/>
      <c r="AF153" s="4"/>
      <c r="AG153" s="3"/>
      <c r="AH153" s="4"/>
      <c r="AI153" s="3"/>
      <c r="AJ153" s="4"/>
      <c r="AK153" s="3"/>
      <c r="AL153" s="4"/>
      <c r="AM153" s="3"/>
    </row>
    <row r="154" spans="1:39" x14ac:dyDescent="0.3">
      <c r="A154" t="s">
        <v>126</v>
      </c>
      <c r="B154" t="s">
        <v>63</v>
      </c>
      <c r="C154">
        <v>2</v>
      </c>
      <c r="D154" t="s">
        <v>41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s="3" cm="1">
        <f t="array" ref="AE154">SUMPRODUCT(FC_vs_D_SKU_lvl[[#This Row],[1-5-2023]:[23-10-2023]]-E155:AD155)/26</f>
        <v>-61.807692307692307</v>
      </c>
      <c r="AF154" s="4">
        <f t="shared" ref="AF154" si="225">AE154/AVERAGE(E155:AD155)</f>
        <v>-1</v>
      </c>
      <c r="AG154" s="3" cm="1">
        <f t="array" ref="AG154">SUMPRODUCT(ABS(FC_vs_D_SKU_lvl[[#This Row],[1-5-2023]:[23-10-2023]]-E155:AD155))/26</f>
        <v>61.807692307692307</v>
      </c>
      <c r="AH154" s="4" cm="1">
        <f t="array" ref="AH154">SUMPRODUCT(ABS(FC_vs_D_SKU_lvl[[#This Row],[1-5-2023]:[23-10-2023]]-E155:AD155))/SUM(E155:AD155)</f>
        <v>1</v>
      </c>
      <c r="AI154" s="3" cm="1">
        <f t="array" ref="AI154">SQRT(SUMPRODUCT(FC_vs_D_SKU_lvl[[#This Row],[1-5-2023]:[23-10-2023]]-E155:AD155)^2/26)</f>
        <v>315.15862916706175</v>
      </c>
      <c r="AJ154" s="4">
        <f t="shared" ref="AJ154" si="226">AI154/AVERAGE(E155:AD155)</f>
        <v>5.0990195135927854</v>
      </c>
      <c r="AK154" s="3">
        <f t="shared" ref="AK154:AL154" si="227">AG154+ABS(AE154)</f>
        <v>123.61538461538461</v>
      </c>
      <c r="AL154" s="4">
        <f t="shared" si="227"/>
        <v>2</v>
      </c>
      <c r="AM154" s="3" cm="1">
        <f t="array" ref="AM154">SUMPRODUCT(IF(FC_vs_D_SKU_lvl[[#This Row],[1-5-2023]:[23-10-2023]]+E155:AD155=0,0,ABS(FC_vs_D_SKU_lvl[[#This Row],[1-5-2023]:[23-10-2023]]-E155:AD155)/(FC_vs_D_SKU_lvl[[#This Row],[1-5-2023]:[23-10-2023]]+E155:AD155)))/26</f>
        <v>1</v>
      </c>
    </row>
    <row r="155" spans="1:39" x14ac:dyDescent="0.3">
      <c r="A155" t="s">
        <v>126</v>
      </c>
      <c r="B155" t="s">
        <v>63</v>
      </c>
      <c r="C155">
        <v>2</v>
      </c>
      <c r="D155" t="s">
        <v>44</v>
      </c>
      <c r="E155">
        <v>32</v>
      </c>
      <c r="F155">
        <v>96</v>
      </c>
      <c r="G155">
        <v>68</v>
      </c>
      <c r="H155">
        <v>28</v>
      </c>
      <c r="I155">
        <v>49</v>
      </c>
      <c r="J155">
        <v>84</v>
      </c>
      <c r="K155">
        <v>117</v>
      </c>
      <c r="L155">
        <v>27</v>
      </c>
      <c r="M155">
        <v>27</v>
      </c>
      <c r="N155">
        <v>123</v>
      </c>
      <c r="O155">
        <v>143</v>
      </c>
      <c r="P155">
        <v>58</v>
      </c>
      <c r="Q155">
        <v>67</v>
      </c>
      <c r="R155">
        <v>41</v>
      </c>
      <c r="S155">
        <v>143</v>
      </c>
      <c r="T155">
        <v>53</v>
      </c>
      <c r="U155">
        <v>110</v>
      </c>
      <c r="V155">
        <v>96</v>
      </c>
      <c r="W155">
        <v>31</v>
      </c>
      <c r="X155">
        <v>5</v>
      </c>
      <c r="Y155">
        <v>26</v>
      </c>
      <c r="Z155">
        <v>88</v>
      </c>
      <c r="AA155">
        <v>24</v>
      </c>
      <c r="AB155">
        <v>49</v>
      </c>
      <c r="AC155">
        <v>6</v>
      </c>
      <c r="AD155">
        <v>16</v>
      </c>
      <c r="AE155" s="3"/>
      <c r="AF155" s="4"/>
      <c r="AG155" s="3"/>
      <c r="AH155" s="4"/>
      <c r="AI155" s="3"/>
      <c r="AJ155" s="4"/>
      <c r="AK155" s="3"/>
      <c r="AL155" s="4"/>
      <c r="AM155" s="3"/>
    </row>
    <row r="156" spans="1:39" x14ac:dyDescent="0.3">
      <c r="A156" t="s">
        <v>127</v>
      </c>
      <c r="B156" t="s">
        <v>63</v>
      </c>
      <c r="C156">
        <v>1</v>
      </c>
      <c r="D156" t="s">
        <v>41</v>
      </c>
      <c r="E156">
        <v>116</v>
      </c>
      <c r="F156">
        <v>91</v>
      </c>
      <c r="G156">
        <v>143</v>
      </c>
      <c r="H156">
        <v>209</v>
      </c>
      <c r="I156">
        <v>79</v>
      </c>
      <c r="J156">
        <v>81</v>
      </c>
      <c r="K156">
        <v>65</v>
      </c>
      <c r="L156">
        <v>187</v>
      </c>
      <c r="M156">
        <v>107</v>
      </c>
      <c r="N156">
        <v>107</v>
      </c>
      <c r="O156">
        <v>144</v>
      </c>
      <c r="P156">
        <v>88</v>
      </c>
      <c r="Q156">
        <v>250</v>
      </c>
      <c r="R156">
        <v>6</v>
      </c>
      <c r="S156">
        <v>7</v>
      </c>
      <c r="T156">
        <v>6</v>
      </c>
      <c r="U156">
        <v>5</v>
      </c>
      <c r="V156">
        <v>7</v>
      </c>
      <c r="W156">
        <v>7</v>
      </c>
      <c r="X156">
        <v>6</v>
      </c>
      <c r="Y156">
        <v>8</v>
      </c>
      <c r="Z156">
        <v>8</v>
      </c>
      <c r="AA156">
        <v>8</v>
      </c>
      <c r="AB156">
        <v>8</v>
      </c>
      <c r="AC156">
        <v>8</v>
      </c>
      <c r="AD156">
        <v>7</v>
      </c>
      <c r="AE156" s="3" cm="1">
        <f t="array" ref="AE156">SUMPRODUCT(FC_vs_D_SKU_lvl[[#This Row],[1-5-2023]:[23-10-2023]]-E157:AD157)/26</f>
        <v>-173.84615384615384</v>
      </c>
      <c r="AF156" s="4">
        <f t="shared" ref="AF156" si="228">AE156/AVERAGE(E157:AD157)</f>
        <v>-0.71997451417648928</v>
      </c>
      <c r="AG156" s="3" cm="1">
        <f t="array" ref="AG156">SUMPRODUCT(ABS(FC_vs_D_SKU_lvl[[#This Row],[1-5-2023]:[23-10-2023]]-E157:AD157))/26</f>
        <v>203.61538461538461</v>
      </c>
      <c r="AH156" s="4" cm="1">
        <f t="array" ref="AH156">SUMPRODUCT(ABS(FC_vs_D_SKU_lvl[[#This Row],[1-5-2023]:[23-10-2023]]-E157:AD157))/SUM(E157:AD157)</f>
        <v>0.84326218540936604</v>
      </c>
      <c r="AI156" s="3" cm="1">
        <f t="array" ref="AI156">SQRT(SUMPRODUCT(FC_vs_D_SKU_lvl[[#This Row],[1-5-2023]:[23-10-2023]]-E157:AD157)^2/26)</f>
        <v>886.44493082459178</v>
      </c>
      <c r="AJ156" s="4">
        <f t="shared" ref="AJ156" si="229">AI156/AVERAGE(E157:AD157)</f>
        <v>3.6711640970754043</v>
      </c>
      <c r="AK156" s="3">
        <f t="shared" ref="AK156:AL156" si="230">AG156+ABS(AE156)</f>
        <v>377.46153846153845</v>
      </c>
      <c r="AL156" s="4">
        <f t="shared" si="230"/>
        <v>1.5632366995858553</v>
      </c>
      <c r="AM156" s="3" cm="1">
        <f t="array" ref="AM156">SUMPRODUCT(IF(FC_vs_D_SKU_lvl[[#This Row],[1-5-2023]:[23-10-2023]]+E157:AD157=0,0,ABS(FC_vs_D_SKU_lvl[[#This Row],[1-5-2023]:[23-10-2023]]-E157:AD157)/(FC_vs_D_SKU_lvl[[#This Row],[1-5-2023]:[23-10-2023]]+E157:AD157)))/26</f>
        <v>0.67652688831350871</v>
      </c>
    </row>
    <row r="157" spans="1:39" x14ac:dyDescent="0.3">
      <c r="A157" t="s">
        <v>127</v>
      </c>
      <c r="B157" t="s">
        <v>63</v>
      </c>
      <c r="C157">
        <v>1</v>
      </c>
      <c r="D157" t="s">
        <v>44</v>
      </c>
      <c r="E157">
        <v>13</v>
      </c>
      <c r="F157">
        <v>60</v>
      </c>
      <c r="G157">
        <v>32</v>
      </c>
      <c r="H157">
        <v>91</v>
      </c>
      <c r="I157">
        <v>210</v>
      </c>
      <c r="J157">
        <v>127</v>
      </c>
      <c r="K157">
        <v>372</v>
      </c>
      <c r="L157">
        <v>163</v>
      </c>
      <c r="M157">
        <v>189</v>
      </c>
      <c r="N157">
        <v>463</v>
      </c>
      <c r="O157">
        <v>397</v>
      </c>
      <c r="P157">
        <v>622</v>
      </c>
      <c r="Q157">
        <v>255</v>
      </c>
      <c r="R157">
        <v>142</v>
      </c>
      <c r="S157">
        <v>137</v>
      </c>
      <c r="T157">
        <v>61</v>
      </c>
      <c r="U157">
        <v>76</v>
      </c>
      <c r="V157">
        <v>427</v>
      </c>
      <c r="W157">
        <v>426</v>
      </c>
      <c r="X157">
        <v>173</v>
      </c>
      <c r="Y157">
        <v>144</v>
      </c>
      <c r="Z157">
        <v>330</v>
      </c>
      <c r="AA157">
        <v>754</v>
      </c>
      <c r="AB157">
        <v>143</v>
      </c>
      <c r="AC157">
        <v>205</v>
      </c>
      <c r="AD157">
        <v>266</v>
      </c>
      <c r="AE157" s="3"/>
      <c r="AF157" s="4"/>
      <c r="AG157" s="3"/>
      <c r="AH157" s="4"/>
      <c r="AI157" s="3"/>
      <c r="AJ157" s="4"/>
      <c r="AK157" s="3"/>
      <c r="AL157" s="4"/>
      <c r="AM157" s="3"/>
    </row>
    <row r="158" spans="1:39" x14ac:dyDescent="0.3">
      <c r="A158" t="s">
        <v>128</v>
      </c>
      <c r="B158" t="s">
        <v>63</v>
      </c>
      <c r="C158">
        <v>1</v>
      </c>
      <c r="D158" t="s">
        <v>41</v>
      </c>
      <c r="E158">
        <v>1188</v>
      </c>
      <c r="F158">
        <v>1188</v>
      </c>
      <c r="G158">
        <v>1181</v>
      </c>
      <c r="H158">
        <v>1189</v>
      </c>
      <c r="I158">
        <v>1323</v>
      </c>
      <c r="J158">
        <v>1328</v>
      </c>
      <c r="K158">
        <v>1329</v>
      </c>
      <c r="L158">
        <v>1082</v>
      </c>
      <c r="M158">
        <v>800</v>
      </c>
      <c r="N158">
        <v>741</v>
      </c>
      <c r="O158">
        <v>753</v>
      </c>
      <c r="P158">
        <v>841</v>
      </c>
      <c r="Q158">
        <v>1506</v>
      </c>
      <c r="R158">
        <v>509</v>
      </c>
      <c r="S158">
        <v>609</v>
      </c>
      <c r="T158">
        <v>622</v>
      </c>
      <c r="U158">
        <v>776</v>
      </c>
      <c r="V158">
        <v>534</v>
      </c>
      <c r="W158">
        <v>552</v>
      </c>
      <c r="X158">
        <v>631</v>
      </c>
      <c r="Y158">
        <v>879</v>
      </c>
      <c r="Z158">
        <v>591</v>
      </c>
      <c r="AA158">
        <v>545</v>
      </c>
      <c r="AB158">
        <v>556</v>
      </c>
      <c r="AC158">
        <v>636</v>
      </c>
      <c r="AD158">
        <v>1210</v>
      </c>
      <c r="AE158" s="3" cm="1">
        <f t="array" ref="AE158">SUMPRODUCT(FC_vs_D_SKU_lvl[[#This Row],[1-5-2023]:[23-10-2023]]-E159:AD159)/26</f>
        <v>0.92307692307692313</v>
      </c>
      <c r="AF158" s="4">
        <f t="shared" ref="AF158" si="231">AE158/AVERAGE(E159:AD159)</f>
        <v>1.0400866738894908E-3</v>
      </c>
      <c r="AG158" s="3" cm="1">
        <f t="array" ref="AG158">SUMPRODUCT(ABS(FC_vs_D_SKU_lvl[[#This Row],[1-5-2023]:[23-10-2023]]-E159:AD159))/26</f>
        <v>531.07692307692309</v>
      </c>
      <c r="AH158" s="4" cm="1">
        <f t="array" ref="AH158">SUMPRODUCT(ABS(FC_vs_D_SKU_lvl[[#This Row],[1-5-2023]:[23-10-2023]]-E159:AD159))/SUM(E159:AD159)</f>
        <v>0.59839653304442042</v>
      </c>
      <c r="AI158" s="3" cm="1">
        <f t="array" ref="AI158">SQRT(SUMPRODUCT(FC_vs_D_SKU_lvl[[#This Row],[1-5-2023]:[23-10-2023]]-E159:AD159)^2/26)</f>
        <v>4.7067872433164171</v>
      </c>
      <c r="AJ158" s="4">
        <f t="shared" ref="AJ158" si="232">AI158/AVERAGE(E159:AD159)</f>
        <v>5.3034222459903291E-3</v>
      </c>
      <c r="AK158" s="3">
        <f t="shared" ref="AK158:AL158" si="233">AG158+ABS(AE158)</f>
        <v>532</v>
      </c>
      <c r="AL158" s="4">
        <f t="shared" si="233"/>
        <v>0.59943661971830986</v>
      </c>
      <c r="AM158" s="3" cm="1">
        <f t="array" ref="AM158">SUMPRODUCT(IF(FC_vs_D_SKU_lvl[[#This Row],[1-5-2023]:[23-10-2023]]+E159:AD159=0,0,ABS(FC_vs_D_SKU_lvl[[#This Row],[1-5-2023]:[23-10-2023]]-E159:AD159)/(FC_vs_D_SKU_lvl[[#This Row],[1-5-2023]:[23-10-2023]]+E159:AD159)))/26</f>
        <v>0.29014944903627415</v>
      </c>
    </row>
    <row r="159" spans="1:39" x14ac:dyDescent="0.3">
      <c r="A159" t="s">
        <v>128</v>
      </c>
      <c r="B159" t="s">
        <v>63</v>
      </c>
      <c r="C159">
        <v>1</v>
      </c>
      <c r="D159" t="s">
        <v>44</v>
      </c>
      <c r="E159">
        <v>936</v>
      </c>
      <c r="F159">
        <v>528</v>
      </c>
      <c r="G159">
        <v>187</v>
      </c>
      <c r="H159">
        <v>957</v>
      </c>
      <c r="I159">
        <v>1749</v>
      </c>
      <c r="J159">
        <v>635</v>
      </c>
      <c r="K159">
        <v>688</v>
      </c>
      <c r="L159">
        <v>242</v>
      </c>
      <c r="M159">
        <v>2456</v>
      </c>
      <c r="N159">
        <v>991</v>
      </c>
      <c r="O159">
        <v>601</v>
      </c>
      <c r="P159">
        <v>663</v>
      </c>
      <c r="Q159">
        <v>825</v>
      </c>
      <c r="R159">
        <v>1205</v>
      </c>
      <c r="S159">
        <v>1729</v>
      </c>
      <c r="T159">
        <v>641</v>
      </c>
      <c r="U159">
        <v>334</v>
      </c>
      <c r="V159">
        <v>1101</v>
      </c>
      <c r="W159">
        <v>907</v>
      </c>
      <c r="X159">
        <v>580</v>
      </c>
      <c r="Y159">
        <v>583</v>
      </c>
      <c r="Z159">
        <v>1749</v>
      </c>
      <c r="AA159">
        <v>659</v>
      </c>
      <c r="AB159">
        <v>848</v>
      </c>
      <c r="AC159">
        <v>875</v>
      </c>
      <c r="AD159">
        <v>406</v>
      </c>
      <c r="AE159" s="3"/>
      <c r="AF159" s="4"/>
      <c r="AG159" s="3"/>
      <c r="AH159" s="4"/>
      <c r="AI159" s="3"/>
      <c r="AJ159" s="4"/>
      <c r="AK159" s="3"/>
      <c r="AL159" s="4"/>
      <c r="AM159" s="3"/>
    </row>
    <row r="160" spans="1:39" x14ac:dyDescent="0.3">
      <c r="A160" t="s">
        <v>129</v>
      </c>
      <c r="B160" t="s">
        <v>63</v>
      </c>
      <c r="C160">
        <v>1</v>
      </c>
      <c r="D160" t="s">
        <v>41</v>
      </c>
      <c r="E160">
        <v>0</v>
      </c>
      <c r="F160">
        <v>0</v>
      </c>
      <c r="G160">
        <v>0</v>
      </c>
      <c r="H160">
        <v>1069</v>
      </c>
      <c r="I160">
        <v>1101</v>
      </c>
      <c r="J160">
        <v>1104</v>
      </c>
      <c r="K160">
        <v>1106</v>
      </c>
      <c r="L160">
        <v>693</v>
      </c>
      <c r="M160">
        <v>405</v>
      </c>
      <c r="N160">
        <v>345</v>
      </c>
      <c r="O160">
        <v>362</v>
      </c>
      <c r="P160">
        <v>451</v>
      </c>
      <c r="Q160">
        <v>1151</v>
      </c>
      <c r="R160">
        <v>267</v>
      </c>
      <c r="S160">
        <v>364</v>
      </c>
      <c r="T160">
        <v>372</v>
      </c>
      <c r="U160">
        <v>521</v>
      </c>
      <c r="V160">
        <v>282</v>
      </c>
      <c r="W160">
        <v>297</v>
      </c>
      <c r="X160">
        <v>375</v>
      </c>
      <c r="Y160">
        <v>618</v>
      </c>
      <c r="Z160">
        <v>358</v>
      </c>
      <c r="AA160">
        <v>309</v>
      </c>
      <c r="AB160">
        <v>321</v>
      </c>
      <c r="AC160">
        <v>406</v>
      </c>
      <c r="AD160">
        <v>1030</v>
      </c>
      <c r="AE160" s="3" cm="1">
        <f t="array" ref="AE160">SUMPRODUCT(FC_vs_D_SKU_lvl[[#This Row],[1-5-2023]:[23-10-2023]]-E161:AD161)/26</f>
        <v>-2480.5769230769229</v>
      </c>
      <c r="AF160" s="4">
        <f t="shared" ref="AF160" si="234">AE160/AVERAGE(E161:AD161)</f>
        <v>-0.8289632657258168</v>
      </c>
      <c r="AG160" s="3" cm="1">
        <f t="array" ref="AG160">SUMPRODUCT(ABS(FC_vs_D_SKU_lvl[[#This Row],[1-5-2023]:[23-10-2023]]-E161:AD161))/26</f>
        <v>2480.5769230769229</v>
      </c>
      <c r="AH160" s="4" cm="1">
        <f t="array" ref="AH160">SUMPRODUCT(ABS(FC_vs_D_SKU_lvl[[#This Row],[1-5-2023]:[23-10-2023]]-E161:AD161))/SUM(E161:AD161)</f>
        <v>0.8289632657258168</v>
      </c>
      <c r="AI160" s="3" cm="1">
        <f t="array" ref="AI160">SQRT(SUMPRODUCT(FC_vs_D_SKU_lvl[[#This Row],[1-5-2023]:[23-10-2023]]-E161:AD161)^2/26)</f>
        <v>12648.510135737179</v>
      </c>
      <c r="AJ160" s="4">
        <f t="shared" ref="AJ160" si="235">AI160/AVERAGE(E161:AD161)</f>
        <v>4.2268998679875409</v>
      </c>
      <c r="AK160" s="3">
        <f t="shared" ref="AK160:AL160" si="236">AG160+ABS(AE160)</f>
        <v>4961.1538461538457</v>
      </c>
      <c r="AL160" s="4">
        <f t="shared" si="236"/>
        <v>1.6579265314516336</v>
      </c>
      <c r="AM160" s="3" cm="1">
        <f t="array" ref="AM160">SUMPRODUCT(IF(FC_vs_D_SKU_lvl[[#This Row],[1-5-2023]:[23-10-2023]]+E161:AD161=0,0,ABS(FC_vs_D_SKU_lvl[[#This Row],[1-5-2023]:[23-10-2023]]-E161:AD161)/(FC_vs_D_SKU_lvl[[#This Row],[1-5-2023]:[23-10-2023]]+E161:AD161)))/26</f>
        <v>0.72235187628996012</v>
      </c>
    </row>
    <row r="161" spans="1:39" x14ac:dyDescent="0.3">
      <c r="A161" t="s">
        <v>129</v>
      </c>
      <c r="B161" t="s">
        <v>63</v>
      </c>
      <c r="C161">
        <v>1</v>
      </c>
      <c r="D161" t="s">
        <v>44</v>
      </c>
      <c r="E161">
        <v>1060</v>
      </c>
      <c r="F161">
        <v>1238</v>
      </c>
      <c r="G161">
        <v>1415</v>
      </c>
      <c r="H161">
        <v>2003</v>
      </c>
      <c r="I161">
        <v>2111</v>
      </c>
      <c r="J161">
        <v>3466</v>
      </c>
      <c r="K161">
        <v>2125</v>
      </c>
      <c r="L161">
        <v>2622</v>
      </c>
      <c r="M161">
        <v>3723</v>
      </c>
      <c r="N161">
        <v>3217</v>
      </c>
      <c r="O161">
        <v>3125</v>
      </c>
      <c r="P161">
        <v>3984</v>
      </c>
      <c r="Q161">
        <v>4809</v>
      </c>
      <c r="R161">
        <v>3084</v>
      </c>
      <c r="S161">
        <v>3008</v>
      </c>
      <c r="T161">
        <v>2361</v>
      </c>
      <c r="U161">
        <v>2358</v>
      </c>
      <c r="V161">
        <v>2979</v>
      </c>
      <c r="W161">
        <v>4524</v>
      </c>
      <c r="X161">
        <v>3609</v>
      </c>
      <c r="Y161">
        <v>3530</v>
      </c>
      <c r="Z161">
        <v>4762</v>
      </c>
      <c r="AA161">
        <v>3235</v>
      </c>
      <c r="AB161">
        <v>3577</v>
      </c>
      <c r="AC161">
        <v>3333</v>
      </c>
      <c r="AD161">
        <v>2544</v>
      </c>
      <c r="AE161" s="3"/>
      <c r="AF161" s="4"/>
      <c r="AG161" s="3"/>
      <c r="AH161" s="4"/>
      <c r="AI161" s="3"/>
      <c r="AJ161" s="4"/>
      <c r="AK161" s="3"/>
      <c r="AL161" s="4"/>
      <c r="AM161" s="3"/>
    </row>
    <row r="162" spans="1:39" x14ac:dyDescent="0.3">
      <c r="A162" t="s">
        <v>130</v>
      </c>
      <c r="B162" t="s">
        <v>40</v>
      </c>
      <c r="C162">
        <v>2</v>
      </c>
      <c r="D162" t="s">
        <v>41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31</v>
      </c>
      <c r="M162">
        <v>26</v>
      </c>
      <c r="N162">
        <v>27</v>
      </c>
      <c r="O162">
        <v>28</v>
      </c>
      <c r="P162">
        <v>29</v>
      </c>
      <c r="Q162">
        <v>26</v>
      </c>
      <c r="R162">
        <v>23</v>
      </c>
      <c r="S162">
        <v>24</v>
      </c>
      <c r="T162">
        <v>23</v>
      </c>
      <c r="U162">
        <v>24</v>
      </c>
      <c r="V162">
        <v>23</v>
      </c>
      <c r="W162">
        <v>23</v>
      </c>
      <c r="X162">
        <v>23</v>
      </c>
      <c r="Y162">
        <v>22</v>
      </c>
      <c r="Z162">
        <v>19</v>
      </c>
      <c r="AA162">
        <v>19</v>
      </c>
      <c r="AB162">
        <v>19</v>
      </c>
      <c r="AC162">
        <v>20</v>
      </c>
      <c r="AD162">
        <v>21</v>
      </c>
      <c r="AE162" s="3" cm="1">
        <f t="array" ref="AE162">SUMPRODUCT(FC_vs_D_SKU_lvl[[#This Row],[1-5-2023]:[23-10-2023]]-E163:AD163)/26</f>
        <v>12.846153846153847</v>
      </c>
      <c r="AF162" s="4">
        <f t="shared" ref="AF162" si="237">AE162/AVERAGE(E163:AD163)</f>
        <v>2.4379562043795624</v>
      </c>
      <c r="AG162" s="3" cm="1">
        <f t="array" ref="AG162">SUMPRODUCT(ABS(FC_vs_D_SKU_lvl[[#This Row],[1-5-2023]:[23-10-2023]]-E163:AD163))/26</f>
        <v>15.846153846153847</v>
      </c>
      <c r="AH162" s="4" cm="1">
        <f t="array" ref="AH162">SUMPRODUCT(ABS(FC_vs_D_SKU_lvl[[#This Row],[1-5-2023]:[23-10-2023]]-E163:AD163))/SUM(E163:AD163)</f>
        <v>3.0072992700729926</v>
      </c>
      <c r="AI162" s="3" cm="1">
        <f t="array" ref="AI162">SQRT(SUMPRODUCT(FC_vs_D_SKU_lvl[[#This Row],[1-5-2023]:[23-10-2023]]-E163:AD163)^2/26)</f>
        <v>65.502789136153467</v>
      </c>
      <c r="AJ162" s="4">
        <f t="shared" ref="AJ162" si="238">AI162/AVERAGE(E163:AD163)</f>
        <v>12.431186259415986</v>
      </c>
      <c r="AK162" s="3">
        <f t="shared" ref="AK162:AL162" si="239">AG162+ABS(AE162)</f>
        <v>28.692307692307693</v>
      </c>
      <c r="AL162" s="4">
        <f t="shared" si="239"/>
        <v>5.445255474452555</v>
      </c>
      <c r="AM162" s="3" cm="1">
        <f t="array" ref="AM162">SUMPRODUCT(IF(FC_vs_D_SKU_lvl[[#This Row],[1-5-2023]:[23-10-2023]]+E163:AD163=0,0,ABS(FC_vs_D_SKU_lvl[[#This Row],[1-5-2023]:[23-10-2023]]-E163:AD163)/(FC_vs_D_SKU_lvl[[#This Row],[1-5-2023]:[23-10-2023]]+E163:AD163)))/26</f>
        <v>0.73187264000481578</v>
      </c>
    </row>
    <row r="163" spans="1:39" x14ac:dyDescent="0.3">
      <c r="A163" t="s">
        <v>130</v>
      </c>
      <c r="B163" t="s">
        <v>40</v>
      </c>
      <c r="C163">
        <v>2</v>
      </c>
      <c r="D163" t="s">
        <v>44</v>
      </c>
      <c r="E163">
        <v>1</v>
      </c>
      <c r="F163">
        <v>20</v>
      </c>
      <c r="G163">
        <v>0</v>
      </c>
      <c r="H163">
        <v>8</v>
      </c>
      <c r="I163">
        <v>2</v>
      </c>
      <c r="J163">
        <v>0</v>
      </c>
      <c r="K163">
        <v>0</v>
      </c>
      <c r="L163">
        <v>3</v>
      </c>
      <c r="M163">
        <v>0</v>
      </c>
      <c r="N163">
        <v>1</v>
      </c>
      <c r="O163">
        <v>1</v>
      </c>
      <c r="P163">
        <v>12</v>
      </c>
      <c r="Q163">
        <v>4</v>
      </c>
      <c r="R163">
        <v>0</v>
      </c>
      <c r="S163">
        <v>10</v>
      </c>
      <c r="T163">
        <v>1</v>
      </c>
      <c r="U163">
        <v>0</v>
      </c>
      <c r="V163">
        <v>3</v>
      </c>
      <c r="W163">
        <v>5</v>
      </c>
      <c r="X163">
        <v>10</v>
      </c>
      <c r="Y163">
        <v>2</v>
      </c>
      <c r="Z163">
        <v>0</v>
      </c>
      <c r="AA163">
        <v>36</v>
      </c>
      <c r="AB163">
        <v>18</v>
      </c>
      <c r="AC163">
        <v>0</v>
      </c>
      <c r="AD163">
        <v>0</v>
      </c>
      <c r="AE163" s="3"/>
      <c r="AF163" s="4"/>
      <c r="AG163" s="3"/>
      <c r="AH163" s="4"/>
      <c r="AI163" s="3"/>
      <c r="AJ163" s="4"/>
      <c r="AK163" s="3"/>
      <c r="AL163" s="4"/>
      <c r="AM163" s="3"/>
    </row>
    <row r="164" spans="1:39" x14ac:dyDescent="0.3">
      <c r="A164" t="s">
        <v>131</v>
      </c>
      <c r="B164" t="s">
        <v>40</v>
      </c>
      <c r="C164">
        <v>2</v>
      </c>
      <c r="D164" t="s">
        <v>41</v>
      </c>
      <c r="E164">
        <v>37</v>
      </c>
      <c r="F164">
        <v>35</v>
      </c>
      <c r="G164">
        <v>53</v>
      </c>
      <c r="H164">
        <v>71</v>
      </c>
      <c r="I164">
        <v>34</v>
      </c>
      <c r="J164">
        <v>66</v>
      </c>
      <c r="K164">
        <v>48</v>
      </c>
      <c r="L164">
        <v>47</v>
      </c>
      <c r="M164">
        <v>53</v>
      </c>
      <c r="N164">
        <v>51</v>
      </c>
      <c r="O164">
        <v>84</v>
      </c>
      <c r="P164">
        <v>60</v>
      </c>
      <c r="Q164">
        <v>128</v>
      </c>
      <c r="R164">
        <v>31</v>
      </c>
      <c r="S164">
        <v>18</v>
      </c>
      <c r="T164">
        <v>20</v>
      </c>
      <c r="U164">
        <v>25</v>
      </c>
      <c r="V164">
        <v>19</v>
      </c>
      <c r="W164">
        <v>24</v>
      </c>
      <c r="X164">
        <v>29</v>
      </c>
      <c r="Y164">
        <v>33</v>
      </c>
      <c r="Z164">
        <v>28</v>
      </c>
      <c r="AA164">
        <v>34</v>
      </c>
      <c r="AB164">
        <v>27</v>
      </c>
      <c r="AC164">
        <v>25</v>
      </c>
      <c r="AD164">
        <v>51</v>
      </c>
      <c r="AE164" s="3" cm="1">
        <f t="array" ref="AE164">SUMPRODUCT(FC_vs_D_SKU_lvl[[#This Row],[1-5-2023]:[23-10-2023]]-E165:AD165)/26</f>
        <v>6.1538461538461542</v>
      </c>
      <c r="AF164" s="4">
        <f t="shared" ref="AF164" si="240">AE164/AVERAGE(E165:AD165)</f>
        <v>0.16477857878475799</v>
      </c>
      <c r="AG164" s="3" cm="1">
        <f t="array" ref="AG164">SUMPRODUCT(ABS(FC_vs_D_SKU_lvl[[#This Row],[1-5-2023]:[23-10-2023]]-E165:AD165))/26</f>
        <v>15.538461538461538</v>
      </c>
      <c r="AH164" s="4" cm="1">
        <f t="array" ref="AH164">SUMPRODUCT(ABS(FC_vs_D_SKU_lvl[[#This Row],[1-5-2023]:[23-10-2023]]-E165:AD165))/SUM(E165:AD165)</f>
        <v>0.41606591143151389</v>
      </c>
      <c r="AI164" s="3" cm="1">
        <f t="array" ref="AI164">SQRT(SUMPRODUCT(FC_vs_D_SKU_lvl[[#This Row],[1-5-2023]:[23-10-2023]]-E165:AD165)^2/26)</f>
        <v>31.378581622109447</v>
      </c>
      <c r="AJ164" s="4">
        <f t="shared" ref="AJ164" si="241">AI164/AVERAGE(E165:AD165)</f>
        <v>0.84020918864556704</v>
      </c>
      <c r="AK164" s="3">
        <f t="shared" ref="AK164:AL164" si="242">AG164+ABS(AE164)</f>
        <v>21.692307692307693</v>
      </c>
      <c r="AL164" s="4">
        <f t="shared" si="242"/>
        <v>0.58084449021627194</v>
      </c>
      <c r="AM164" s="3" cm="1">
        <f t="array" ref="AM164">SUMPRODUCT(IF(FC_vs_D_SKU_lvl[[#This Row],[1-5-2023]:[23-10-2023]]+E165:AD165=0,0,ABS(FC_vs_D_SKU_lvl[[#This Row],[1-5-2023]:[23-10-2023]]-E165:AD165)/(FC_vs_D_SKU_lvl[[#This Row],[1-5-2023]:[23-10-2023]]+E165:AD165)))/26</f>
        <v>0.20572361518248986</v>
      </c>
    </row>
    <row r="165" spans="1:39" x14ac:dyDescent="0.3">
      <c r="A165" t="s">
        <v>131</v>
      </c>
      <c r="B165" t="s">
        <v>40</v>
      </c>
      <c r="C165">
        <v>2</v>
      </c>
      <c r="D165" t="s">
        <v>44</v>
      </c>
      <c r="E165">
        <v>15</v>
      </c>
      <c r="F165">
        <v>42</v>
      </c>
      <c r="G165">
        <v>44</v>
      </c>
      <c r="H165">
        <v>34</v>
      </c>
      <c r="I165">
        <v>34</v>
      </c>
      <c r="J165">
        <v>48</v>
      </c>
      <c r="K165">
        <v>79</v>
      </c>
      <c r="L165">
        <v>45</v>
      </c>
      <c r="M165">
        <v>38</v>
      </c>
      <c r="N165">
        <v>41</v>
      </c>
      <c r="O165">
        <v>86</v>
      </c>
      <c r="P165">
        <v>40</v>
      </c>
      <c r="Q165">
        <v>46</v>
      </c>
      <c r="R165">
        <v>6</v>
      </c>
      <c r="S165">
        <v>42</v>
      </c>
      <c r="T165">
        <v>6</v>
      </c>
      <c r="U165">
        <v>20</v>
      </c>
      <c r="V165">
        <v>21</v>
      </c>
      <c r="W165">
        <v>30</v>
      </c>
      <c r="X165">
        <v>23</v>
      </c>
      <c r="Y165">
        <v>16</v>
      </c>
      <c r="Z165">
        <v>43</v>
      </c>
      <c r="AA165">
        <v>38</v>
      </c>
      <c r="AB165">
        <v>36</v>
      </c>
      <c r="AC165">
        <v>32</v>
      </c>
      <c r="AD165">
        <v>66</v>
      </c>
      <c r="AE165" s="3"/>
      <c r="AF165" s="4"/>
      <c r="AG165" s="3"/>
      <c r="AH165" s="4"/>
      <c r="AI165" s="3"/>
      <c r="AJ165" s="4"/>
      <c r="AK165" s="3"/>
      <c r="AL165" s="4"/>
      <c r="AM165" s="3"/>
    </row>
    <row r="166" spans="1:39" x14ac:dyDescent="0.3">
      <c r="A166" t="s">
        <v>132</v>
      </c>
      <c r="B166" t="s">
        <v>40</v>
      </c>
      <c r="C166">
        <v>3</v>
      </c>
      <c r="D166" t="s">
        <v>41</v>
      </c>
      <c r="E166">
        <v>2</v>
      </c>
      <c r="F166">
        <v>2</v>
      </c>
      <c r="G166">
        <v>3</v>
      </c>
      <c r="H166">
        <v>4</v>
      </c>
      <c r="I166">
        <v>2</v>
      </c>
      <c r="J166">
        <v>4</v>
      </c>
      <c r="K166">
        <v>2</v>
      </c>
      <c r="L166">
        <v>2</v>
      </c>
      <c r="M166">
        <v>2</v>
      </c>
      <c r="N166">
        <v>2</v>
      </c>
      <c r="O166">
        <v>4</v>
      </c>
      <c r="P166">
        <v>2</v>
      </c>
      <c r="Q166">
        <v>6</v>
      </c>
      <c r="R166">
        <v>9</v>
      </c>
      <c r="S166">
        <v>5</v>
      </c>
      <c r="T166">
        <v>6</v>
      </c>
      <c r="U166">
        <v>7</v>
      </c>
      <c r="V166">
        <v>5</v>
      </c>
      <c r="W166">
        <v>7</v>
      </c>
      <c r="X166">
        <v>8</v>
      </c>
      <c r="Y166">
        <v>9</v>
      </c>
      <c r="Z166">
        <v>8</v>
      </c>
      <c r="AA166">
        <v>10</v>
      </c>
      <c r="AB166">
        <v>8</v>
      </c>
      <c r="AC166">
        <v>7</v>
      </c>
      <c r="AD166">
        <v>14</v>
      </c>
      <c r="AE166" s="3" cm="1">
        <f t="array" ref="AE166">SUMPRODUCT(FC_vs_D_SKU_lvl[[#This Row],[1-5-2023]:[23-10-2023]]-E167:AD167)/26</f>
        <v>-0.5</v>
      </c>
      <c r="AF166" s="4">
        <f t="shared" ref="AF166" si="243">AE166/AVERAGE(E167:AD167)</f>
        <v>-8.4967320261437898E-2</v>
      </c>
      <c r="AG166" s="3" cm="1">
        <f t="array" ref="AG166">SUMPRODUCT(ABS(FC_vs_D_SKU_lvl[[#This Row],[1-5-2023]:[23-10-2023]]-E167:AD167))/26</f>
        <v>7.1923076923076925</v>
      </c>
      <c r="AH166" s="4" cm="1">
        <f t="array" ref="AH166">SUMPRODUCT(ABS(FC_vs_D_SKU_lvl[[#This Row],[1-5-2023]:[23-10-2023]]-E167:AD167))/SUM(E167:AD167)</f>
        <v>1.2222222222222223</v>
      </c>
      <c r="AI166" s="3" cm="1">
        <f t="array" ref="AI166">SQRT(SUMPRODUCT(FC_vs_D_SKU_lvl[[#This Row],[1-5-2023]:[23-10-2023]]-E167:AD167)^2/26)</f>
        <v>2.5495097567963922</v>
      </c>
      <c r="AJ166" s="4">
        <f t="shared" ref="AJ166" si="244">AI166/AVERAGE(E167:AD167)</f>
        <v>0.43325002403075946</v>
      </c>
      <c r="AK166" s="3">
        <f t="shared" ref="AK166:AL166" si="245">AG166+ABS(AE166)</f>
        <v>7.6923076923076925</v>
      </c>
      <c r="AL166" s="4">
        <f t="shared" si="245"/>
        <v>1.3071895424836601</v>
      </c>
      <c r="AM166" s="3" cm="1">
        <f t="array" ref="AM166">SUMPRODUCT(IF(FC_vs_D_SKU_lvl[[#This Row],[1-5-2023]:[23-10-2023]]+E167:AD167=0,0,ABS(FC_vs_D_SKU_lvl[[#This Row],[1-5-2023]:[23-10-2023]]-E167:AD167)/(FC_vs_D_SKU_lvl[[#This Row],[1-5-2023]:[23-10-2023]]+E167:AD167)))/26</f>
        <v>0.53520295172984578</v>
      </c>
    </row>
    <row r="167" spans="1:39" x14ac:dyDescent="0.3">
      <c r="A167" t="s">
        <v>132</v>
      </c>
      <c r="B167" t="s">
        <v>40</v>
      </c>
      <c r="C167">
        <v>3</v>
      </c>
      <c r="D167" t="s">
        <v>44</v>
      </c>
      <c r="E167">
        <v>1</v>
      </c>
      <c r="F167">
        <v>2</v>
      </c>
      <c r="G167">
        <v>46</v>
      </c>
      <c r="H167">
        <v>1</v>
      </c>
      <c r="I167">
        <v>1</v>
      </c>
      <c r="J167">
        <v>2</v>
      </c>
      <c r="K167">
        <v>5</v>
      </c>
      <c r="L167">
        <v>2</v>
      </c>
      <c r="M167">
        <v>2</v>
      </c>
      <c r="N167">
        <v>3</v>
      </c>
      <c r="O167">
        <v>12</v>
      </c>
      <c r="P167">
        <v>8</v>
      </c>
      <c r="Q167">
        <v>7</v>
      </c>
      <c r="R167">
        <v>1</v>
      </c>
      <c r="S167">
        <v>1</v>
      </c>
      <c r="T167">
        <v>2</v>
      </c>
      <c r="U167">
        <v>0</v>
      </c>
      <c r="V167">
        <v>4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45</v>
      </c>
      <c r="AD167">
        <v>5</v>
      </c>
      <c r="AE167" s="3"/>
      <c r="AF167" s="4"/>
      <c r="AG167" s="3"/>
      <c r="AH167" s="4"/>
      <c r="AI167" s="3"/>
      <c r="AJ167" s="4"/>
      <c r="AK167" s="3"/>
      <c r="AL167" s="4"/>
      <c r="AM167" s="3"/>
    </row>
    <row r="168" spans="1:39" x14ac:dyDescent="0.3">
      <c r="A168" t="s">
        <v>133</v>
      </c>
      <c r="B168" t="s">
        <v>40</v>
      </c>
      <c r="C168">
        <v>1</v>
      </c>
      <c r="D168" t="s">
        <v>41</v>
      </c>
      <c r="E168">
        <v>175</v>
      </c>
      <c r="F168">
        <v>219</v>
      </c>
      <c r="G168">
        <v>177</v>
      </c>
      <c r="H168">
        <v>507</v>
      </c>
      <c r="I168">
        <v>155</v>
      </c>
      <c r="J168">
        <v>213</v>
      </c>
      <c r="K168">
        <v>269</v>
      </c>
      <c r="L168">
        <v>412</v>
      </c>
      <c r="M168">
        <v>212</v>
      </c>
      <c r="N168">
        <v>157</v>
      </c>
      <c r="O168">
        <v>246</v>
      </c>
      <c r="P168">
        <v>323</v>
      </c>
      <c r="Q168">
        <v>628</v>
      </c>
      <c r="R168">
        <v>247</v>
      </c>
      <c r="S168">
        <v>217</v>
      </c>
      <c r="T168">
        <v>268</v>
      </c>
      <c r="U168">
        <v>441</v>
      </c>
      <c r="V168">
        <v>175</v>
      </c>
      <c r="W168">
        <v>202</v>
      </c>
      <c r="X168">
        <v>294</v>
      </c>
      <c r="Y168">
        <v>537</v>
      </c>
      <c r="Z168">
        <v>264</v>
      </c>
      <c r="AA168">
        <v>195</v>
      </c>
      <c r="AB168">
        <v>304</v>
      </c>
      <c r="AC168">
        <v>401</v>
      </c>
      <c r="AD168">
        <v>779</v>
      </c>
      <c r="AE168" s="3" cm="1">
        <f t="array" ref="AE168">SUMPRODUCT(FC_vs_D_SKU_lvl[[#This Row],[1-5-2023]:[23-10-2023]]-E169:AD169)/26</f>
        <v>91.92307692307692</v>
      </c>
      <c r="AF168" s="4">
        <f t="shared" ref="AF168" si="246">AE168/AVERAGE(E169:AD169)</f>
        <v>0.42473787097920734</v>
      </c>
      <c r="AG168" s="3" cm="1">
        <f t="array" ref="AG168">SUMPRODUCT(ABS(FC_vs_D_SKU_lvl[[#This Row],[1-5-2023]:[23-10-2023]]-E169:AD169))/26</f>
        <v>179</v>
      </c>
      <c r="AH168" s="4" cm="1">
        <f t="array" ref="AH168">SUMPRODUCT(ABS(FC_vs_D_SKU_lvl[[#This Row],[1-5-2023]:[23-10-2023]]-E169:AD169))/SUM(E169:AD169)</f>
        <v>0.82708370357206329</v>
      </c>
      <c r="AI168" s="3" cm="1">
        <f t="array" ref="AI168">SQRT(SUMPRODUCT(FC_vs_D_SKU_lvl[[#This Row],[1-5-2023]:[23-10-2023]]-E169:AD169)^2/26)</f>
        <v>468.71756298025986</v>
      </c>
      <c r="AJ168" s="4">
        <f t="shared" ref="AJ168" si="247">AI168/AVERAGE(E169:AD169)</f>
        <v>2.165746692284833</v>
      </c>
      <c r="AK168" s="3">
        <f t="shared" ref="AK168:AL168" si="248">AG168+ABS(AE168)</f>
        <v>270.92307692307691</v>
      </c>
      <c r="AL168" s="4">
        <f t="shared" si="248"/>
        <v>1.2518215745512706</v>
      </c>
      <c r="AM168" s="3" cm="1">
        <f t="array" ref="AM168">SUMPRODUCT(IF(FC_vs_D_SKU_lvl[[#This Row],[1-5-2023]:[23-10-2023]]+E169:AD169=0,0,ABS(FC_vs_D_SKU_lvl[[#This Row],[1-5-2023]:[23-10-2023]]-E169:AD169)/(FC_vs_D_SKU_lvl[[#This Row],[1-5-2023]:[23-10-2023]]+E169:AD169)))/26</f>
        <v>0.35498158990342321</v>
      </c>
    </row>
    <row r="169" spans="1:39" x14ac:dyDescent="0.3">
      <c r="A169" t="s">
        <v>133</v>
      </c>
      <c r="B169" t="s">
        <v>40</v>
      </c>
      <c r="C169">
        <v>1</v>
      </c>
      <c r="D169" t="s">
        <v>44</v>
      </c>
      <c r="E169">
        <v>105</v>
      </c>
      <c r="F169">
        <v>174</v>
      </c>
      <c r="G169">
        <v>66</v>
      </c>
      <c r="H169">
        <v>575</v>
      </c>
      <c r="I169">
        <v>50</v>
      </c>
      <c r="J169">
        <v>364</v>
      </c>
      <c r="K169">
        <v>566</v>
      </c>
      <c r="L169">
        <v>130</v>
      </c>
      <c r="M169">
        <v>42</v>
      </c>
      <c r="N169">
        <v>134</v>
      </c>
      <c r="O169">
        <v>609</v>
      </c>
      <c r="P169">
        <v>185</v>
      </c>
      <c r="Q169">
        <v>110</v>
      </c>
      <c r="R169">
        <v>82</v>
      </c>
      <c r="S169">
        <v>277</v>
      </c>
      <c r="T169">
        <v>59</v>
      </c>
      <c r="U169">
        <v>73</v>
      </c>
      <c r="V169">
        <v>127</v>
      </c>
      <c r="W169">
        <v>395</v>
      </c>
      <c r="X169">
        <v>281</v>
      </c>
      <c r="Y169">
        <v>196</v>
      </c>
      <c r="Z169">
        <v>195</v>
      </c>
      <c r="AA169">
        <v>126</v>
      </c>
      <c r="AB169">
        <v>56</v>
      </c>
      <c r="AC169">
        <v>259</v>
      </c>
      <c r="AD169">
        <v>391</v>
      </c>
      <c r="AE169" s="3"/>
      <c r="AF169" s="4"/>
      <c r="AG169" s="3"/>
      <c r="AH169" s="4"/>
      <c r="AI169" s="3"/>
      <c r="AJ169" s="4"/>
      <c r="AK169" s="3"/>
      <c r="AL169" s="4"/>
      <c r="AM169" s="3"/>
    </row>
    <row r="170" spans="1:39" x14ac:dyDescent="0.3">
      <c r="A170" t="s">
        <v>134</v>
      </c>
      <c r="B170" t="s">
        <v>40</v>
      </c>
      <c r="C170">
        <v>1</v>
      </c>
      <c r="D170" t="s">
        <v>41</v>
      </c>
      <c r="E170">
        <v>298</v>
      </c>
      <c r="F170">
        <v>373</v>
      </c>
      <c r="G170">
        <v>302</v>
      </c>
      <c r="H170">
        <v>857</v>
      </c>
      <c r="I170">
        <v>263</v>
      </c>
      <c r="J170">
        <v>361</v>
      </c>
      <c r="K170">
        <v>454</v>
      </c>
      <c r="L170">
        <v>1367</v>
      </c>
      <c r="M170">
        <v>456</v>
      </c>
      <c r="N170">
        <v>337</v>
      </c>
      <c r="O170">
        <v>528</v>
      </c>
      <c r="P170">
        <v>691</v>
      </c>
      <c r="Q170">
        <v>1343</v>
      </c>
      <c r="R170">
        <v>447</v>
      </c>
      <c r="S170">
        <v>392</v>
      </c>
      <c r="T170">
        <v>483</v>
      </c>
      <c r="U170">
        <v>794</v>
      </c>
      <c r="V170">
        <v>308</v>
      </c>
      <c r="W170">
        <v>355</v>
      </c>
      <c r="X170">
        <v>514</v>
      </c>
      <c r="Y170">
        <v>933</v>
      </c>
      <c r="Z170">
        <v>359</v>
      </c>
      <c r="AA170">
        <v>265</v>
      </c>
      <c r="AB170">
        <v>415</v>
      </c>
      <c r="AC170">
        <v>543</v>
      </c>
      <c r="AD170">
        <v>1050</v>
      </c>
      <c r="AE170" s="3" cm="1">
        <f t="array" ref="AE170">SUMPRODUCT(FC_vs_D_SKU_lvl[[#This Row],[1-5-2023]:[23-10-2023]]-E171:AD171)/26</f>
        <v>113.42307692307692</v>
      </c>
      <c r="AF170" s="4">
        <f t="shared" ref="AF170" si="249">AE170/AVERAGE(E171:AD171)</f>
        <v>0.25556807348990379</v>
      </c>
      <c r="AG170" s="3" cm="1">
        <f t="array" ref="AG170">SUMPRODUCT(ABS(FC_vs_D_SKU_lvl[[#This Row],[1-5-2023]:[23-10-2023]]-E171:AD171))/26</f>
        <v>320.42307692307691</v>
      </c>
      <c r="AH170" s="4" cm="1">
        <f t="array" ref="AH170">SUMPRODUCT(ABS(FC_vs_D_SKU_lvl[[#This Row],[1-5-2023]:[23-10-2023]]-E171:AD171))/SUM(E171:AD171)</f>
        <v>0.72198630730565905</v>
      </c>
      <c r="AI170" s="3" cm="1">
        <f t="array" ref="AI170">SQRT(SUMPRODUCT(FC_vs_D_SKU_lvl[[#This Row],[1-5-2023]:[23-10-2023]]-E171:AD171)^2/26)</f>
        <v>578.34648252250474</v>
      </c>
      <c r="AJ170" s="4">
        <f t="shared" ref="AJ170" si="250">AI170/AVERAGE(E171:AD171)</f>
        <v>1.3031465937763345</v>
      </c>
      <c r="AK170" s="3">
        <f t="shared" ref="AK170:AL170" si="251">AG170+ABS(AE170)</f>
        <v>433.84615384615381</v>
      </c>
      <c r="AL170" s="4">
        <f t="shared" si="251"/>
        <v>0.97755438079556289</v>
      </c>
      <c r="AM170" s="3" cm="1">
        <f t="array" ref="AM170">SUMPRODUCT(IF(FC_vs_D_SKU_lvl[[#This Row],[1-5-2023]:[23-10-2023]]+E171:AD171=0,0,ABS(FC_vs_D_SKU_lvl[[#This Row],[1-5-2023]:[23-10-2023]]-E171:AD171)/(FC_vs_D_SKU_lvl[[#This Row],[1-5-2023]:[23-10-2023]]+E171:AD171)))/26</f>
        <v>0.30133827767371146</v>
      </c>
    </row>
    <row r="171" spans="1:39" x14ac:dyDescent="0.3">
      <c r="A171" t="s">
        <v>134</v>
      </c>
      <c r="B171" t="s">
        <v>40</v>
      </c>
      <c r="C171">
        <v>1</v>
      </c>
      <c r="D171" t="s">
        <v>44</v>
      </c>
      <c r="E171">
        <v>159</v>
      </c>
      <c r="F171">
        <v>149</v>
      </c>
      <c r="G171">
        <v>135</v>
      </c>
      <c r="H171">
        <v>251</v>
      </c>
      <c r="I171">
        <v>493</v>
      </c>
      <c r="J171">
        <v>329</v>
      </c>
      <c r="K171">
        <v>230</v>
      </c>
      <c r="L171">
        <v>172</v>
      </c>
      <c r="M171">
        <v>865</v>
      </c>
      <c r="N171">
        <v>569</v>
      </c>
      <c r="O171">
        <v>743</v>
      </c>
      <c r="P171">
        <v>435</v>
      </c>
      <c r="Q171">
        <v>504</v>
      </c>
      <c r="R171">
        <v>399</v>
      </c>
      <c r="S171">
        <v>509</v>
      </c>
      <c r="T171">
        <v>131</v>
      </c>
      <c r="U171">
        <v>504</v>
      </c>
      <c r="V171">
        <v>429</v>
      </c>
      <c r="W171">
        <v>679</v>
      </c>
      <c r="X171">
        <v>564</v>
      </c>
      <c r="Y171">
        <v>420</v>
      </c>
      <c r="Z171">
        <v>476</v>
      </c>
      <c r="AA171">
        <v>511</v>
      </c>
      <c r="AB171">
        <v>453</v>
      </c>
      <c r="AC171">
        <v>1135</v>
      </c>
      <c r="AD171">
        <v>295</v>
      </c>
      <c r="AE171" s="3"/>
      <c r="AF171" s="4"/>
      <c r="AG171" s="3"/>
      <c r="AH171" s="4"/>
      <c r="AI171" s="3"/>
      <c r="AJ171" s="4"/>
      <c r="AK171" s="3"/>
      <c r="AL171" s="4"/>
      <c r="AM171" s="3"/>
    </row>
    <row r="172" spans="1:39" x14ac:dyDescent="0.3">
      <c r="A172" t="s">
        <v>135</v>
      </c>
      <c r="B172" t="s">
        <v>40</v>
      </c>
      <c r="C172">
        <v>2</v>
      </c>
      <c r="D172" t="s">
        <v>41</v>
      </c>
      <c r="E172">
        <v>24</v>
      </c>
      <c r="F172">
        <v>25</v>
      </c>
      <c r="G172">
        <v>24</v>
      </c>
      <c r="H172">
        <v>25</v>
      </c>
      <c r="I172">
        <v>26</v>
      </c>
      <c r="J172">
        <v>26</v>
      </c>
      <c r="K172">
        <v>26</v>
      </c>
      <c r="L172">
        <v>40</v>
      </c>
      <c r="M172">
        <v>19</v>
      </c>
      <c r="N172">
        <v>14</v>
      </c>
      <c r="O172">
        <v>23</v>
      </c>
      <c r="P172">
        <v>30</v>
      </c>
      <c r="Q172">
        <v>59</v>
      </c>
      <c r="R172">
        <v>23</v>
      </c>
      <c r="S172">
        <v>19</v>
      </c>
      <c r="T172">
        <v>25</v>
      </c>
      <c r="U172">
        <v>41</v>
      </c>
      <c r="V172">
        <v>16</v>
      </c>
      <c r="W172">
        <v>19</v>
      </c>
      <c r="X172">
        <v>27</v>
      </c>
      <c r="Y172">
        <v>51</v>
      </c>
      <c r="Z172">
        <v>25</v>
      </c>
      <c r="AA172">
        <v>17</v>
      </c>
      <c r="AB172">
        <v>28</v>
      </c>
      <c r="AC172">
        <v>37</v>
      </c>
      <c r="AD172">
        <v>74</v>
      </c>
      <c r="AE172" s="3" cm="1">
        <f t="array" ref="AE172">SUMPRODUCT(FC_vs_D_SKU_lvl[[#This Row],[1-5-2023]:[23-10-2023]]-E173:AD173)/26</f>
        <v>-8.7692307692307701</v>
      </c>
      <c r="AF172" s="4">
        <f t="shared" ref="AF172" si="252">AE172/AVERAGE(E173:AD173)</f>
        <v>-0.23007063572149347</v>
      </c>
      <c r="AG172" s="3" cm="1">
        <f t="array" ref="AG172">SUMPRODUCT(ABS(FC_vs_D_SKU_lvl[[#This Row],[1-5-2023]:[23-10-2023]]-E173:AD173))/26</f>
        <v>44.07692307692308</v>
      </c>
      <c r="AH172" s="4" cm="1">
        <f t="array" ref="AH172">SUMPRODUCT(ABS(FC_vs_D_SKU_lvl[[#This Row],[1-5-2023]:[23-10-2023]]-E173:AD173))/SUM(E173:AD173)</f>
        <v>1.1564076690211906</v>
      </c>
      <c r="AI172" s="3" cm="1">
        <f t="array" ref="AI172">SQRT(SUMPRODUCT(FC_vs_D_SKU_lvl[[#This Row],[1-5-2023]:[23-10-2023]]-E173:AD173)^2/26)</f>
        <v>44.714478811505963</v>
      </c>
      <c r="AJ172" s="4">
        <f t="shared" ref="AJ172" si="253">AI172/AVERAGE(E173:AD173)</f>
        <v>1.1731346610485924</v>
      </c>
      <c r="AK172" s="3">
        <f t="shared" ref="AK172:AL172" si="254">AG172+ABS(AE172)</f>
        <v>52.846153846153854</v>
      </c>
      <c r="AL172" s="4">
        <f t="shared" si="254"/>
        <v>1.3864783047426841</v>
      </c>
      <c r="AM172" s="3" cm="1">
        <f t="array" ref="AM172">SUMPRODUCT(IF(FC_vs_D_SKU_lvl[[#This Row],[1-5-2023]:[23-10-2023]]+E173:AD173=0,0,ABS(FC_vs_D_SKU_lvl[[#This Row],[1-5-2023]:[23-10-2023]]-E173:AD173)/(FC_vs_D_SKU_lvl[[#This Row],[1-5-2023]:[23-10-2023]]+E173:AD173)))/26</f>
        <v>0.67635579561937464</v>
      </c>
    </row>
    <row r="173" spans="1:39" x14ac:dyDescent="0.3">
      <c r="A173" t="s">
        <v>135</v>
      </c>
      <c r="B173" t="s">
        <v>40</v>
      </c>
      <c r="C173">
        <v>2</v>
      </c>
      <c r="D173" t="s">
        <v>44</v>
      </c>
      <c r="E173">
        <v>0</v>
      </c>
      <c r="F173">
        <v>13</v>
      </c>
      <c r="G173">
        <v>27</v>
      </c>
      <c r="H173">
        <v>33</v>
      </c>
      <c r="I173">
        <v>1</v>
      </c>
      <c r="J173">
        <v>10</v>
      </c>
      <c r="K173">
        <v>0</v>
      </c>
      <c r="L173">
        <v>4</v>
      </c>
      <c r="M173">
        <v>104</v>
      </c>
      <c r="N173">
        <v>0</v>
      </c>
      <c r="O173">
        <v>173</v>
      </c>
      <c r="P173">
        <v>0</v>
      </c>
      <c r="Q173">
        <v>65</v>
      </c>
      <c r="R173">
        <v>0</v>
      </c>
      <c r="S173">
        <v>0</v>
      </c>
      <c r="T173">
        <v>15</v>
      </c>
      <c r="U173">
        <v>0</v>
      </c>
      <c r="V173">
        <v>330</v>
      </c>
      <c r="W173">
        <v>4</v>
      </c>
      <c r="X173">
        <v>42</v>
      </c>
      <c r="Y173">
        <v>6</v>
      </c>
      <c r="Z173">
        <v>85</v>
      </c>
      <c r="AA173">
        <v>4</v>
      </c>
      <c r="AB173">
        <v>74</v>
      </c>
      <c r="AC173">
        <v>1</v>
      </c>
      <c r="AD173">
        <v>0</v>
      </c>
      <c r="AE173" s="3"/>
      <c r="AF173" s="4"/>
      <c r="AG173" s="3"/>
      <c r="AH173" s="4"/>
      <c r="AI173" s="3"/>
      <c r="AJ173" s="4"/>
      <c r="AK173" s="3"/>
      <c r="AL173" s="4"/>
      <c r="AM173" s="3"/>
    </row>
    <row r="174" spans="1:39" x14ac:dyDescent="0.3">
      <c r="A174" t="s">
        <v>136</v>
      </c>
      <c r="B174" t="s">
        <v>40</v>
      </c>
      <c r="C174">
        <v>3</v>
      </c>
      <c r="D174" t="s">
        <v>41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2</v>
      </c>
      <c r="AE174" s="3" cm="1">
        <f t="array" ref="AE174">SUMPRODUCT(FC_vs_D_SKU_lvl[[#This Row],[1-5-2023]:[23-10-2023]]-E175:AD175)/26</f>
        <v>-0.38461538461538464</v>
      </c>
      <c r="AF174" s="4">
        <f t="shared" ref="AF174" si="255">AE174/AVERAGE(E175:AD175)</f>
        <v>-0.625</v>
      </c>
      <c r="AG174" s="3" cm="1">
        <f t="array" ref="AG174">SUMPRODUCT(ABS(FC_vs_D_SKU_lvl[[#This Row],[1-5-2023]:[23-10-2023]]-E175:AD175))/26</f>
        <v>0.76923076923076927</v>
      </c>
      <c r="AH174" s="4" cm="1">
        <f t="array" ref="AH174">SUMPRODUCT(ABS(FC_vs_D_SKU_lvl[[#This Row],[1-5-2023]:[23-10-2023]]-E175:AD175))/SUM(E175:AD175)</f>
        <v>1.25</v>
      </c>
      <c r="AI174" s="3" cm="1">
        <f t="array" ref="AI174">SQRT(SUMPRODUCT(FC_vs_D_SKU_lvl[[#This Row],[1-5-2023]:[23-10-2023]]-E175:AD175)^2/26)</f>
        <v>1.9611613513818404</v>
      </c>
      <c r="AJ174" s="4">
        <f t="shared" ref="AJ174" si="256">AI174/AVERAGE(E175:AD175)</f>
        <v>3.1868871959954905</v>
      </c>
      <c r="AK174" s="3">
        <f t="shared" ref="AK174:AL174" si="257">AG174+ABS(AE174)</f>
        <v>1.153846153846154</v>
      </c>
      <c r="AL174" s="4">
        <f t="shared" si="257"/>
        <v>1.875</v>
      </c>
      <c r="AM174" s="3" cm="1">
        <f t="array" ref="AM174">SUMPRODUCT(IF(FC_vs_D_SKU_lvl[[#This Row],[1-5-2023]:[23-10-2023]]+E175:AD175=0,0,ABS(FC_vs_D_SKU_lvl[[#This Row],[1-5-2023]:[23-10-2023]]-E175:AD175)/(FC_vs_D_SKU_lvl[[#This Row],[1-5-2023]:[23-10-2023]]+E175:AD175)))/26</f>
        <v>0.24358974358974358</v>
      </c>
    </row>
    <row r="175" spans="1:39" x14ac:dyDescent="0.3">
      <c r="A175" t="s">
        <v>136</v>
      </c>
      <c r="B175" t="s">
        <v>40</v>
      </c>
      <c r="C175">
        <v>3</v>
      </c>
      <c r="D175" t="s">
        <v>44</v>
      </c>
      <c r="E175">
        <v>0</v>
      </c>
      <c r="F175">
        <v>0</v>
      </c>
      <c r="G175">
        <v>0</v>
      </c>
      <c r="H175">
        <v>2</v>
      </c>
      <c r="I175">
        <v>10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s="3"/>
      <c r="AF175" s="4"/>
      <c r="AG175" s="3"/>
      <c r="AH175" s="4"/>
      <c r="AI175" s="3"/>
      <c r="AJ175" s="4"/>
      <c r="AK175" s="3"/>
      <c r="AL175" s="4"/>
      <c r="AM175" s="3"/>
    </row>
    <row r="176" spans="1:39" x14ac:dyDescent="0.3">
      <c r="A176" t="s">
        <v>137</v>
      </c>
      <c r="B176" t="s">
        <v>40</v>
      </c>
      <c r="C176">
        <v>2</v>
      </c>
      <c r="D176" t="s">
        <v>41</v>
      </c>
      <c r="E176">
        <v>25</v>
      </c>
      <c r="F176">
        <v>25</v>
      </c>
      <c r="G176">
        <v>25</v>
      </c>
      <c r="H176">
        <v>25</v>
      </c>
      <c r="I176">
        <v>28</v>
      </c>
      <c r="J176">
        <v>28</v>
      </c>
      <c r="K176">
        <v>28</v>
      </c>
      <c r="L176">
        <v>55</v>
      </c>
      <c r="M176">
        <v>86</v>
      </c>
      <c r="N176">
        <v>87</v>
      </c>
      <c r="O176">
        <v>87</v>
      </c>
      <c r="P176">
        <v>88</v>
      </c>
      <c r="Q176">
        <v>88</v>
      </c>
      <c r="R176">
        <v>36</v>
      </c>
      <c r="S176">
        <v>36</v>
      </c>
      <c r="T176">
        <v>36</v>
      </c>
      <c r="U176">
        <v>35</v>
      </c>
      <c r="V176">
        <v>44</v>
      </c>
      <c r="W176">
        <v>40</v>
      </c>
      <c r="X176">
        <v>40</v>
      </c>
      <c r="Y176">
        <v>40</v>
      </c>
      <c r="Z176">
        <v>47</v>
      </c>
      <c r="AA176">
        <v>52</v>
      </c>
      <c r="AB176">
        <v>51</v>
      </c>
      <c r="AC176">
        <v>51</v>
      </c>
      <c r="AD176">
        <v>53</v>
      </c>
      <c r="AE176" s="3" cm="1">
        <f t="array" ref="AE176">SUMPRODUCT(FC_vs_D_SKU_lvl[[#This Row],[1-5-2023]:[23-10-2023]]-E177:AD177)/26</f>
        <v>-46.57692307692308</v>
      </c>
      <c r="AF176" s="4">
        <f t="shared" ref="AF176" si="258">AE176/AVERAGE(E177:AD177)</f>
        <v>-0.49489170412750311</v>
      </c>
      <c r="AG176" s="3" cm="1">
        <f t="array" ref="AG176">SUMPRODUCT(ABS(FC_vs_D_SKU_lvl[[#This Row],[1-5-2023]:[23-10-2023]]-E177:AD177))/26</f>
        <v>52.96153846153846</v>
      </c>
      <c r="AH176" s="4" cm="1">
        <f t="array" ref="AH176">SUMPRODUCT(ABS(FC_vs_D_SKU_lvl[[#This Row],[1-5-2023]:[23-10-2023]]-E177:AD177))/SUM(E177:AD177)</f>
        <v>0.56272987331426239</v>
      </c>
      <c r="AI176" s="3" cm="1">
        <f t="array" ref="AI176">SQRT(SUMPRODUCT(FC_vs_D_SKU_lvl[[#This Row],[1-5-2023]:[23-10-2023]]-E177:AD177)^2/26)</f>
        <v>237.49663965234086</v>
      </c>
      <c r="AJ176" s="4">
        <f t="shared" ref="AJ176" si="259">AI176/AVERAGE(E177:AD177)</f>
        <v>2.5234624564613251</v>
      </c>
      <c r="AK176" s="3">
        <f t="shared" ref="AK176:AL176" si="260">AG176+ABS(AE176)</f>
        <v>99.538461538461547</v>
      </c>
      <c r="AL176" s="4">
        <f t="shared" si="260"/>
        <v>1.0576215774417654</v>
      </c>
      <c r="AM176" s="3" cm="1">
        <f t="array" ref="AM176">SUMPRODUCT(IF(FC_vs_D_SKU_lvl[[#This Row],[1-5-2023]:[23-10-2023]]+E177:AD177=0,0,ABS(FC_vs_D_SKU_lvl[[#This Row],[1-5-2023]:[23-10-2023]]-E177:AD177)/(FC_vs_D_SKU_lvl[[#This Row],[1-5-2023]:[23-10-2023]]+E177:AD177)))/26</f>
        <v>0.31161652946722462</v>
      </c>
    </row>
    <row r="177" spans="1:39" x14ac:dyDescent="0.3">
      <c r="A177" t="s">
        <v>137</v>
      </c>
      <c r="B177" t="s">
        <v>40</v>
      </c>
      <c r="C177">
        <v>2</v>
      </c>
      <c r="D177" t="s">
        <v>44</v>
      </c>
      <c r="E177">
        <v>20</v>
      </c>
      <c r="F177">
        <v>66</v>
      </c>
      <c r="G177">
        <v>23</v>
      </c>
      <c r="H177">
        <v>59</v>
      </c>
      <c r="I177">
        <v>37</v>
      </c>
      <c r="J177">
        <v>46</v>
      </c>
      <c r="K177">
        <v>141</v>
      </c>
      <c r="L177">
        <v>40</v>
      </c>
      <c r="M177">
        <v>41</v>
      </c>
      <c r="N177">
        <v>146</v>
      </c>
      <c r="O177">
        <v>127</v>
      </c>
      <c r="P177">
        <v>119</v>
      </c>
      <c r="Q177">
        <v>238</v>
      </c>
      <c r="R177">
        <v>106</v>
      </c>
      <c r="S177">
        <v>92</v>
      </c>
      <c r="T177">
        <v>39</v>
      </c>
      <c r="U177">
        <v>145</v>
      </c>
      <c r="V177">
        <v>71</v>
      </c>
      <c r="W177">
        <v>133</v>
      </c>
      <c r="X177">
        <v>47</v>
      </c>
      <c r="Y177">
        <v>36</v>
      </c>
      <c r="Z177">
        <v>35</v>
      </c>
      <c r="AA177">
        <v>207</v>
      </c>
      <c r="AB177">
        <v>87</v>
      </c>
      <c r="AC177">
        <v>238</v>
      </c>
      <c r="AD177">
        <v>108</v>
      </c>
      <c r="AE177" s="3"/>
      <c r="AF177" s="4"/>
      <c r="AG177" s="3"/>
      <c r="AH177" s="4"/>
      <c r="AI177" s="3"/>
      <c r="AJ177" s="4"/>
      <c r="AK177" s="3"/>
      <c r="AL177" s="4"/>
      <c r="AM177" s="3"/>
    </row>
    <row r="178" spans="1:39" x14ac:dyDescent="0.3">
      <c r="A178" t="s">
        <v>138</v>
      </c>
      <c r="B178" t="s">
        <v>40</v>
      </c>
      <c r="C178">
        <v>3</v>
      </c>
      <c r="D178" t="s">
        <v>41</v>
      </c>
      <c r="E178">
        <v>5</v>
      </c>
      <c r="F178">
        <v>4</v>
      </c>
      <c r="G178">
        <v>7</v>
      </c>
      <c r="H178">
        <v>6</v>
      </c>
      <c r="I178">
        <v>7</v>
      </c>
      <c r="J178">
        <v>7</v>
      </c>
      <c r="K178">
        <v>7</v>
      </c>
      <c r="L178">
        <v>9</v>
      </c>
      <c r="M178">
        <v>10</v>
      </c>
      <c r="N178">
        <v>9</v>
      </c>
      <c r="O178">
        <v>17</v>
      </c>
      <c r="P178">
        <v>12</v>
      </c>
      <c r="Q178">
        <v>26</v>
      </c>
      <c r="R178">
        <v>5</v>
      </c>
      <c r="S178">
        <v>3</v>
      </c>
      <c r="T178">
        <v>3</v>
      </c>
      <c r="U178">
        <v>4</v>
      </c>
      <c r="V178">
        <v>3</v>
      </c>
      <c r="W178">
        <v>4</v>
      </c>
      <c r="X178">
        <v>5</v>
      </c>
      <c r="Y178">
        <v>6</v>
      </c>
      <c r="Z178">
        <v>5</v>
      </c>
      <c r="AA178">
        <v>6</v>
      </c>
      <c r="AB178">
        <v>5</v>
      </c>
      <c r="AC178">
        <v>4</v>
      </c>
      <c r="AD178">
        <v>9</v>
      </c>
      <c r="AE178" s="3" cm="1">
        <f t="array" ref="AE178">SUMPRODUCT(FC_vs_D_SKU_lvl[[#This Row],[1-5-2023]:[23-10-2023]]-E179:AD179)/26</f>
        <v>-10</v>
      </c>
      <c r="AF178" s="4">
        <f t="shared" ref="AF178" si="261">AE178/AVERAGE(E179:AD179)</f>
        <v>-0.5803571428571429</v>
      </c>
      <c r="AG178" s="3" cm="1">
        <f t="array" ref="AG178">SUMPRODUCT(ABS(FC_vs_D_SKU_lvl[[#This Row],[1-5-2023]:[23-10-2023]]-E179:AD179))/26</f>
        <v>14.461538461538462</v>
      </c>
      <c r="AH178" s="4" cm="1">
        <f t="array" ref="AH178">SUMPRODUCT(ABS(FC_vs_D_SKU_lvl[[#This Row],[1-5-2023]:[23-10-2023]]-E179:AD179))/SUM(E179:AD179)</f>
        <v>0.8392857142857143</v>
      </c>
      <c r="AI178" s="3" cm="1">
        <f t="array" ref="AI178">SQRT(SUMPRODUCT(FC_vs_D_SKU_lvl[[#This Row],[1-5-2023]:[23-10-2023]]-E179:AD179)^2/26)</f>
        <v>50.990195135927848</v>
      </c>
      <c r="AJ178" s="4">
        <f t="shared" ref="AJ178" si="262">AI178/AVERAGE(E179:AD179)</f>
        <v>2.9592523962815269</v>
      </c>
      <c r="AK178" s="3">
        <f t="shared" ref="AK178:AL178" si="263">AG178+ABS(AE178)</f>
        <v>24.46153846153846</v>
      </c>
      <c r="AL178" s="4">
        <f t="shared" si="263"/>
        <v>1.4196428571428572</v>
      </c>
      <c r="AM178" s="3" cm="1">
        <f t="array" ref="AM178">SUMPRODUCT(IF(FC_vs_D_SKU_lvl[[#This Row],[1-5-2023]:[23-10-2023]]+E179:AD179=0,0,ABS(FC_vs_D_SKU_lvl[[#This Row],[1-5-2023]:[23-10-2023]]-E179:AD179)/(FC_vs_D_SKU_lvl[[#This Row],[1-5-2023]:[23-10-2023]]+E179:AD179)))/26</f>
        <v>0.35922320661574053</v>
      </c>
    </row>
    <row r="179" spans="1:39" x14ac:dyDescent="0.3">
      <c r="A179" t="s">
        <v>138</v>
      </c>
      <c r="B179" t="s">
        <v>40</v>
      </c>
      <c r="C179">
        <v>3</v>
      </c>
      <c r="D179" t="s">
        <v>44</v>
      </c>
      <c r="E179">
        <v>10</v>
      </c>
      <c r="F179">
        <v>3</v>
      </c>
      <c r="G179">
        <v>4</v>
      </c>
      <c r="H179">
        <v>14</v>
      </c>
      <c r="I179">
        <v>8</v>
      </c>
      <c r="J179">
        <v>43</v>
      </c>
      <c r="K179">
        <v>25</v>
      </c>
      <c r="L179">
        <v>5</v>
      </c>
      <c r="M179">
        <v>5</v>
      </c>
      <c r="N179">
        <v>4</v>
      </c>
      <c r="O179">
        <v>10</v>
      </c>
      <c r="P179">
        <v>4</v>
      </c>
      <c r="Q179">
        <v>7</v>
      </c>
      <c r="R179">
        <v>9</v>
      </c>
      <c r="S179">
        <v>8</v>
      </c>
      <c r="T179">
        <v>201</v>
      </c>
      <c r="U179">
        <v>9</v>
      </c>
      <c r="V179">
        <v>3</v>
      </c>
      <c r="W179">
        <v>2</v>
      </c>
      <c r="X179">
        <v>4</v>
      </c>
      <c r="Y179">
        <v>5</v>
      </c>
      <c r="Z179">
        <v>3</v>
      </c>
      <c r="AA179">
        <v>14</v>
      </c>
      <c r="AB179">
        <v>7</v>
      </c>
      <c r="AC179">
        <v>14</v>
      </c>
      <c r="AD179">
        <v>27</v>
      </c>
      <c r="AE179" s="3"/>
      <c r="AF179" s="4"/>
      <c r="AG179" s="3"/>
      <c r="AH179" s="4"/>
      <c r="AI179" s="3"/>
      <c r="AJ179" s="4"/>
      <c r="AK179" s="3"/>
      <c r="AL179" s="4"/>
      <c r="AM179" s="3"/>
    </row>
    <row r="180" spans="1:39" x14ac:dyDescent="0.3">
      <c r="A180" t="s">
        <v>139</v>
      </c>
      <c r="B180" t="s">
        <v>40</v>
      </c>
      <c r="C180">
        <v>3</v>
      </c>
      <c r="D180" t="s">
        <v>41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 s="3" cm="1">
        <f t="array" ref="AE180">SUMPRODUCT(FC_vs_D_SKU_lvl[[#This Row],[1-5-2023]:[23-10-2023]]-E181:AD181)/26</f>
        <v>-2.3461538461538463</v>
      </c>
      <c r="AF180" s="4">
        <f t="shared" ref="AF180" si="264">AE180/AVERAGE(E181:AD181)</f>
        <v>-0.87142857142857144</v>
      </c>
      <c r="AG180" s="3" cm="1">
        <f t="array" ref="AG180">SUMPRODUCT(ABS(FC_vs_D_SKU_lvl[[#This Row],[1-5-2023]:[23-10-2023]]-E181:AD181))/26</f>
        <v>2.8076923076923075</v>
      </c>
      <c r="AH180" s="4" cm="1">
        <f t="array" ref="AH180">SUMPRODUCT(ABS(FC_vs_D_SKU_lvl[[#This Row],[1-5-2023]:[23-10-2023]]-E181:AD181))/SUM(E181:AD181)</f>
        <v>1.0428571428571429</v>
      </c>
      <c r="AI180" s="3" cm="1">
        <f t="array" ref="AI180">SQRT(SUMPRODUCT(FC_vs_D_SKU_lvl[[#This Row],[1-5-2023]:[23-10-2023]]-E181:AD181)^2/26)</f>
        <v>11.963084243429225</v>
      </c>
      <c r="AJ180" s="4">
        <f t="shared" ref="AJ180" si="265">AI180/AVERAGE(E181:AD181)</f>
        <v>4.4434312904165694</v>
      </c>
      <c r="AK180" s="3">
        <f t="shared" ref="AK180:AL180" si="266">AG180+ABS(AE180)</f>
        <v>5.1538461538461533</v>
      </c>
      <c r="AL180" s="4">
        <f t="shared" si="266"/>
        <v>1.9142857142857144</v>
      </c>
      <c r="AM180" s="3" cm="1">
        <f t="array" ref="AM180">SUMPRODUCT(IF(FC_vs_D_SKU_lvl[[#This Row],[1-5-2023]:[23-10-2023]]+E181:AD181=0,0,ABS(FC_vs_D_SKU_lvl[[#This Row],[1-5-2023]:[23-10-2023]]-E181:AD181)/(FC_vs_D_SKU_lvl[[#This Row],[1-5-2023]:[23-10-2023]]+E181:AD181)))/26</f>
        <v>0.58424908424908417</v>
      </c>
    </row>
    <row r="181" spans="1:39" x14ac:dyDescent="0.3">
      <c r="A181" t="s">
        <v>139</v>
      </c>
      <c r="B181" t="s">
        <v>40</v>
      </c>
      <c r="C181">
        <v>3</v>
      </c>
      <c r="D181" t="s">
        <v>44</v>
      </c>
      <c r="E181">
        <v>0</v>
      </c>
      <c r="F181">
        <v>0</v>
      </c>
      <c r="G181">
        <v>1</v>
      </c>
      <c r="H181">
        <v>2</v>
      </c>
      <c r="I181">
        <v>0</v>
      </c>
      <c r="J181">
        <v>3</v>
      </c>
      <c r="K181">
        <v>1</v>
      </c>
      <c r="L181">
        <v>0</v>
      </c>
      <c r="M181">
        <v>2</v>
      </c>
      <c r="N181">
        <v>1</v>
      </c>
      <c r="O181">
        <v>0</v>
      </c>
      <c r="P181">
        <v>13</v>
      </c>
      <c r="Q181">
        <v>0</v>
      </c>
      <c r="R181">
        <v>5</v>
      </c>
      <c r="S181">
        <v>0</v>
      </c>
      <c r="T181">
        <v>12</v>
      </c>
      <c r="U181">
        <v>0</v>
      </c>
      <c r="V181">
        <v>0</v>
      </c>
      <c r="W181">
        <v>1</v>
      </c>
      <c r="X181">
        <v>0</v>
      </c>
      <c r="Y181">
        <v>22</v>
      </c>
      <c r="Z181">
        <v>0</v>
      </c>
      <c r="AA181">
        <v>1</v>
      </c>
      <c r="AB181">
        <v>6</v>
      </c>
      <c r="AC181">
        <v>0</v>
      </c>
      <c r="AD181">
        <v>0</v>
      </c>
      <c r="AE181" s="3"/>
      <c r="AF181" s="4"/>
      <c r="AG181" s="3"/>
      <c r="AH181" s="4"/>
      <c r="AI181" s="3"/>
      <c r="AJ181" s="4"/>
      <c r="AK181" s="3"/>
      <c r="AL181" s="4"/>
      <c r="AM181" s="3"/>
    </row>
    <row r="182" spans="1:39" x14ac:dyDescent="0.3">
      <c r="A182" t="s">
        <v>140</v>
      </c>
      <c r="B182" t="s">
        <v>40</v>
      </c>
      <c r="C182">
        <v>3</v>
      </c>
      <c r="D182" t="s">
        <v>41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3</v>
      </c>
      <c r="N182">
        <v>2</v>
      </c>
      <c r="O182">
        <v>5</v>
      </c>
      <c r="P182">
        <v>3</v>
      </c>
      <c r="Q182">
        <v>8</v>
      </c>
      <c r="R182">
        <v>3</v>
      </c>
      <c r="S182">
        <v>1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3</v>
      </c>
      <c r="Z182">
        <v>2</v>
      </c>
      <c r="AA182">
        <v>3</v>
      </c>
      <c r="AB182">
        <v>2</v>
      </c>
      <c r="AC182">
        <v>2</v>
      </c>
      <c r="AD182">
        <v>5</v>
      </c>
      <c r="AE182" s="3" cm="1">
        <f t="array" ref="AE182">SUMPRODUCT(FC_vs_D_SKU_lvl[[#This Row],[1-5-2023]:[23-10-2023]]-E183:AD183)/26</f>
        <v>1.5769230769230769</v>
      </c>
      <c r="AF182" s="4">
        <f t="shared" ref="AF182" si="267">AE182/AVERAGE(E183:AD183)</f>
        <v>3.1538461538461537</v>
      </c>
      <c r="AG182" s="3" cm="1">
        <f t="array" ref="AG182">SUMPRODUCT(ABS(FC_vs_D_SKU_lvl[[#This Row],[1-5-2023]:[23-10-2023]]-E183:AD183))/26</f>
        <v>1.9615384615384615</v>
      </c>
      <c r="AH182" s="4" cm="1">
        <f t="array" ref="AH182">SUMPRODUCT(ABS(FC_vs_D_SKU_lvl[[#This Row],[1-5-2023]:[23-10-2023]]-E183:AD183))/SUM(E183:AD183)</f>
        <v>3.9230769230769229</v>
      </c>
      <c r="AI182" s="3" cm="1">
        <f t="array" ref="AI182">SQRT(SUMPRODUCT(FC_vs_D_SKU_lvl[[#This Row],[1-5-2023]:[23-10-2023]]-E183:AD183)^2/26)</f>
        <v>8.0407615406655459</v>
      </c>
      <c r="AJ182" s="4">
        <f t="shared" ref="AJ182" si="268">AI182/AVERAGE(E183:AD183)</f>
        <v>16.081523081331092</v>
      </c>
      <c r="AK182" s="3">
        <f t="shared" ref="AK182:AL182" si="269">AG182+ABS(AE182)</f>
        <v>3.5384615384615383</v>
      </c>
      <c r="AL182" s="4">
        <f t="shared" si="269"/>
        <v>7.0769230769230766</v>
      </c>
      <c r="AM182" s="3" cm="1">
        <f t="array" ref="AM182">SUMPRODUCT(IF(FC_vs_D_SKU_lvl[[#This Row],[1-5-2023]:[23-10-2023]]+E183:AD183=0,0,ABS(FC_vs_D_SKU_lvl[[#This Row],[1-5-2023]:[23-10-2023]]-E183:AD183)/(FC_vs_D_SKU_lvl[[#This Row],[1-5-2023]:[23-10-2023]]+E183:AD183)))/26</f>
        <v>0.62820512820512819</v>
      </c>
    </row>
    <row r="183" spans="1:39" x14ac:dyDescent="0.3">
      <c r="A183" t="s">
        <v>140</v>
      </c>
      <c r="B183" t="s">
        <v>40</v>
      </c>
      <c r="C183">
        <v>3</v>
      </c>
      <c r="D183" t="s">
        <v>44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10</v>
      </c>
      <c r="AE183" s="3"/>
      <c r="AF183" s="4"/>
      <c r="AG183" s="3"/>
      <c r="AH183" s="4"/>
      <c r="AI183" s="3"/>
      <c r="AJ183" s="4"/>
      <c r="AK183" s="3"/>
      <c r="AL183" s="4"/>
      <c r="AM183" s="3"/>
    </row>
    <row r="184" spans="1:39" x14ac:dyDescent="0.3">
      <c r="A184" t="s">
        <v>141</v>
      </c>
      <c r="B184" t="s">
        <v>40</v>
      </c>
      <c r="C184">
        <v>2</v>
      </c>
      <c r="D184" t="s">
        <v>41</v>
      </c>
      <c r="E184">
        <v>110</v>
      </c>
      <c r="F184">
        <v>111</v>
      </c>
      <c r="G184">
        <v>110</v>
      </c>
      <c r="H184">
        <v>110</v>
      </c>
      <c r="I184">
        <v>122</v>
      </c>
      <c r="J184">
        <v>122</v>
      </c>
      <c r="K184">
        <v>120</v>
      </c>
      <c r="L184">
        <v>73</v>
      </c>
      <c r="M184">
        <v>77</v>
      </c>
      <c r="N184">
        <v>76</v>
      </c>
      <c r="O184">
        <v>110</v>
      </c>
      <c r="P184">
        <v>86</v>
      </c>
      <c r="Q184">
        <v>153</v>
      </c>
      <c r="R184">
        <v>83</v>
      </c>
      <c r="S184">
        <v>62</v>
      </c>
      <c r="T184">
        <v>65</v>
      </c>
      <c r="U184">
        <v>72</v>
      </c>
      <c r="V184">
        <v>67</v>
      </c>
      <c r="W184">
        <v>70</v>
      </c>
      <c r="X184">
        <v>78</v>
      </c>
      <c r="Y184">
        <v>82</v>
      </c>
      <c r="Z184">
        <v>74</v>
      </c>
      <c r="AA184">
        <v>82</v>
      </c>
      <c r="AB184">
        <v>74</v>
      </c>
      <c r="AC184">
        <v>70</v>
      </c>
      <c r="AD184">
        <v>110</v>
      </c>
      <c r="AE184" s="3" cm="1">
        <f t="array" ref="AE184">SUMPRODUCT(FC_vs_D_SKU_lvl[[#This Row],[1-5-2023]:[23-10-2023]]-E185:AD185)/26</f>
        <v>-38.07692307692308</v>
      </c>
      <c r="AF184" s="4">
        <f t="shared" ref="AF184" si="270">AE184/AVERAGE(E185:AD185)</f>
        <v>-0.29473057457576668</v>
      </c>
      <c r="AG184" s="3" cm="1">
        <f t="array" ref="AG184">SUMPRODUCT(ABS(FC_vs_D_SKU_lvl[[#This Row],[1-5-2023]:[23-10-2023]]-E185:AD185))/26</f>
        <v>59.846153846153847</v>
      </c>
      <c r="AH184" s="4" cm="1">
        <f t="array" ref="AH184">SUMPRODUCT(ABS(FC_vs_D_SKU_lvl[[#This Row],[1-5-2023]:[23-10-2023]]-E185:AD185))/SUM(E185:AD185)</f>
        <v>0.46323310509080085</v>
      </c>
      <c r="AI184" s="3" cm="1">
        <f t="array" ref="AI184">SQRT(SUMPRODUCT(FC_vs_D_SKU_lvl[[#This Row],[1-5-2023]:[23-10-2023]]-E185:AD185)^2/26)</f>
        <v>194.15497378680217</v>
      </c>
      <c r="AJ184" s="4">
        <f t="shared" ref="AJ184" si="271">AI184/AVERAGE(E185:AD185)</f>
        <v>1.5028369510142474</v>
      </c>
      <c r="AK184" s="3">
        <f t="shared" ref="AK184:AL184" si="272">AG184+ABS(AE184)</f>
        <v>97.923076923076934</v>
      </c>
      <c r="AL184" s="4">
        <f t="shared" si="272"/>
        <v>0.75796367966656752</v>
      </c>
      <c r="AM184" s="3" cm="1">
        <f t="array" ref="AM184">SUMPRODUCT(IF(FC_vs_D_SKU_lvl[[#This Row],[1-5-2023]:[23-10-2023]]+E185:AD185=0,0,ABS(FC_vs_D_SKU_lvl[[#This Row],[1-5-2023]:[23-10-2023]]-E185:AD185)/(FC_vs_D_SKU_lvl[[#This Row],[1-5-2023]:[23-10-2023]]+E185:AD185)))/26</f>
        <v>0.22249313491958306</v>
      </c>
    </row>
    <row r="185" spans="1:39" x14ac:dyDescent="0.3">
      <c r="A185" t="s">
        <v>141</v>
      </c>
      <c r="B185" t="s">
        <v>40</v>
      </c>
      <c r="C185">
        <v>2</v>
      </c>
      <c r="D185" t="s">
        <v>44</v>
      </c>
      <c r="E185">
        <v>61</v>
      </c>
      <c r="F185">
        <v>76</v>
      </c>
      <c r="G185">
        <v>121</v>
      </c>
      <c r="H185">
        <v>66</v>
      </c>
      <c r="I185">
        <v>66</v>
      </c>
      <c r="J185">
        <v>122</v>
      </c>
      <c r="K185">
        <v>139</v>
      </c>
      <c r="L185">
        <v>100</v>
      </c>
      <c r="M185">
        <v>146</v>
      </c>
      <c r="N185">
        <v>250</v>
      </c>
      <c r="O185">
        <v>172</v>
      </c>
      <c r="P185">
        <v>331</v>
      </c>
      <c r="Q185">
        <v>436</v>
      </c>
      <c r="R185">
        <v>39</v>
      </c>
      <c r="S185">
        <v>65</v>
      </c>
      <c r="T185">
        <v>232</v>
      </c>
      <c r="U185">
        <v>91</v>
      </c>
      <c r="V185">
        <v>69</v>
      </c>
      <c r="W185">
        <v>105</v>
      </c>
      <c r="X185">
        <v>70</v>
      </c>
      <c r="Y185">
        <v>76</v>
      </c>
      <c r="Z185">
        <v>56</v>
      </c>
      <c r="AA185">
        <v>59</v>
      </c>
      <c r="AB185">
        <v>93</v>
      </c>
      <c r="AC185">
        <v>141</v>
      </c>
      <c r="AD185">
        <v>177</v>
      </c>
      <c r="AE185" s="3"/>
      <c r="AF185" s="4"/>
      <c r="AG185" s="3"/>
      <c r="AH185" s="4"/>
      <c r="AI185" s="3"/>
      <c r="AJ185" s="4"/>
      <c r="AK185" s="3"/>
      <c r="AL185" s="4"/>
      <c r="AM185" s="3"/>
    </row>
    <row r="186" spans="1:39" x14ac:dyDescent="0.3">
      <c r="A186" t="s">
        <v>142</v>
      </c>
      <c r="B186" t="s">
        <v>40</v>
      </c>
      <c r="C186">
        <v>2</v>
      </c>
      <c r="D186" t="s">
        <v>41</v>
      </c>
      <c r="E186">
        <v>55</v>
      </c>
      <c r="F186">
        <v>54</v>
      </c>
      <c r="G186">
        <v>55</v>
      </c>
      <c r="H186">
        <v>55</v>
      </c>
      <c r="I186">
        <v>56</v>
      </c>
      <c r="J186">
        <v>57</v>
      </c>
      <c r="K186">
        <v>57</v>
      </c>
      <c r="L186">
        <v>96</v>
      </c>
      <c r="M186">
        <v>37</v>
      </c>
      <c r="N186">
        <v>30</v>
      </c>
      <c r="O186">
        <v>41</v>
      </c>
      <c r="P186">
        <v>91</v>
      </c>
      <c r="Q186">
        <v>142</v>
      </c>
      <c r="R186">
        <v>25</v>
      </c>
      <c r="S186">
        <v>113</v>
      </c>
      <c r="T186">
        <v>78</v>
      </c>
      <c r="U186">
        <v>24</v>
      </c>
      <c r="V186">
        <v>50</v>
      </c>
      <c r="W186">
        <v>46</v>
      </c>
      <c r="X186">
        <v>64</v>
      </c>
      <c r="Y186">
        <v>136</v>
      </c>
      <c r="Z186">
        <v>71</v>
      </c>
      <c r="AA186">
        <v>54</v>
      </c>
      <c r="AB186">
        <v>94</v>
      </c>
      <c r="AC186">
        <v>86</v>
      </c>
      <c r="AD186">
        <v>240</v>
      </c>
      <c r="AE186" s="3" cm="1">
        <f t="array" ref="AE186">SUMPRODUCT(FC_vs_D_SKU_lvl[[#This Row],[1-5-2023]:[23-10-2023]]-E187:AD187)/26</f>
        <v>43.884615384615387</v>
      </c>
      <c r="AF186" s="4">
        <f t="shared" ref="AF186" si="273">AE186/AVERAGE(E187:AD187)</f>
        <v>1.4895561357702352</v>
      </c>
      <c r="AG186" s="3" cm="1">
        <f t="array" ref="AG186">SUMPRODUCT(ABS(FC_vs_D_SKU_lvl[[#This Row],[1-5-2023]:[23-10-2023]]-E187:AD187))/26</f>
        <v>54.57692307692308</v>
      </c>
      <c r="AH186" s="4" cm="1">
        <f t="array" ref="AH186">SUMPRODUCT(ABS(FC_vs_D_SKU_lvl[[#This Row],[1-5-2023]:[23-10-2023]]-E187:AD187))/SUM(E187:AD187)</f>
        <v>1.8524804177545693</v>
      </c>
      <c r="AI186" s="3" cm="1">
        <f t="array" ref="AI186">SQRT(SUMPRODUCT(FC_vs_D_SKU_lvl[[#This Row],[1-5-2023]:[23-10-2023]]-E187:AD187)^2/26)</f>
        <v>223.76851019266797</v>
      </c>
      <c r="AJ186" s="4">
        <f t="shared" ref="AJ186" si="274">AI186/AVERAGE(E187:AD187)</f>
        <v>7.5952758028842924</v>
      </c>
      <c r="AK186" s="3">
        <f t="shared" ref="AK186:AL186" si="275">AG186+ABS(AE186)</f>
        <v>98.461538461538467</v>
      </c>
      <c r="AL186" s="4">
        <f t="shared" si="275"/>
        <v>3.3420365535248044</v>
      </c>
      <c r="AM186" s="3" cm="1">
        <f t="array" ref="AM186">SUMPRODUCT(IF(FC_vs_D_SKU_lvl[[#This Row],[1-5-2023]:[23-10-2023]]+E187:AD187=0,0,ABS(FC_vs_D_SKU_lvl[[#This Row],[1-5-2023]:[23-10-2023]]-E187:AD187)/(FC_vs_D_SKU_lvl[[#This Row],[1-5-2023]:[23-10-2023]]+E187:AD187)))/26</f>
        <v>0.54382578576505325</v>
      </c>
    </row>
    <row r="187" spans="1:39" x14ac:dyDescent="0.3">
      <c r="A187" t="s">
        <v>142</v>
      </c>
      <c r="B187" t="s">
        <v>40</v>
      </c>
      <c r="C187">
        <v>2</v>
      </c>
      <c r="D187" t="s">
        <v>44</v>
      </c>
      <c r="E187">
        <v>8</v>
      </c>
      <c r="F187">
        <v>0</v>
      </c>
      <c r="G187">
        <v>14</v>
      </c>
      <c r="H187">
        <v>32</v>
      </c>
      <c r="I187">
        <v>24</v>
      </c>
      <c r="J187">
        <v>13</v>
      </c>
      <c r="K187">
        <v>24</v>
      </c>
      <c r="L187">
        <v>33</v>
      </c>
      <c r="M187">
        <v>28</v>
      </c>
      <c r="N187">
        <v>73</v>
      </c>
      <c r="O187">
        <v>6</v>
      </c>
      <c r="P187">
        <v>47</v>
      </c>
      <c r="Q187">
        <v>31</v>
      </c>
      <c r="R187">
        <v>83</v>
      </c>
      <c r="S187">
        <v>35</v>
      </c>
      <c r="T187">
        <v>15</v>
      </c>
      <c r="U187">
        <v>8</v>
      </c>
      <c r="V187">
        <v>13</v>
      </c>
      <c r="W187">
        <v>6</v>
      </c>
      <c r="X187">
        <v>18</v>
      </c>
      <c r="Y187">
        <v>14</v>
      </c>
      <c r="Z187">
        <v>20</v>
      </c>
      <c r="AA187">
        <v>71</v>
      </c>
      <c r="AB187">
        <v>115</v>
      </c>
      <c r="AC187">
        <v>12</v>
      </c>
      <c r="AD187">
        <v>23</v>
      </c>
      <c r="AE187" s="3"/>
      <c r="AF187" s="4"/>
      <c r="AG187" s="3"/>
      <c r="AH187" s="4"/>
      <c r="AI187" s="3"/>
      <c r="AJ187" s="4"/>
      <c r="AK187" s="3"/>
      <c r="AL187" s="4"/>
      <c r="AM187" s="3"/>
    </row>
    <row r="188" spans="1:39" x14ac:dyDescent="0.3">
      <c r="A188" t="s">
        <v>143</v>
      </c>
      <c r="B188" t="s">
        <v>40</v>
      </c>
      <c r="C188">
        <v>3</v>
      </c>
      <c r="D188" t="s">
        <v>41</v>
      </c>
      <c r="E188">
        <v>16</v>
      </c>
      <c r="F188">
        <v>18</v>
      </c>
      <c r="G188">
        <v>18</v>
      </c>
      <c r="H188">
        <v>19</v>
      </c>
      <c r="I188">
        <v>16</v>
      </c>
      <c r="J188">
        <v>19</v>
      </c>
      <c r="K188">
        <v>17</v>
      </c>
      <c r="L188">
        <v>33</v>
      </c>
      <c r="M188">
        <v>11</v>
      </c>
      <c r="N188">
        <v>11</v>
      </c>
      <c r="O188">
        <v>12</v>
      </c>
      <c r="P188">
        <v>27</v>
      </c>
      <c r="Q188">
        <v>38</v>
      </c>
      <c r="R188">
        <v>8</v>
      </c>
      <c r="S188">
        <v>29</v>
      </c>
      <c r="T188">
        <v>19</v>
      </c>
      <c r="U188">
        <v>9</v>
      </c>
      <c r="V188">
        <v>11</v>
      </c>
      <c r="W188">
        <v>11</v>
      </c>
      <c r="X188">
        <v>12</v>
      </c>
      <c r="Y188">
        <v>25</v>
      </c>
      <c r="Z188">
        <v>13</v>
      </c>
      <c r="AA188">
        <v>10</v>
      </c>
      <c r="AB188">
        <v>15</v>
      </c>
      <c r="AC188">
        <v>14</v>
      </c>
      <c r="AD188">
        <v>36</v>
      </c>
      <c r="AE188" s="3" cm="1">
        <f t="array" ref="AE188">SUMPRODUCT(FC_vs_D_SKU_lvl[[#This Row],[1-5-2023]:[23-10-2023]]-E189:AD189)/26</f>
        <v>10.76923076923077</v>
      </c>
      <c r="AF188" s="4">
        <f t="shared" ref="AF188" si="276">AE188/AVERAGE(E189:AD189)</f>
        <v>1.4973262032085561</v>
      </c>
      <c r="AG188" s="3" cm="1">
        <f t="array" ref="AG188">SUMPRODUCT(ABS(FC_vs_D_SKU_lvl[[#This Row],[1-5-2023]:[23-10-2023]]-E189:AD189))/26</f>
        <v>12.76923076923077</v>
      </c>
      <c r="AH188" s="4" cm="1">
        <f t="array" ref="AH188">SUMPRODUCT(ABS(FC_vs_D_SKU_lvl[[#This Row],[1-5-2023]:[23-10-2023]]-E189:AD189))/SUM(E189:AD189)</f>
        <v>1.7754010695187166</v>
      </c>
      <c r="AI188" s="3" cm="1">
        <f t="array" ref="AI188">SQRT(SUMPRODUCT(FC_vs_D_SKU_lvl[[#This Row],[1-5-2023]:[23-10-2023]]-E189:AD189)^2/26)</f>
        <v>54.912517838691528</v>
      </c>
      <c r="AJ188" s="4">
        <f t="shared" ref="AJ188" si="277">AI188/AVERAGE(E189:AD189)</f>
        <v>7.6348955283742228</v>
      </c>
      <c r="AK188" s="3">
        <f t="shared" ref="AK188:AL188" si="278">AG188+ABS(AE188)</f>
        <v>23.53846153846154</v>
      </c>
      <c r="AL188" s="4">
        <f t="shared" si="278"/>
        <v>3.2727272727272725</v>
      </c>
      <c r="AM188" s="3" cm="1">
        <f t="array" ref="AM188">SUMPRODUCT(IF(FC_vs_D_SKU_lvl[[#This Row],[1-5-2023]:[23-10-2023]]+E189:AD189=0,0,ABS(FC_vs_D_SKU_lvl[[#This Row],[1-5-2023]:[23-10-2023]]-E189:AD189)/(FC_vs_D_SKU_lvl[[#This Row],[1-5-2023]:[23-10-2023]]+E189:AD189)))/26</f>
        <v>0.55682192900072602</v>
      </c>
    </row>
    <row r="189" spans="1:39" x14ac:dyDescent="0.3">
      <c r="A189" t="s">
        <v>143</v>
      </c>
      <c r="B189" t="s">
        <v>40</v>
      </c>
      <c r="C189">
        <v>3</v>
      </c>
      <c r="D189" t="s">
        <v>44</v>
      </c>
      <c r="E189">
        <v>1</v>
      </c>
      <c r="F189">
        <v>0</v>
      </c>
      <c r="G189">
        <v>0</v>
      </c>
      <c r="H189">
        <v>10</v>
      </c>
      <c r="I189">
        <v>0</v>
      </c>
      <c r="J189">
        <v>6</v>
      </c>
      <c r="K189">
        <v>26</v>
      </c>
      <c r="L189">
        <v>3</v>
      </c>
      <c r="M189">
        <v>12</v>
      </c>
      <c r="N189">
        <v>5</v>
      </c>
      <c r="O189">
        <v>6</v>
      </c>
      <c r="P189">
        <v>6</v>
      </c>
      <c r="Q189">
        <v>23</v>
      </c>
      <c r="R189">
        <v>12</v>
      </c>
      <c r="S189">
        <v>2</v>
      </c>
      <c r="T189">
        <v>0</v>
      </c>
      <c r="U189">
        <v>17</v>
      </c>
      <c r="V189">
        <v>13</v>
      </c>
      <c r="W189">
        <v>4</v>
      </c>
      <c r="X189">
        <v>0</v>
      </c>
      <c r="Y189">
        <v>4</v>
      </c>
      <c r="Z189">
        <v>6</v>
      </c>
      <c r="AA189">
        <v>0</v>
      </c>
      <c r="AB189">
        <v>16</v>
      </c>
      <c r="AC189">
        <v>15</v>
      </c>
      <c r="AD189">
        <v>0</v>
      </c>
      <c r="AE189" s="3"/>
      <c r="AF189" s="4"/>
      <c r="AG189" s="3"/>
      <c r="AH189" s="4"/>
      <c r="AI189" s="3"/>
      <c r="AJ189" s="4"/>
      <c r="AK189" s="3"/>
      <c r="AL189" s="4"/>
      <c r="AM189" s="3"/>
    </row>
    <row r="190" spans="1:39" x14ac:dyDescent="0.3">
      <c r="A190" t="s">
        <v>144</v>
      </c>
      <c r="B190" t="s">
        <v>40</v>
      </c>
      <c r="C190">
        <v>3</v>
      </c>
      <c r="D190" t="s">
        <v>41</v>
      </c>
      <c r="E190">
        <v>14</v>
      </c>
      <c r="F190">
        <v>16</v>
      </c>
      <c r="G190">
        <v>13</v>
      </c>
      <c r="H190">
        <v>20</v>
      </c>
      <c r="I190">
        <v>11</v>
      </c>
      <c r="J190">
        <v>14</v>
      </c>
      <c r="K190">
        <v>16</v>
      </c>
      <c r="L190">
        <v>30</v>
      </c>
      <c r="M190">
        <v>14</v>
      </c>
      <c r="N190">
        <v>13</v>
      </c>
      <c r="O190">
        <v>15</v>
      </c>
      <c r="P190">
        <v>33</v>
      </c>
      <c r="Q190">
        <v>49</v>
      </c>
      <c r="R190">
        <v>8</v>
      </c>
      <c r="S190">
        <v>29</v>
      </c>
      <c r="T190">
        <v>21</v>
      </c>
      <c r="U190">
        <v>8</v>
      </c>
      <c r="V190">
        <v>13</v>
      </c>
      <c r="W190">
        <v>15</v>
      </c>
      <c r="X190">
        <v>18</v>
      </c>
      <c r="Y190">
        <v>37</v>
      </c>
      <c r="Z190">
        <v>18</v>
      </c>
      <c r="AA190">
        <v>14</v>
      </c>
      <c r="AB190">
        <v>25</v>
      </c>
      <c r="AC190">
        <v>24</v>
      </c>
      <c r="AD190">
        <v>61</v>
      </c>
      <c r="AE190" s="3" cm="1">
        <f t="array" ref="AE190">SUMPRODUCT(FC_vs_D_SKU_lvl[[#This Row],[1-5-2023]:[23-10-2023]]-E191:AD191)/26</f>
        <v>13.73076923076923</v>
      </c>
      <c r="AF190" s="4">
        <f t="shared" ref="AF190" si="279">AE190/AVERAGE(E191:AD191)</f>
        <v>1.8593749999999998</v>
      </c>
      <c r="AG190" s="3" cm="1">
        <f t="array" ref="AG190">SUMPRODUCT(ABS(FC_vs_D_SKU_lvl[[#This Row],[1-5-2023]:[23-10-2023]]-E191:AD191))/26</f>
        <v>16.807692307692307</v>
      </c>
      <c r="AH190" s="4" cm="1">
        <f t="array" ref="AH190">SUMPRODUCT(ABS(FC_vs_D_SKU_lvl[[#This Row],[1-5-2023]:[23-10-2023]]-E191:AD191))/SUM(E191:AD191)</f>
        <v>2.2760416666666665</v>
      </c>
      <c r="AI190" s="3" cm="1">
        <f t="array" ref="AI190">SQRT(SUMPRODUCT(FC_vs_D_SKU_lvl[[#This Row],[1-5-2023]:[23-10-2023]]-E191:AD191)^2/26)</f>
        <v>70.013460244331696</v>
      </c>
      <c r="AJ190" s="4">
        <f t="shared" ref="AJ190" si="280">AI190/AVERAGE(E191:AD191)</f>
        <v>9.4809894080865842</v>
      </c>
      <c r="AK190" s="3">
        <f t="shared" ref="AK190:AL190" si="281">AG190+ABS(AE190)</f>
        <v>30.538461538461537</v>
      </c>
      <c r="AL190" s="4">
        <f t="shared" si="281"/>
        <v>4.1354166666666661</v>
      </c>
      <c r="AM190" s="3" cm="1">
        <f t="array" ref="AM190">SUMPRODUCT(IF(FC_vs_D_SKU_lvl[[#This Row],[1-5-2023]:[23-10-2023]]+E191:AD191=0,0,ABS(FC_vs_D_SKU_lvl[[#This Row],[1-5-2023]:[23-10-2023]]-E191:AD191)/(FC_vs_D_SKU_lvl[[#This Row],[1-5-2023]:[23-10-2023]]+E191:AD191)))/26</f>
        <v>0.64732560405706541</v>
      </c>
    </row>
    <row r="191" spans="1:39" x14ac:dyDescent="0.3">
      <c r="A191" t="s">
        <v>144</v>
      </c>
      <c r="B191" t="s">
        <v>40</v>
      </c>
      <c r="C191">
        <v>3</v>
      </c>
      <c r="D191" t="s">
        <v>44</v>
      </c>
      <c r="E191">
        <v>2</v>
      </c>
      <c r="F191">
        <v>0</v>
      </c>
      <c r="G191">
        <v>2</v>
      </c>
      <c r="H191">
        <v>2</v>
      </c>
      <c r="I191">
        <v>0</v>
      </c>
      <c r="J191">
        <v>40</v>
      </c>
      <c r="K191">
        <v>4</v>
      </c>
      <c r="L191">
        <v>0</v>
      </c>
      <c r="M191">
        <v>2</v>
      </c>
      <c r="N191">
        <v>4</v>
      </c>
      <c r="O191">
        <v>6</v>
      </c>
      <c r="P191">
        <v>4</v>
      </c>
      <c r="Q191">
        <v>25</v>
      </c>
      <c r="R191">
        <v>0</v>
      </c>
      <c r="S191">
        <v>2</v>
      </c>
      <c r="T191">
        <v>0</v>
      </c>
      <c r="U191">
        <v>0</v>
      </c>
      <c r="V191">
        <v>17</v>
      </c>
      <c r="W191">
        <v>20</v>
      </c>
      <c r="X191">
        <v>12</v>
      </c>
      <c r="Y191">
        <v>8</v>
      </c>
      <c r="Z191">
        <v>8</v>
      </c>
      <c r="AA191">
        <v>19</v>
      </c>
      <c r="AB191">
        <v>4</v>
      </c>
      <c r="AC191">
        <v>10</v>
      </c>
      <c r="AD191">
        <v>1</v>
      </c>
      <c r="AE191" s="3"/>
      <c r="AF191" s="4"/>
      <c r="AG191" s="3"/>
      <c r="AH191" s="4"/>
      <c r="AI191" s="3"/>
      <c r="AJ191" s="4"/>
      <c r="AK191" s="3"/>
      <c r="AL191" s="4"/>
      <c r="AM191" s="3"/>
    </row>
    <row r="192" spans="1:39" x14ac:dyDescent="0.3">
      <c r="A192" t="s">
        <v>145</v>
      </c>
      <c r="B192" t="s">
        <v>40</v>
      </c>
      <c r="C192">
        <v>2</v>
      </c>
      <c r="D192" t="s">
        <v>41</v>
      </c>
      <c r="E192">
        <v>44</v>
      </c>
      <c r="F192">
        <v>43</v>
      </c>
      <c r="G192">
        <v>45</v>
      </c>
      <c r="H192">
        <v>63</v>
      </c>
      <c r="I192">
        <v>39</v>
      </c>
      <c r="J192">
        <v>45</v>
      </c>
      <c r="K192">
        <v>45</v>
      </c>
      <c r="L192">
        <v>61</v>
      </c>
      <c r="M192">
        <v>28</v>
      </c>
      <c r="N192">
        <v>23</v>
      </c>
      <c r="O192">
        <v>32</v>
      </c>
      <c r="P192">
        <v>71</v>
      </c>
      <c r="Q192">
        <v>110</v>
      </c>
      <c r="R192">
        <v>9</v>
      </c>
      <c r="S192">
        <v>42</v>
      </c>
      <c r="T192">
        <v>28</v>
      </c>
      <c r="U192">
        <v>8</v>
      </c>
      <c r="V192">
        <v>18</v>
      </c>
      <c r="W192">
        <v>16</v>
      </c>
      <c r="X192">
        <v>23</v>
      </c>
      <c r="Y192">
        <v>50</v>
      </c>
      <c r="Z192">
        <v>31</v>
      </c>
      <c r="AA192">
        <v>24</v>
      </c>
      <c r="AB192">
        <v>41</v>
      </c>
      <c r="AC192">
        <v>38</v>
      </c>
      <c r="AD192">
        <v>105</v>
      </c>
      <c r="AE192" s="3" cm="1">
        <f t="array" ref="AE192">SUMPRODUCT(FC_vs_D_SKU_lvl[[#This Row],[1-5-2023]:[23-10-2023]]-E193:AD193)/26</f>
        <v>12.961538461538462</v>
      </c>
      <c r="AF192" s="4">
        <f t="shared" ref="AF192" si="282">AE192/AVERAGE(E193:AD193)</f>
        <v>0.45234899328859063</v>
      </c>
      <c r="AG192" s="3" cm="1">
        <f t="array" ref="AG192">SUMPRODUCT(ABS(FC_vs_D_SKU_lvl[[#This Row],[1-5-2023]:[23-10-2023]]-E193:AD193))/26</f>
        <v>29.73076923076923</v>
      </c>
      <c r="AH192" s="4" cm="1">
        <f t="array" ref="AH192">SUMPRODUCT(ABS(FC_vs_D_SKU_lvl[[#This Row],[1-5-2023]:[23-10-2023]]-E193:AD193))/SUM(E193:AD193)</f>
        <v>1.0375838926174497</v>
      </c>
      <c r="AI192" s="3" cm="1">
        <f t="array" ref="AI192">SQRT(SUMPRODUCT(FC_vs_D_SKU_lvl[[#This Row],[1-5-2023]:[23-10-2023]]-E193:AD193)^2/26)</f>
        <v>66.091137541568017</v>
      </c>
      <c r="AJ192" s="4">
        <f t="shared" ref="AJ192" si="283">AI192/AVERAGE(E193:AD193)</f>
        <v>2.3065363437325752</v>
      </c>
      <c r="AK192" s="3">
        <f t="shared" ref="AK192:AL192" si="284">AG192+ABS(AE192)</f>
        <v>42.692307692307693</v>
      </c>
      <c r="AL192" s="4">
        <f t="shared" si="284"/>
        <v>1.4899328859060403</v>
      </c>
      <c r="AM192" s="3" cm="1">
        <f t="array" ref="AM192">SUMPRODUCT(IF(FC_vs_D_SKU_lvl[[#This Row],[1-5-2023]:[23-10-2023]]+E193:AD193=0,0,ABS(FC_vs_D_SKU_lvl[[#This Row],[1-5-2023]:[23-10-2023]]-E193:AD193)/(FC_vs_D_SKU_lvl[[#This Row],[1-5-2023]:[23-10-2023]]+E193:AD193)))/26</f>
        <v>0.46066928421455233</v>
      </c>
    </row>
    <row r="193" spans="1:39" x14ac:dyDescent="0.3">
      <c r="A193" t="s">
        <v>145</v>
      </c>
      <c r="B193" t="s">
        <v>40</v>
      </c>
      <c r="C193">
        <v>2</v>
      </c>
      <c r="D193" t="s">
        <v>44</v>
      </c>
      <c r="E193">
        <v>0</v>
      </c>
      <c r="F193">
        <v>0</v>
      </c>
      <c r="G193">
        <v>0</v>
      </c>
      <c r="H193">
        <v>133</v>
      </c>
      <c r="I193">
        <v>1</v>
      </c>
      <c r="J193">
        <v>1</v>
      </c>
      <c r="K193">
        <v>19</v>
      </c>
      <c r="L193">
        <v>112</v>
      </c>
      <c r="M193">
        <v>22</v>
      </c>
      <c r="N193">
        <v>18</v>
      </c>
      <c r="O193">
        <v>25</v>
      </c>
      <c r="P193">
        <v>33</v>
      </c>
      <c r="Q193">
        <v>37</v>
      </c>
      <c r="R193">
        <v>5</v>
      </c>
      <c r="S193">
        <v>12</v>
      </c>
      <c r="T193">
        <v>48</v>
      </c>
      <c r="U193">
        <v>1</v>
      </c>
      <c r="V193">
        <v>25</v>
      </c>
      <c r="W193">
        <v>32</v>
      </c>
      <c r="X193">
        <v>40</v>
      </c>
      <c r="Y193">
        <v>33</v>
      </c>
      <c r="Z193">
        <v>16</v>
      </c>
      <c r="AA193">
        <v>61</v>
      </c>
      <c r="AB193">
        <v>25</v>
      </c>
      <c r="AC193">
        <v>18</v>
      </c>
      <c r="AD193">
        <v>28</v>
      </c>
      <c r="AE193" s="3"/>
      <c r="AF193" s="4"/>
      <c r="AG193" s="3"/>
      <c r="AH193" s="4"/>
      <c r="AI193" s="3"/>
      <c r="AJ193" s="4"/>
      <c r="AK193" s="3"/>
      <c r="AL193" s="4"/>
      <c r="AM193" s="3"/>
    </row>
    <row r="194" spans="1:39" x14ac:dyDescent="0.3">
      <c r="A194" t="s">
        <v>146</v>
      </c>
      <c r="B194" t="s">
        <v>40</v>
      </c>
      <c r="C194">
        <v>3</v>
      </c>
      <c r="D194" t="s">
        <v>41</v>
      </c>
      <c r="E194">
        <v>8</v>
      </c>
      <c r="F194">
        <v>11</v>
      </c>
      <c r="G194">
        <v>9</v>
      </c>
      <c r="H194">
        <v>26</v>
      </c>
      <c r="I194">
        <v>8</v>
      </c>
      <c r="J194">
        <v>11</v>
      </c>
      <c r="K194">
        <v>14</v>
      </c>
      <c r="L194">
        <v>28</v>
      </c>
      <c r="M194">
        <v>14</v>
      </c>
      <c r="N194">
        <v>10</v>
      </c>
      <c r="O194">
        <v>16</v>
      </c>
      <c r="P194">
        <v>22</v>
      </c>
      <c r="Q194">
        <v>42</v>
      </c>
      <c r="R194">
        <v>8</v>
      </c>
      <c r="S194">
        <v>7</v>
      </c>
      <c r="T194">
        <v>8</v>
      </c>
      <c r="U194">
        <v>14</v>
      </c>
      <c r="V194">
        <v>7</v>
      </c>
      <c r="W194">
        <v>8</v>
      </c>
      <c r="X194">
        <v>12</v>
      </c>
      <c r="Y194">
        <v>22</v>
      </c>
      <c r="Z194">
        <v>12</v>
      </c>
      <c r="AA194">
        <v>9</v>
      </c>
      <c r="AB194">
        <v>15</v>
      </c>
      <c r="AC194">
        <v>19</v>
      </c>
      <c r="AD194">
        <v>38</v>
      </c>
      <c r="AE194" s="3" cm="1">
        <f t="array" ref="AE194">SUMPRODUCT(FC_vs_D_SKU_lvl[[#This Row],[1-5-2023]:[23-10-2023]]-E195:AD195)/26</f>
        <v>-2.1923076923076925</v>
      </c>
      <c r="AF194" s="4">
        <f t="shared" ref="AF194" si="285">AE194/AVERAGE(E195:AD195)</f>
        <v>-0.12527472527472527</v>
      </c>
      <c r="AG194" s="3" cm="1">
        <f t="array" ref="AG194">SUMPRODUCT(ABS(FC_vs_D_SKU_lvl[[#This Row],[1-5-2023]:[23-10-2023]]-E195:AD195))/26</f>
        <v>15.192307692307692</v>
      </c>
      <c r="AH194" s="4" cm="1">
        <f t="array" ref="AH194">SUMPRODUCT(ABS(FC_vs_D_SKU_lvl[[#This Row],[1-5-2023]:[23-10-2023]]-E195:AD195))/SUM(E195:AD195)</f>
        <v>0.86813186813186816</v>
      </c>
      <c r="AI194" s="3" cm="1">
        <f t="array" ref="AI194">SQRT(SUMPRODUCT(FC_vs_D_SKU_lvl[[#This Row],[1-5-2023]:[23-10-2023]]-E195:AD195)^2/26)</f>
        <v>11.178619702876491</v>
      </c>
      <c r="AJ194" s="4">
        <f t="shared" ref="AJ194" si="286">AI194/AVERAGE(E195:AD195)</f>
        <v>0.63877826873579946</v>
      </c>
      <c r="AK194" s="3">
        <f t="shared" ref="AK194:AL194" si="287">AG194+ABS(AE194)</f>
        <v>17.384615384615383</v>
      </c>
      <c r="AL194" s="4">
        <f t="shared" si="287"/>
        <v>0.99340659340659343</v>
      </c>
      <c r="AM194" s="3" cm="1">
        <f t="array" ref="AM194">SUMPRODUCT(IF(FC_vs_D_SKU_lvl[[#This Row],[1-5-2023]:[23-10-2023]]+E195:AD195=0,0,ABS(FC_vs_D_SKU_lvl[[#This Row],[1-5-2023]:[23-10-2023]]-E195:AD195)/(FC_vs_D_SKU_lvl[[#This Row],[1-5-2023]:[23-10-2023]]+E195:AD195)))/26</f>
        <v>0.48407240551875702</v>
      </c>
    </row>
    <row r="195" spans="1:39" x14ac:dyDescent="0.3">
      <c r="A195" t="s">
        <v>146</v>
      </c>
      <c r="B195" t="s">
        <v>40</v>
      </c>
      <c r="C195">
        <v>3</v>
      </c>
      <c r="D195" t="s">
        <v>44</v>
      </c>
      <c r="E195">
        <v>0</v>
      </c>
      <c r="F195">
        <v>0</v>
      </c>
      <c r="G195">
        <v>6</v>
      </c>
      <c r="H195">
        <v>15</v>
      </c>
      <c r="I195">
        <v>10</v>
      </c>
      <c r="J195">
        <v>3</v>
      </c>
      <c r="K195">
        <v>3</v>
      </c>
      <c r="L195">
        <v>16</v>
      </c>
      <c r="M195">
        <v>93</v>
      </c>
      <c r="N195">
        <v>20</v>
      </c>
      <c r="O195">
        <v>26</v>
      </c>
      <c r="P195">
        <v>17</v>
      </c>
      <c r="Q195">
        <v>13</v>
      </c>
      <c r="R195">
        <v>0</v>
      </c>
      <c r="S195">
        <v>12</v>
      </c>
      <c r="T195">
        <v>3</v>
      </c>
      <c r="U195">
        <v>6</v>
      </c>
      <c r="V195">
        <v>15</v>
      </c>
      <c r="W195">
        <v>0</v>
      </c>
      <c r="X195">
        <v>102</v>
      </c>
      <c r="Y195">
        <v>32</v>
      </c>
      <c r="Z195">
        <v>0</v>
      </c>
      <c r="AA195">
        <v>13</v>
      </c>
      <c r="AB195">
        <v>8</v>
      </c>
      <c r="AC195">
        <v>27</v>
      </c>
      <c r="AD195">
        <v>15</v>
      </c>
      <c r="AE195" s="3"/>
      <c r="AF195" s="4"/>
      <c r="AG195" s="3"/>
      <c r="AH195" s="4"/>
      <c r="AI195" s="3"/>
      <c r="AJ195" s="4"/>
      <c r="AK195" s="3"/>
      <c r="AL195" s="4"/>
      <c r="AM195" s="3"/>
    </row>
    <row r="196" spans="1:39" x14ac:dyDescent="0.3">
      <c r="A196" t="s">
        <v>147</v>
      </c>
      <c r="B196" t="s">
        <v>40</v>
      </c>
      <c r="C196">
        <v>3</v>
      </c>
      <c r="D196" t="s">
        <v>41</v>
      </c>
      <c r="E196">
        <v>2</v>
      </c>
      <c r="F196">
        <v>2</v>
      </c>
      <c r="G196">
        <v>2</v>
      </c>
      <c r="H196">
        <v>7</v>
      </c>
      <c r="I196">
        <v>1</v>
      </c>
      <c r="J196">
        <v>2</v>
      </c>
      <c r="K196">
        <v>3</v>
      </c>
      <c r="L196">
        <v>40</v>
      </c>
      <c r="M196">
        <v>24</v>
      </c>
      <c r="N196">
        <v>19</v>
      </c>
      <c r="O196">
        <v>28</v>
      </c>
      <c r="P196">
        <v>39</v>
      </c>
      <c r="Q196">
        <v>71</v>
      </c>
      <c r="R196">
        <v>17</v>
      </c>
      <c r="S196">
        <v>14</v>
      </c>
      <c r="T196">
        <v>17</v>
      </c>
      <c r="U196">
        <v>29</v>
      </c>
      <c r="V196">
        <v>14</v>
      </c>
      <c r="W196">
        <v>16</v>
      </c>
      <c r="X196">
        <v>22</v>
      </c>
      <c r="Y196">
        <v>43</v>
      </c>
      <c r="Z196">
        <v>25</v>
      </c>
      <c r="AA196">
        <v>19</v>
      </c>
      <c r="AB196">
        <v>28</v>
      </c>
      <c r="AC196">
        <v>36</v>
      </c>
      <c r="AD196">
        <v>71</v>
      </c>
      <c r="AE196" s="3" cm="1">
        <f t="array" ref="AE196">SUMPRODUCT(FC_vs_D_SKU_lvl[[#This Row],[1-5-2023]:[23-10-2023]]-E197:AD197)/26</f>
        <v>15.846153846153847</v>
      </c>
      <c r="AF196" s="4">
        <f t="shared" ref="AF196" si="288">AE196/AVERAGE(E197:AD197)</f>
        <v>2.3016759776536313</v>
      </c>
      <c r="AG196" s="3" cm="1">
        <f t="array" ref="AG196">SUMPRODUCT(ABS(FC_vs_D_SKU_lvl[[#This Row],[1-5-2023]:[23-10-2023]]-E197:AD197))/26</f>
        <v>20.846153846153847</v>
      </c>
      <c r="AH196" s="4" cm="1">
        <f t="array" ref="AH196">SUMPRODUCT(ABS(FC_vs_D_SKU_lvl[[#This Row],[1-5-2023]:[23-10-2023]]-E197:AD197))/SUM(E197:AD197)</f>
        <v>3.0279329608938546</v>
      </c>
      <c r="AI196" s="3" cm="1">
        <f t="array" ref="AI196">SQRT(SUMPRODUCT(FC_vs_D_SKU_lvl[[#This Row],[1-5-2023]:[23-10-2023]]-E197:AD197)^2/26)</f>
        <v>80.799847676931819</v>
      </c>
      <c r="AJ196" s="4">
        <f t="shared" ref="AJ196" si="289">AI196/AVERAGE(E197:AD197)</f>
        <v>11.736290724023615</v>
      </c>
      <c r="AK196" s="3">
        <f t="shared" ref="AK196:AL196" si="290">AG196+ABS(AE196)</f>
        <v>36.692307692307693</v>
      </c>
      <c r="AL196" s="4">
        <f t="shared" si="290"/>
        <v>5.3296089385474854</v>
      </c>
      <c r="AM196" s="3" cm="1">
        <f t="array" ref="AM196">SUMPRODUCT(IF(FC_vs_D_SKU_lvl[[#This Row],[1-5-2023]:[23-10-2023]]+E197:AD197=0,0,ABS(FC_vs_D_SKU_lvl[[#This Row],[1-5-2023]:[23-10-2023]]-E197:AD197)/(FC_vs_D_SKU_lvl[[#This Row],[1-5-2023]:[23-10-2023]]+E197:AD197)))/26</f>
        <v>0.76647972435421807</v>
      </c>
    </row>
    <row r="197" spans="1:39" x14ac:dyDescent="0.3">
      <c r="A197" t="s">
        <v>147</v>
      </c>
      <c r="B197" t="s">
        <v>40</v>
      </c>
      <c r="C197">
        <v>3</v>
      </c>
      <c r="D197" t="s">
        <v>44</v>
      </c>
      <c r="E197">
        <v>0</v>
      </c>
      <c r="F197">
        <v>0</v>
      </c>
      <c r="G197">
        <v>1</v>
      </c>
      <c r="H197">
        <v>11</v>
      </c>
      <c r="I197">
        <v>0</v>
      </c>
      <c r="J197">
        <v>0</v>
      </c>
      <c r="K197">
        <v>0</v>
      </c>
      <c r="L197">
        <v>0</v>
      </c>
      <c r="M197">
        <v>72</v>
      </c>
      <c r="N197">
        <v>1</v>
      </c>
      <c r="O197">
        <v>0</v>
      </c>
      <c r="P197">
        <v>6</v>
      </c>
      <c r="Q197">
        <v>0</v>
      </c>
      <c r="R197">
        <v>0</v>
      </c>
      <c r="S197">
        <v>2</v>
      </c>
      <c r="T197">
        <v>1</v>
      </c>
      <c r="U197">
        <v>0</v>
      </c>
      <c r="V197">
        <v>0</v>
      </c>
      <c r="W197">
        <v>10</v>
      </c>
      <c r="X197">
        <v>35</v>
      </c>
      <c r="Y197">
        <v>2</v>
      </c>
      <c r="Z197">
        <v>2</v>
      </c>
      <c r="AA197">
        <v>6</v>
      </c>
      <c r="AB197">
        <v>22</v>
      </c>
      <c r="AC197">
        <v>2</v>
      </c>
      <c r="AD197">
        <v>6</v>
      </c>
      <c r="AE197" s="3"/>
      <c r="AF197" s="4"/>
      <c r="AG197" s="3"/>
      <c r="AH197" s="4"/>
      <c r="AI197" s="3"/>
      <c r="AJ197" s="4"/>
      <c r="AK197" s="3"/>
      <c r="AL197" s="4"/>
      <c r="AM197" s="3"/>
    </row>
    <row r="198" spans="1:39" x14ac:dyDescent="0.3">
      <c r="A198" t="s">
        <v>148</v>
      </c>
      <c r="B198" t="s">
        <v>40</v>
      </c>
      <c r="C198">
        <v>3</v>
      </c>
      <c r="D198" t="s">
        <v>41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</v>
      </c>
      <c r="AE198" s="3" cm="1">
        <f t="array" ref="AE198">SUMPRODUCT(FC_vs_D_SKU_lvl[[#This Row],[1-5-2023]:[23-10-2023]]-E199:AD199)/26</f>
        <v>-0.42307692307692307</v>
      </c>
      <c r="AF198" s="4">
        <f t="shared" ref="AF198" si="291">AE198/AVERAGE(E199:AD199)</f>
        <v>-0.73333333333333339</v>
      </c>
      <c r="AG198" s="3" cm="1">
        <f t="array" ref="AG198">SUMPRODUCT(ABS(FC_vs_D_SKU_lvl[[#This Row],[1-5-2023]:[23-10-2023]]-E199:AD199))/26</f>
        <v>0.73076923076923073</v>
      </c>
      <c r="AH198" s="4" cm="1">
        <f t="array" ref="AH198">SUMPRODUCT(ABS(FC_vs_D_SKU_lvl[[#This Row],[1-5-2023]:[23-10-2023]]-E199:AD199))/SUM(E199:AD199)</f>
        <v>1.2666666666666666</v>
      </c>
      <c r="AI198" s="3" cm="1">
        <f t="array" ref="AI198">SQRT(SUMPRODUCT(FC_vs_D_SKU_lvl[[#This Row],[1-5-2023]:[23-10-2023]]-E199:AD199)^2/26)</f>
        <v>2.1572774865200244</v>
      </c>
      <c r="AJ198" s="4">
        <f t="shared" ref="AJ198" si="292">AI198/AVERAGE(E199:AD199)</f>
        <v>3.739280976634709</v>
      </c>
      <c r="AK198" s="3">
        <f t="shared" ref="AK198:AL198" si="293">AG198+ABS(AE198)</f>
        <v>1.1538461538461537</v>
      </c>
      <c r="AL198" s="4">
        <f t="shared" si="293"/>
        <v>2</v>
      </c>
      <c r="AM198" s="3" cm="1">
        <f t="array" ref="AM198">SUMPRODUCT(IF(FC_vs_D_SKU_lvl[[#This Row],[1-5-2023]:[23-10-2023]]+E199:AD199=0,0,ABS(FC_vs_D_SKU_lvl[[#This Row],[1-5-2023]:[23-10-2023]]-E199:AD199)/(FC_vs_D_SKU_lvl[[#This Row],[1-5-2023]:[23-10-2023]]+E199:AD199)))/26</f>
        <v>0.23076923076923078</v>
      </c>
    </row>
    <row r="199" spans="1:39" x14ac:dyDescent="0.3">
      <c r="A199" t="s">
        <v>148</v>
      </c>
      <c r="B199" t="s">
        <v>40</v>
      </c>
      <c r="C199">
        <v>3</v>
      </c>
      <c r="D199" t="s">
        <v>44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12</v>
      </c>
      <c r="AB199">
        <v>0</v>
      </c>
      <c r="AC199">
        <v>0</v>
      </c>
      <c r="AD199">
        <v>0</v>
      </c>
      <c r="AE199" s="3"/>
      <c r="AF199" s="4"/>
      <c r="AG199" s="3"/>
      <c r="AH199" s="4"/>
      <c r="AI199" s="3"/>
      <c r="AJ199" s="4"/>
      <c r="AK199" s="3"/>
      <c r="AL199" s="4"/>
      <c r="AM199" s="3"/>
    </row>
    <row r="200" spans="1:39" x14ac:dyDescent="0.3">
      <c r="A200" t="s">
        <v>149</v>
      </c>
      <c r="B200" t="s">
        <v>40</v>
      </c>
      <c r="C200">
        <v>3</v>
      </c>
      <c r="D200" t="s">
        <v>41</v>
      </c>
      <c r="E200">
        <v>3</v>
      </c>
      <c r="F200">
        <v>3</v>
      </c>
      <c r="G200">
        <v>3</v>
      </c>
      <c r="H200">
        <v>5</v>
      </c>
      <c r="I200">
        <v>3</v>
      </c>
      <c r="J200">
        <v>3</v>
      </c>
      <c r="K200">
        <v>3</v>
      </c>
      <c r="L200">
        <v>6</v>
      </c>
      <c r="M200">
        <v>2</v>
      </c>
      <c r="N200">
        <v>2</v>
      </c>
      <c r="O200">
        <v>3</v>
      </c>
      <c r="P200">
        <v>7</v>
      </c>
      <c r="Q200">
        <v>11</v>
      </c>
      <c r="R200">
        <v>0</v>
      </c>
      <c r="S200">
        <v>4</v>
      </c>
      <c r="T200">
        <v>2</v>
      </c>
      <c r="U200">
        <v>0</v>
      </c>
      <c r="V200">
        <v>2</v>
      </c>
      <c r="W200">
        <v>1</v>
      </c>
      <c r="X200">
        <v>2</v>
      </c>
      <c r="Y200">
        <v>5</v>
      </c>
      <c r="Z200">
        <v>2</v>
      </c>
      <c r="AA200">
        <v>2</v>
      </c>
      <c r="AB200">
        <v>3</v>
      </c>
      <c r="AC200">
        <v>3</v>
      </c>
      <c r="AD200">
        <v>9</v>
      </c>
      <c r="AE200" s="3" cm="1">
        <f t="array" ref="AE200">SUMPRODUCT(FC_vs_D_SKU_lvl[[#This Row],[1-5-2023]:[23-10-2023]]-E201:AD201)/26</f>
        <v>-3.0384615384615383</v>
      </c>
      <c r="AF200" s="4">
        <f t="shared" ref="AF200" si="294">AE200/AVERAGE(E201:AD201)</f>
        <v>-0.47023809523809523</v>
      </c>
      <c r="AG200" s="3" cm="1">
        <f t="array" ref="AG200">SUMPRODUCT(ABS(FC_vs_D_SKU_lvl[[#This Row],[1-5-2023]:[23-10-2023]]-E201:AD201))/26</f>
        <v>5.9615384615384617</v>
      </c>
      <c r="AH200" s="4" cm="1">
        <f t="array" ref="AH200">SUMPRODUCT(ABS(FC_vs_D_SKU_lvl[[#This Row],[1-5-2023]:[23-10-2023]]-E201:AD201))/SUM(E201:AD201)</f>
        <v>0.92261904761904767</v>
      </c>
      <c r="AI200" s="3" cm="1">
        <f t="array" ref="AI200">SQRT(SUMPRODUCT(FC_vs_D_SKU_lvl[[#This Row],[1-5-2023]:[23-10-2023]]-E201:AD201)^2/26)</f>
        <v>15.493174675916539</v>
      </c>
      <c r="AJ200" s="4">
        <f t="shared" ref="AJ200" si="295">AI200/AVERAGE(E201:AD201)</f>
        <v>2.39775322365375</v>
      </c>
      <c r="AK200" s="3">
        <f t="shared" ref="AK200:AL200" si="296">AG200+ABS(AE200)</f>
        <v>9</v>
      </c>
      <c r="AL200" s="4">
        <f t="shared" si="296"/>
        <v>1.3928571428571428</v>
      </c>
      <c r="AM200" s="3" cm="1">
        <f t="array" ref="AM200">SUMPRODUCT(IF(FC_vs_D_SKU_lvl[[#This Row],[1-5-2023]:[23-10-2023]]+E201:AD201=0,0,ABS(FC_vs_D_SKU_lvl[[#This Row],[1-5-2023]:[23-10-2023]]-E201:AD201)/(FC_vs_D_SKU_lvl[[#This Row],[1-5-2023]:[23-10-2023]]+E201:AD201)))/26</f>
        <v>0.66227089181276955</v>
      </c>
    </row>
    <row r="201" spans="1:39" x14ac:dyDescent="0.3">
      <c r="A201" t="s">
        <v>149</v>
      </c>
      <c r="B201" t="s">
        <v>40</v>
      </c>
      <c r="C201">
        <v>3</v>
      </c>
      <c r="D201" t="s">
        <v>44</v>
      </c>
      <c r="E201">
        <v>0</v>
      </c>
      <c r="F201">
        <v>2</v>
      </c>
      <c r="G201">
        <v>50</v>
      </c>
      <c r="H201">
        <v>3</v>
      </c>
      <c r="I201">
        <v>0</v>
      </c>
      <c r="J201">
        <v>2</v>
      </c>
      <c r="K201">
        <v>0</v>
      </c>
      <c r="L201">
        <v>2</v>
      </c>
      <c r="M201">
        <v>0</v>
      </c>
      <c r="N201">
        <v>10</v>
      </c>
      <c r="O201">
        <v>0</v>
      </c>
      <c r="P201">
        <v>6</v>
      </c>
      <c r="Q201">
        <v>21</v>
      </c>
      <c r="R201">
        <v>0</v>
      </c>
      <c r="S201">
        <v>12</v>
      </c>
      <c r="T201">
        <v>0</v>
      </c>
      <c r="U201">
        <v>3</v>
      </c>
      <c r="V201">
        <v>0</v>
      </c>
      <c r="W201">
        <v>0</v>
      </c>
      <c r="X201">
        <v>0</v>
      </c>
      <c r="Y201">
        <v>0</v>
      </c>
      <c r="Z201">
        <v>14</v>
      </c>
      <c r="AA201">
        <v>2</v>
      </c>
      <c r="AB201">
        <v>31</v>
      </c>
      <c r="AC201">
        <v>0</v>
      </c>
      <c r="AD201">
        <v>10</v>
      </c>
      <c r="AE201" s="3"/>
      <c r="AF201" s="4"/>
      <c r="AG201" s="3"/>
      <c r="AH201" s="4"/>
      <c r="AI201" s="3"/>
      <c r="AJ201" s="4"/>
      <c r="AK201" s="3"/>
      <c r="AL201" s="4"/>
      <c r="AM201" s="3"/>
    </row>
    <row r="202" spans="1:39" x14ac:dyDescent="0.3">
      <c r="A202" t="s">
        <v>150</v>
      </c>
      <c r="B202" t="s">
        <v>40</v>
      </c>
      <c r="C202">
        <v>3</v>
      </c>
      <c r="D202" t="s">
        <v>41</v>
      </c>
      <c r="E202">
        <v>2</v>
      </c>
      <c r="F202">
        <v>2</v>
      </c>
      <c r="G202">
        <v>2</v>
      </c>
      <c r="H202">
        <v>3</v>
      </c>
      <c r="I202">
        <v>2</v>
      </c>
      <c r="J202">
        <v>2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 s="3" cm="1">
        <f t="array" ref="AE202">SUMPRODUCT(FC_vs_D_SKU_lvl[[#This Row],[1-5-2023]:[23-10-2023]]-E203:AD203)/26</f>
        <v>-0.19230769230769232</v>
      </c>
      <c r="AF202" s="4">
        <f t="shared" ref="AF202" si="297">AE202/AVERAGE(E203:AD203)</f>
        <v>-0.22727272727272729</v>
      </c>
      <c r="AG202" s="3" cm="1">
        <f t="array" ref="AG202">SUMPRODUCT(ABS(FC_vs_D_SKU_lvl[[#This Row],[1-5-2023]:[23-10-2023]]-E203:AD203))/26</f>
        <v>1.5</v>
      </c>
      <c r="AH202" s="4" cm="1">
        <f t="array" ref="AH202">SUMPRODUCT(ABS(FC_vs_D_SKU_lvl[[#This Row],[1-5-2023]:[23-10-2023]]-E203:AD203))/SUM(E203:AD203)</f>
        <v>1.7727272727272727</v>
      </c>
      <c r="AI202" s="3" cm="1">
        <f t="array" ref="AI202">SQRT(SUMPRODUCT(FC_vs_D_SKU_lvl[[#This Row],[1-5-2023]:[23-10-2023]]-E203:AD203)^2/26)</f>
        <v>0.98058067569092022</v>
      </c>
      <c r="AJ202" s="4">
        <f t="shared" ref="AJ202" si="298">AI202/AVERAGE(E203:AD203)</f>
        <v>1.1588680712710875</v>
      </c>
      <c r="AK202" s="3">
        <f t="shared" ref="AK202:AL202" si="299">AG202+ABS(AE202)</f>
        <v>1.6923076923076923</v>
      </c>
      <c r="AL202" s="4">
        <f t="shared" si="299"/>
        <v>2</v>
      </c>
      <c r="AM202" s="3" cm="1">
        <f t="array" ref="AM202">SUMPRODUCT(IF(FC_vs_D_SKU_lvl[[#This Row],[1-5-2023]:[23-10-2023]]+E203:AD203=0,0,ABS(FC_vs_D_SKU_lvl[[#This Row],[1-5-2023]:[23-10-2023]]-E203:AD203)/(FC_vs_D_SKU_lvl[[#This Row],[1-5-2023]:[23-10-2023]]+E203:AD203)))/26</f>
        <v>0.42307692307692307</v>
      </c>
    </row>
    <row r="203" spans="1:39" x14ac:dyDescent="0.3">
      <c r="A203" t="s">
        <v>150</v>
      </c>
      <c r="B203" t="s">
        <v>40</v>
      </c>
      <c r="C203">
        <v>3</v>
      </c>
      <c r="D203" t="s">
        <v>44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20</v>
      </c>
      <c r="AB203">
        <v>0</v>
      </c>
      <c r="AC203">
        <v>0</v>
      </c>
      <c r="AD203">
        <v>0</v>
      </c>
      <c r="AE203" s="3"/>
      <c r="AF203" s="4"/>
      <c r="AG203" s="3"/>
      <c r="AH203" s="4"/>
      <c r="AI203" s="3"/>
      <c r="AJ203" s="4"/>
      <c r="AK203" s="3"/>
      <c r="AL203" s="4"/>
      <c r="AM203" s="3"/>
    </row>
    <row r="204" spans="1:39" x14ac:dyDescent="0.3">
      <c r="A204" t="s">
        <v>151</v>
      </c>
      <c r="B204" t="s">
        <v>40</v>
      </c>
      <c r="C204">
        <v>3</v>
      </c>
      <c r="D204" t="s">
        <v>41</v>
      </c>
      <c r="E204">
        <v>3</v>
      </c>
      <c r="F204">
        <v>2</v>
      </c>
      <c r="G204">
        <v>3</v>
      </c>
      <c r="H204">
        <v>4</v>
      </c>
      <c r="I204">
        <v>2</v>
      </c>
      <c r="J204">
        <v>3</v>
      </c>
      <c r="K204">
        <v>3</v>
      </c>
      <c r="L204">
        <v>5</v>
      </c>
      <c r="M204">
        <v>2</v>
      </c>
      <c r="N204">
        <v>2</v>
      </c>
      <c r="O204">
        <v>2</v>
      </c>
      <c r="P204">
        <v>6</v>
      </c>
      <c r="Q204">
        <v>10</v>
      </c>
      <c r="R204">
        <v>0</v>
      </c>
      <c r="S204">
        <v>5</v>
      </c>
      <c r="T204">
        <v>3</v>
      </c>
      <c r="U204">
        <v>0</v>
      </c>
      <c r="V204">
        <v>2</v>
      </c>
      <c r="W204">
        <v>1</v>
      </c>
      <c r="X204">
        <v>2</v>
      </c>
      <c r="Y204">
        <v>6</v>
      </c>
      <c r="Z204">
        <v>3</v>
      </c>
      <c r="AA204">
        <v>2</v>
      </c>
      <c r="AB204">
        <v>4</v>
      </c>
      <c r="AC204">
        <v>3</v>
      </c>
      <c r="AD204">
        <v>10</v>
      </c>
      <c r="AE204" s="3" cm="1">
        <f t="array" ref="AE204">SUMPRODUCT(FC_vs_D_SKU_lvl[[#This Row],[1-5-2023]:[23-10-2023]]-E205:AD205)/26</f>
        <v>1.6153846153846154</v>
      </c>
      <c r="AF204" s="4">
        <f t="shared" ref="AF204" si="300">AE204/AVERAGE(E205:AD205)</f>
        <v>0.91304347826086962</v>
      </c>
      <c r="AG204" s="3" cm="1">
        <f t="array" ref="AG204">SUMPRODUCT(ABS(FC_vs_D_SKU_lvl[[#This Row],[1-5-2023]:[23-10-2023]]-E205:AD205))/26</f>
        <v>2.6923076923076925</v>
      </c>
      <c r="AH204" s="4" cm="1">
        <f t="array" ref="AH204">SUMPRODUCT(ABS(FC_vs_D_SKU_lvl[[#This Row],[1-5-2023]:[23-10-2023]]-E205:AD205))/SUM(E205:AD205)</f>
        <v>1.5217391304347827</v>
      </c>
      <c r="AI204" s="3" cm="1">
        <f t="array" ref="AI204">SQRT(SUMPRODUCT(FC_vs_D_SKU_lvl[[#This Row],[1-5-2023]:[23-10-2023]]-E205:AD205)^2/26)</f>
        <v>8.2368776758037292</v>
      </c>
      <c r="AJ204" s="4">
        <f t="shared" ref="AJ204" si="301">AI204/AVERAGE(E205:AD205)</f>
        <v>4.6556265124108034</v>
      </c>
      <c r="AK204" s="3">
        <f t="shared" ref="AK204:AL204" si="302">AG204+ABS(AE204)</f>
        <v>4.3076923076923084</v>
      </c>
      <c r="AL204" s="4">
        <f t="shared" si="302"/>
        <v>2.4347826086956523</v>
      </c>
      <c r="AM204" s="3" cm="1">
        <f t="array" ref="AM204">SUMPRODUCT(IF(FC_vs_D_SKU_lvl[[#This Row],[1-5-2023]:[23-10-2023]]+E205:AD205=0,0,ABS(FC_vs_D_SKU_lvl[[#This Row],[1-5-2023]:[23-10-2023]]-E205:AD205)/(FC_vs_D_SKU_lvl[[#This Row],[1-5-2023]:[23-10-2023]]+E205:AD205)))/26</f>
        <v>0.67787074037074047</v>
      </c>
    </row>
    <row r="205" spans="1:39" x14ac:dyDescent="0.3">
      <c r="A205" t="s">
        <v>151</v>
      </c>
      <c r="B205" t="s">
        <v>40</v>
      </c>
      <c r="C205">
        <v>3</v>
      </c>
      <c r="D205" t="s">
        <v>44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13</v>
      </c>
      <c r="K205">
        <v>0</v>
      </c>
      <c r="L205">
        <v>4</v>
      </c>
      <c r="M205">
        <v>0</v>
      </c>
      <c r="N205">
        <v>0</v>
      </c>
      <c r="O205">
        <v>0</v>
      </c>
      <c r="P205">
        <v>6</v>
      </c>
      <c r="Q205">
        <v>6</v>
      </c>
      <c r="R205">
        <v>0</v>
      </c>
      <c r="S205">
        <v>6</v>
      </c>
      <c r="T205">
        <v>0</v>
      </c>
      <c r="U205">
        <v>1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4</v>
      </c>
      <c r="AB205">
        <v>2</v>
      </c>
      <c r="AC205">
        <v>1</v>
      </c>
      <c r="AD205">
        <v>0</v>
      </c>
      <c r="AE205" s="3"/>
      <c r="AF205" s="4"/>
      <c r="AG205" s="3"/>
      <c r="AH205" s="4"/>
      <c r="AI205" s="3"/>
      <c r="AJ205" s="4"/>
      <c r="AK205" s="3"/>
      <c r="AL205" s="4"/>
      <c r="AM205" s="3"/>
    </row>
    <row r="206" spans="1:39" x14ac:dyDescent="0.3">
      <c r="A206" t="s">
        <v>152</v>
      </c>
      <c r="B206" t="s">
        <v>40</v>
      </c>
      <c r="C206">
        <v>1</v>
      </c>
      <c r="D206" t="s">
        <v>41</v>
      </c>
      <c r="E206">
        <v>231</v>
      </c>
      <c r="F206">
        <v>229</v>
      </c>
      <c r="G206">
        <v>238</v>
      </c>
      <c r="H206">
        <v>334</v>
      </c>
      <c r="I206">
        <v>209</v>
      </c>
      <c r="J206">
        <v>243</v>
      </c>
      <c r="K206">
        <v>234</v>
      </c>
      <c r="L206">
        <v>817</v>
      </c>
      <c r="M206">
        <v>309</v>
      </c>
      <c r="N206">
        <v>250</v>
      </c>
      <c r="O206">
        <v>350</v>
      </c>
      <c r="P206">
        <v>784</v>
      </c>
      <c r="Q206">
        <v>1220</v>
      </c>
      <c r="R206">
        <v>116</v>
      </c>
      <c r="S206">
        <v>504</v>
      </c>
      <c r="T206">
        <v>341</v>
      </c>
      <c r="U206">
        <v>107</v>
      </c>
      <c r="V206">
        <v>221</v>
      </c>
      <c r="W206">
        <v>200</v>
      </c>
      <c r="X206">
        <v>281</v>
      </c>
      <c r="Y206">
        <v>600</v>
      </c>
      <c r="Z206">
        <v>312</v>
      </c>
      <c r="AA206">
        <v>240</v>
      </c>
      <c r="AB206">
        <v>415</v>
      </c>
      <c r="AC206">
        <v>378</v>
      </c>
      <c r="AD206">
        <v>1052</v>
      </c>
      <c r="AE206" s="3" cm="1">
        <f t="array" ref="AE206">SUMPRODUCT(FC_vs_D_SKU_lvl[[#This Row],[1-5-2023]:[23-10-2023]]-E207:AD207)/26</f>
        <v>-101.11538461538461</v>
      </c>
      <c r="AF206" s="4">
        <f t="shared" ref="AF206" si="303">AE206/AVERAGE(E207:AD207)</f>
        <v>-0.20468701339146683</v>
      </c>
      <c r="AG206" s="3" cm="1">
        <f t="array" ref="AG206">SUMPRODUCT(ABS(FC_vs_D_SKU_lvl[[#This Row],[1-5-2023]:[23-10-2023]]-E207:AD207))/26</f>
        <v>267.5</v>
      </c>
      <c r="AH206" s="4" cm="1">
        <f t="array" ref="AH206">SUMPRODUCT(ABS(FC_vs_D_SKU_lvl[[#This Row],[1-5-2023]:[23-10-2023]]-E207:AD207))/SUM(E207:AD207)</f>
        <v>0.541497975708502</v>
      </c>
      <c r="AI206" s="3" cm="1">
        <f t="array" ref="AI206">SQRT(SUMPRODUCT(FC_vs_D_SKU_lvl[[#This Row],[1-5-2023]:[23-10-2023]]-E207:AD207)^2/26)</f>
        <v>515.58931927828576</v>
      </c>
      <c r="AJ206" s="4">
        <f t="shared" ref="AJ206" si="304">AI206/AVERAGE(E207:AD207)</f>
        <v>1.0437030754621168</v>
      </c>
      <c r="AK206" s="3">
        <f t="shared" ref="AK206:AL206" si="305">AG206+ABS(AE206)</f>
        <v>368.61538461538464</v>
      </c>
      <c r="AL206" s="4">
        <f t="shared" si="305"/>
        <v>0.74618498909996878</v>
      </c>
      <c r="AM206" s="3" cm="1">
        <f t="array" ref="AM206">SUMPRODUCT(IF(FC_vs_D_SKU_lvl[[#This Row],[1-5-2023]:[23-10-2023]]+E207:AD207=0,0,ABS(FC_vs_D_SKU_lvl[[#This Row],[1-5-2023]:[23-10-2023]]-E207:AD207)/(FC_vs_D_SKU_lvl[[#This Row],[1-5-2023]:[23-10-2023]]+E207:AD207)))/26</f>
        <v>0.30305110351268733</v>
      </c>
    </row>
    <row r="207" spans="1:39" x14ac:dyDescent="0.3">
      <c r="A207" t="s">
        <v>152</v>
      </c>
      <c r="B207" t="s">
        <v>40</v>
      </c>
      <c r="C207">
        <v>1</v>
      </c>
      <c r="D207" t="s">
        <v>44</v>
      </c>
      <c r="E207">
        <v>113</v>
      </c>
      <c r="F207">
        <v>103</v>
      </c>
      <c r="G207">
        <v>298</v>
      </c>
      <c r="H207">
        <v>312</v>
      </c>
      <c r="I207">
        <v>302</v>
      </c>
      <c r="J207">
        <v>476</v>
      </c>
      <c r="K207">
        <v>190</v>
      </c>
      <c r="L207">
        <v>251</v>
      </c>
      <c r="M207">
        <v>475</v>
      </c>
      <c r="N207">
        <v>560</v>
      </c>
      <c r="O207">
        <v>566</v>
      </c>
      <c r="P207">
        <v>554</v>
      </c>
      <c r="Q207">
        <v>922</v>
      </c>
      <c r="R207">
        <v>676</v>
      </c>
      <c r="S207">
        <v>585</v>
      </c>
      <c r="T207">
        <v>585</v>
      </c>
      <c r="U207">
        <v>340</v>
      </c>
      <c r="V207">
        <v>438</v>
      </c>
      <c r="W207">
        <v>890</v>
      </c>
      <c r="X207">
        <v>578</v>
      </c>
      <c r="Y207">
        <v>625</v>
      </c>
      <c r="Z207">
        <v>927</v>
      </c>
      <c r="AA207">
        <v>650</v>
      </c>
      <c r="AB207">
        <v>723</v>
      </c>
      <c r="AC207">
        <v>412</v>
      </c>
      <c r="AD207">
        <v>293</v>
      </c>
      <c r="AE207" s="3"/>
      <c r="AF207" s="4"/>
      <c r="AG207" s="3"/>
      <c r="AH207" s="4"/>
      <c r="AI207" s="3"/>
      <c r="AJ207" s="4"/>
      <c r="AK207" s="3"/>
      <c r="AL207" s="4"/>
      <c r="AM207" s="3"/>
    </row>
    <row r="208" spans="1:39" x14ac:dyDescent="0.3">
      <c r="A208" t="s">
        <v>153</v>
      </c>
      <c r="B208" t="s">
        <v>40</v>
      </c>
      <c r="C208">
        <v>2</v>
      </c>
      <c r="D208" t="s">
        <v>41</v>
      </c>
      <c r="E208">
        <v>82</v>
      </c>
      <c r="F208">
        <v>83</v>
      </c>
      <c r="G208">
        <v>86</v>
      </c>
      <c r="H208">
        <v>118</v>
      </c>
      <c r="I208">
        <v>77</v>
      </c>
      <c r="J208">
        <v>86</v>
      </c>
      <c r="K208">
        <v>84</v>
      </c>
      <c r="L208">
        <v>204</v>
      </c>
      <c r="M208">
        <v>91</v>
      </c>
      <c r="N208">
        <v>78</v>
      </c>
      <c r="O208">
        <v>104</v>
      </c>
      <c r="P208">
        <v>227</v>
      </c>
      <c r="Q208">
        <v>349</v>
      </c>
      <c r="R208">
        <v>33</v>
      </c>
      <c r="S208">
        <v>138</v>
      </c>
      <c r="T208">
        <v>95</v>
      </c>
      <c r="U208">
        <v>33</v>
      </c>
      <c r="V208">
        <v>63</v>
      </c>
      <c r="W208">
        <v>59</v>
      </c>
      <c r="X208">
        <v>80</v>
      </c>
      <c r="Y208">
        <v>168</v>
      </c>
      <c r="Z208">
        <v>88</v>
      </c>
      <c r="AA208">
        <v>68</v>
      </c>
      <c r="AB208">
        <v>116</v>
      </c>
      <c r="AC208">
        <v>105</v>
      </c>
      <c r="AD208">
        <v>290</v>
      </c>
      <c r="AE208" s="3" cm="1">
        <f t="array" ref="AE208">SUMPRODUCT(FC_vs_D_SKU_lvl[[#This Row],[1-5-2023]:[23-10-2023]]-E209:AD209)/26</f>
        <v>-3.9615384615384617</v>
      </c>
      <c r="AF208" s="4">
        <f t="shared" ref="AF208" si="306">AE208/AVERAGE(E209:AD209)</f>
        <v>-3.3140283140283146E-2</v>
      </c>
      <c r="AG208" s="3" cm="1">
        <f t="array" ref="AG208">SUMPRODUCT(ABS(FC_vs_D_SKU_lvl[[#This Row],[1-5-2023]:[23-10-2023]]-E209:AD209))/26</f>
        <v>77.192307692307693</v>
      </c>
      <c r="AH208" s="4" cm="1">
        <f t="array" ref="AH208">SUMPRODUCT(ABS(FC_vs_D_SKU_lvl[[#This Row],[1-5-2023]:[23-10-2023]]-E209:AD209))/SUM(E209:AD209)</f>
        <v>0.64575289575289574</v>
      </c>
      <c r="AI208" s="3" cm="1">
        <f t="array" ref="AI208">SQRT(SUMPRODUCT(FC_vs_D_SKU_lvl[[#This Row],[1-5-2023]:[23-10-2023]]-E209:AD209)^2/26)</f>
        <v>20.199961919232955</v>
      </c>
      <c r="AJ208" s="4">
        <f t="shared" ref="AJ208" si="307">AI208/AVERAGE(E209:AD209)</f>
        <v>0.1689829504182937</v>
      </c>
      <c r="AK208" s="3">
        <f t="shared" ref="AK208:AL208" si="308">AG208+ABS(AE208)</f>
        <v>81.15384615384616</v>
      </c>
      <c r="AL208" s="4">
        <f t="shared" si="308"/>
        <v>0.67889317889317891</v>
      </c>
      <c r="AM208" s="3" cm="1">
        <f t="array" ref="AM208">SUMPRODUCT(IF(FC_vs_D_SKU_lvl[[#This Row],[1-5-2023]:[23-10-2023]]+E209:AD209=0,0,ABS(FC_vs_D_SKU_lvl[[#This Row],[1-5-2023]:[23-10-2023]]-E209:AD209)/(FC_vs_D_SKU_lvl[[#This Row],[1-5-2023]:[23-10-2023]]+E209:AD209)))/26</f>
        <v>0.32157721314750642</v>
      </c>
    </row>
    <row r="209" spans="1:39" x14ac:dyDescent="0.3">
      <c r="A209" t="s">
        <v>153</v>
      </c>
      <c r="B209" t="s">
        <v>40</v>
      </c>
      <c r="C209">
        <v>2</v>
      </c>
      <c r="D209" t="s">
        <v>44</v>
      </c>
      <c r="E209">
        <v>21</v>
      </c>
      <c r="F209">
        <v>49</v>
      </c>
      <c r="G209">
        <v>71</v>
      </c>
      <c r="H209">
        <v>106</v>
      </c>
      <c r="I209">
        <v>16</v>
      </c>
      <c r="J209">
        <v>18</v>
      </c>
      <c r="K209">
        <v>111</v>
      </c>
      <c r="L209">
        <v>86</v>
      </c>
      <c r="M209">
        <v>121</v>
      </c>
      <c r="N209">
        <v>120</v>
      </c>
      <c r="O209">
        <v>67</v>
      </c>
      <c r="P209">
        <v>221</v>
      </c>
      <c r="Q209">
        <v>186</v>
      </c>
      <c r="R209">
        <v>69</v>
      </c>
      <c r="S209">
        <v>122</v>
      </c>
      <c r="T209">
        <v>91</v>
      </c>
      <c r="U209">
        <v>135</v>
      </c>
      <c r="V209">
        <v>31</v>
      </c>
      <c r="W209">
        <v>147</v>
      </c>
      <c r="X209">
        <v>305</v>
      </c>
      <c r="Y209">
        <v>98</v>
      </c>
      <c r="Z209">
        <v>145</v>
      </c>
      <c r="AA209">
        <v>464</v>
      </c>
      <c r="AB209">
        <v>168</v>
      </c>
      <c r="AC209">
        <v>83</v>
      </c>
      <c r="AD209">
        <v>57</v>
      </c>
      <c r="AE209" s="3"/>
      <c r="AF209" s="4"/>
      <c r="AG209" s="3"/>
      <c r="AH209" s="4"/>
      <c r="AI209" s="3"/>
      <c r="AJ209" s="4"/>
      <c r="AK209" s="3"/>
      <c r="AL209" s="4"/>
      <c r="AM209" s="3"/>
    </row>
    <row r="210" spans="1:39" x14ac:dyDescent="0.3">
      <c r="A210" t="s">
        <v>154</v>
      </c>
      <c r="B210" t="s">
        <v>40</v>
      </c>
      <c r="C210">
        <v>1</v>
      </c>
      <c r="D210" t="s">
        <v>41</v>
      </c>
      <c r="E210">
        <v>208</v>
      </c>
      <c r="F210">
        <v>206</v>
      </c>
      <c r="G210">
        <v>215</v>
      </c>
      <c r="H210">
        <v>301</v>
      </c>
      <c r="I210">
        <v>188</v>
      </c>
      <c r="J210">
        <v>218</v>
      </c>
      <c r="K210">
        <v>211</v>
      </c>
      <c r="L210">
        <v>386</v>
      </c>
      <c r="M210">
        <v>183</v>
      </c>
      <c r="N210">
        <v>148</v>
      </c>
      <c r="O210">
        <v>207</v>
      </c>
      <c r="P210">
        <v>462</v>
      </c>
      <c r="Q210">
        <v>717</v>
      </c>
      <c r="R210">
        <v>66</v>
      </c>
      <c r="S210">
        <v>295</v>
      </c>
      <c r="T210">
        <v>201</v>
      </c>
      <c r="U210">
        <v>62</v>
      </c>
      <c r="V210">
        <v>139</v>
      </c>
      <c r="W210">
        <v>127</v>
      </c>
      <c r="X210">
        <v>178</v>
      </c>
      <c r="Y210">
        <v>381</v>
      </c>
      <c r="Z210">
        <v>207</v>
      </c>
      <c r="AA210">
        <v>159</v>
      </c>
      <c r="AB210">
        <v>273</v>
      </c>
      <c r="AC210">
        <v>249</v>
      </c>
      <c r="AD210">
        <v>694</v>
      </c>
      <c r="AE210" s="3" cm="1">
        <f t="array" ref="AE210">SUMPRODUCT(FC_vs_D_SKU_lvl[[#This Row],[1-5-2023]:[23-10-2023]]-E211:AD211)/26</f>
        <v>-18.26923076923077</v>
      </c>
      <c r="AF210" s="4">
        <f t="shared" ref="AF210" si="309">AE210/AVERAGE(E211:AD211)</f>
        <v>-6.6377864728898825E-2</v>
      </c>
      <c r="AG210" s="3" cm="1">
        <f t="array" ref="AG210">SUMPRODUCT(ABS(FC_vs_D_SKU_lvl[[#This Row],[1-5-2023]:[23-10-2023]]-E211:AD211))/26</f>
        <v>135.42307692307693</v>
      </c>
      <c r="AH210" s="4" cm="1">
        <f t="array" ref="AH210">SUMPRODUCT(ABS(FC_vs_D_SKU_lvl[[#This Row],[1-5-2023]:[23-10-2023]]-E211:AD211))/SUM(E211:AD211)</f>
        <v>0.49203465623253212</v>
      </c>
      <c r="AI210" s="3" cm="1">
        <f t="array" ref="AI210">SQRT(SUMPRODUCT(FC_vs_D_SKU_lvl[[#This Row],[1-5-2023]:[23-10-2023]]-E211:AD211)^2/26)</f>
        <v>93.155164190637421</v>
      </c>
      <c r="AJ210" s="4">
        <f t="shared" ref="AJ210" si="310">AI210/AVERAGE(E211:AD211)</f>
        <v>0.33846202752327736</v>
      </c>
      <c r="AK210" s="3">
        <f t="shared" ref="AK210:AL210" si="311">AG210+ABS(AE210)</f>
        <v>153.69230769230771</v>
      </c>
      <c r="AL210" s="4">
        <f t="shared" si="311"/>
        <v>0.5584125209614309</v>
      </c>
      <c r="AM210" s="3" cm="1">
        <f t="array" ref="AM210">SUMPRODUCT(IF(FC_vs_D_SKU_lvl[[#This Row],[1-5-2023]:[23-10-2023]]+E211:AD211=0,0,ABS(FC_vs_D_SKU_lvl[[#This Row],[1-5-2023]:[23-10-2023]]-E211:AD211)/(FC_vs_D_SKU_lvl[[#This Row],[1-5-2023]:[23-10-2023]]+E211:AD211)))/26</f>
        <v>0.2753679089733061</v>
      </c>
    </row>
    <row r="211" spans="1:39" x14ac:dyDescent="0.3">
      <c r="A211" t="s">
        <v>154</v>
      </c>
      <c r="B211" t="s">
        <v>40</v>
      </c>
      <c r="C211">
        <v>1</v>
      </c>
      <c r="D211" t="s">
        <v>44</v>
      </c>
      <c r="E211">
        <v>56</v>
      </c>
      <c r="F211">
        <v>54</v>
      </c>
      <c r="G211">
        <v>152</v>
      </c>
      <c r="H211">
        <v>144</v>
      </c>
      <c r="I211">
        <v>65</v>
      </c>
      <c r="J211">
        <v>183</v>
      </c>
      <c r="K211">
        <v>193</v>
      </c>
      <c r="L211">
        <v>223</v>
      </c>
      <c r="M211">
        <v>183</v>
      </c>
      <c r="N211">
        <v>215</v>
      </c>
      <c r="O211">
        <v>346</v>
      </c>
      <c r="P211">
        <v>453</v>
      </c>
      <c r="Q211">
        <v>507</v>
      </c>
      <c r="R211">
        <v>213</v>
      </c>
      <c r="S211">
        <v>465</v>
      </c>
      <c r="T211">
        <v>296</v>
      </c>
      <c r="U211">
        <v>141</v>
      </c>
      <c r="V211">
        <v>305</v>
      </c>
      <c r="W211">
        <v>433</v>
      </c>
      <c r="X211">
        <v>269</v>
      </c>
      <c r="Y211">
        <v>443</v>
      </c>
      <c r="Z211">
        <v>650</v>
      </c>
      <c r="AA211">
        <v>334</v>
      </c>
      <c r="AB211">
        <v>309</v>
      </c>
      <c r="AC211">
        <v>271</v>
      </c>
      <c r="AD211">
        <v>253</v>
      </c>
      <c r="AE211" s="3"/>
      <c r="AF211" s="4"/>
      <c r="AG211" s="3"/>
      <c r="AH211" s="4"/>
      <c r="AI211" s="3"/>
      <c r="AJ211" s="4"/>
      <c r="AK211" s="3"/>
      <c r="AL211" s="4"/>
      <c r="AM211" s="3"/>
    </row>
    <row r="212" spans="1:39" x14ac:dyDescent="0.3">
      <c r="A212" t="s">
        <v>155</v>
      </c>
      <c r="B212" t="s">
        <v>40</v>
      </c>
      <c r="C212">
        <v>2</v>
      </c>
      <c r="D212" t="s">
        <v>41</v>
      </c>
      <c r="E212">
        <v>94</v>
      </c>
      <c r="F212">
        <v>93</v>
      </c>
      <c r="G212">
        <v>97</v>
      </c>
      <c r="H212">
        <v>134</v>
      </c>
      <c r="I212">
        <v>85</v>
      </c>
      <c r="J212">
        <v>99</v>
      </c>
      <c r="K212">
        <v>94</v>
      </c>
      <c r="L212">
        <v>195</v>
      </c>
      <c r="M212">
        <v>59</v>
      </c>
      <c r="N212">
        <v>47</v>
      </c>
      <c r="O212">
        <v>67</v>
      </c>
      <c r="P212">
        <v>147</v>
      </c>
      <c r="Q212">
        <v>227</v>
      </c>
      <c r="R212">
        <v>38</v>
      </c>
      <c r="S212">
        <v>171</v>
      </c>
      <c r="T212">
        <v>117</v>
      </c>
      <c r="U212">
        <v>37</v>
      </c>
      <c r="V212">
        <v>64</v>
      </c>
      <c r="W212">
        <v>58</v>
      </c>
      <c r="X212">
        <v>80</v>
      </c>
      <c r="Y212">
        <v>169</v>
      </c>
      <c r="Z212">
        <v>59</v>
      </c>
      <c r="AA212">
        <v>45</v>
      </c>
      <c r="AB212">
        <v>77</v>
      </c>
      <c r="AC212">
        <v>71</v>
      </c>
      <c r="AD212">
        <v>196</v>
      </c>
      <c r="AE212" s="3" cm="1">
        <f t="array" ref="AE212">SUMPRODUCT(FC_vs_D_SKU_lvl[[#This Row],[1-5-2023]:[23-10-2023]]-E213:AD213)/26</f>
        <v>19.692307692307693</v>
      </c>
      <c r="AF212" s="4">
        <f t="shared" ref="AF212" si="312">AE212/AVERAGE(E213:AD213)</f>
        <v>0.24288425047438331</v>
      </c>
      <c r="AG212" s="3" cm="1">
        <f t="array" ref="AG212">SUMPRODUCT(ABS(FC_vs_D_SKU_lvl[[#This Row],[1-5-2023]:[23-10-2023]]-E213:AD213))/26</f>
        <v>59.384615384615387</v>
      </c>
      <c r="AH212" s="4" cm="1">
        <f t="array" ref="AH212">SUMPRODUCT(ABS(FC_vs_D_SKU_lvl[[#This Row],[1-5-2023]:[23-10-2023]]-E213:AD213))/SUM(E213:AD213)</f>
        <v>0.73244781783681212</v>
      </c>
      <c r="AI212" s="3" cm="1">
        <f t="array" ref="AI212">SQRT(SUMPRODUCT(FC_vs_D_SKU_lvl[[#This Row],[1-5-2023]:[23-10-2023]]-E213:AD213)^2/26)</f>
        <v>100.41146119075023</v>
      </c>
      <c r="AJ212" s="4">
        <f t="shared" ref="AJ212" si="313">AI212/AVERAGE(E213:AD213)</f>
        <v>1.2384715327132381</v>
      </c>
      <c r="AK212" s="3">
        <f t="shared" ref="AK212:AL212" si="314">AG212+ABS(AE212)</f>
        <v>79.07692307692308</v>
      </c>
      <c r="AL212" s="4">
        <f t="shared" si="314"/>
        <v>0.97533206831119545</v>
      </c>
      <c r="AM212" s="3" cm="1">
        <f t="array" ref="AM212">SUMPRODUCT(IF(FC_vs_D_SKU_lvl[[#This Row],[1-5-2023]:[23-10-2023]]+E213:AD213=0,0,ABS(FC_vs_D_SKU_lvl[[#This Row],[1-5-2023]:[23-10-2023]]-E213:AD213)/(FC_vs_D_SKU_lvl[[#This Row],[1-5-2023]:[23-10-2023]]+E213:AD213)))/26</f>
        <v>0.33911208980469554</v>
      </c>
    </row>
    <row r="213" spans="1:39" x14ac:dyDescent="0.3">
      <c r="A213" t="s">
        <v>155</v>
      </c>
      <c r="B213" t="s">
        <v>40</v>
      </c>
      <c r="C213">
        <v>2</v>
      </c>
      <c r="D213" t="s">
        <v>44</v>
      </c>
      <c r="E213">
        <v>3</v>
      </c>
      <c r="F213">
        <v>55</v>
      </c>
      <c r="G213">
        <v>24</v>
      </c>
      <c r="H213">
        <v>30</v>
      </c>
      <c r="I213">
        <v>44</v>
      </c>
      <c r="J213">
        <v>40</v>
      </c>
      <c r="K213">
        <v>80</v>
      </c>
      <c r="L213">
        <v>115</v>
      </c>
      <c r="M213">
        <v>64</v>
      </c>
      <c r="N213">
        <v>75</v>
      </c>
      <c r="O213">
        <v>41</v>
      </c>
      <c r="P213">
        <v>44</v>
      </c>
      <c r="Q213">
        <v>103</v>
      </c>
      <c r="R213">
        <v>86</v>
      </c>
      <c r="S213">
        <v>124</v>
      </c>
      <c r="T213">
        <v>28</v>
      </c>
      <c r="U213">
        <v>72</v>
      </c>
      <c r="V213">
        <v>43</v>
      </c>
      <c r="W213">
        <v>79</v>
      </c>
      <c r="X213">
        <v>82</v>
      </c>
      <c r="Y213">
        <v>51</v>
      </c>
      <c r="Z213">
        <v>167</v>
      </c>
      <c r="AA213">
        <v>65</v>
      </c>
      <c r="AB213">
        <v>132</v>
      </c>
      <c r="AC213">
        <v>144</v>
      </c>
      <c r="AD213">
        <v>317</v>
      </c>
      <c r="AE213" s="3"/>
      <c r="AF213" s="4"/>
      <c r="AG213" s="3"/>
      <c r="AH213" s="4"/>
      <c r="AI213" s="3"/>
      <c r="AJ213" s="4"/>
      <c r="AK213" s="3"/>
      <c r="AL213" s="4"/>
      <c r="AM213" s="3"/>
    </row>
    <row r="214" spans="1:39" x14ac:dyDescent="0.3">
      <c r="A214" t="s">
        <v>156</v>
      </c>
      <c r="B214" t="s">
        <v>40</v>
      </c>
      <c r="C214">
        <v>2</v>
      </c>
      <c r="D214" t="s">
        <v>41</v>
      </c>
      <c r="E214">
        <v>36</v>
      </c>
      <c r="F214">
        <v>45</v>
      </c>
      <c r="G214">
        <v>36</v>
      </c>
      <c r="H214">
        <v>103</v>
      </c>
      <c r="I214">
        <v>32</v>
      </c>
      <c r="J214">
        <v>43</v>
      </c>
      <c r="K214">
        <v>55</v>
      </c>
      <c r="L214">
        <v>112</v>
      </c>
      <c r="M214">
        <v>57</v>
      </c>
      <c r="N214">
        <v>43</v>
      </c>
      <c r="O214">
        <v>67</v>
      </c>
      <c r="P214">
        <v>88</v>
      </c>
      <c r="Q214">
        <v>171</v>
      </c>
      <c r="R214">
        <v>33</v>
      </c>
      <c r="S214">
        <v>28</v>
      </c>
      <c r="T214">
        <v>36</v>
      </c>
      <c r="U214">
        <v>60</v>
      </c>
      <c r="V214">
        <v>29</v>
      </c>
      <c r="W214">
        <v>33</v>
      </c>
      <c r="X214">
        <v>48</v>
      </c>
      <c r="Y214">
        <v>89</v>
      </c>
      <c r="Z214">
        <v>52</v>
      </c>
      <c r="AA214">
        <v>38</v>
      </c>
      <c r="AB214">
        <v>60</v>
      </c>
      <c r="AC214">
        <v>79</v>
      </c>
      <c r="AD214">
        <v>154</v>
      </c>
      <c r="AE214" s="3" cm="1">
        <f t="array" ref="AE214">SUMPRODUCT(FC_vs_D_SKU_lvl[[#This Row],[1-5-2023]:[23-10-2023]]-E215:AD215)/26</f>
        <v>-19.192307692307693</v>
      </c>
      <c r="AF214" s="4">
        <f t="shared" ref="AF214" si="315">AE214/AVERAGE(E215:AD215)</f>
        <v>-0.23471307619943557</v>
      </c>
      <c r="AG214" s="3" cm="1">
        <f t="array" ref="AG214">SUMPRODUCT(ABS(FC_vs_D_SKU_lvl[[#This Row],[1-5-2023]:[23-10-2023]]-E215:AD215))/26</f>
        <v>73.961538461538467</v>
      </c>
      <c r="AH214" s="4" cm="1">
        <f t="array" ref="AH214">SUMPRODUCT(ABS(FC_vs_D_SKU_lvl[[#This Row],[1-5-2023]:[23-10-2023]]-E215:AD215))/SUM(E215:AD215)</f>
        <v>0.90451552210724362</v>
      </c>
      <c r="AI214" s="3" cm="1">
        <f t="array" ref="AI214">SQRT(SUMPRODUCT(FC_vs_D_SKU_lvl[[#This Row],[1-5-2023]:[23-10-2023]]-E215:AD215)^2/26)</f>
        <v>97.861951433953834</v>
      </c>
      <c r="AJ214" s="4">
        <f t="shared" ref="AJ214" si="316">AI214/AVERAGE(E215:AD215)</f>
        <v>1.1968065556363121</v>
      </c>
      <c r="AK214" s="3">
        <f t="shared" ref="AK214:AL214" si="317">AG214+ABS(AE214)</f>
        <v>93.15384615384616</v>
      </c>
      <c r="AL214" s="4">
        <f t="shared" si="317"/>
        <v>1.1392285983066792</v>
      </c>
      <c r="AM214" s="3" cm="1">
        <f t="array" ref="AM214">SUMPRODUCT(IF(FC_vs_D_SKU_lvl[[#This Row],[1-5-2023]:[23-10-2023]]+E215:AD215=0,0,ABS(FC_vs_D_SKU_lvl[[#This Row],[1-5-2023]:[23-10-2023]]-E215:AD215)/(FC_vs_D_SKU_lvl[[#This Row],[1-5-2023]:[23-10-2023]]+E215:AD215)))/26</f>
        <v>0.51052775566344422</v>
      </c>
    </row>
    <row r="215" spans="1:39" x14ac:dyDescent="0.3">
      <c r="A215" t="s">
        <v>156</v>
      </c>
      <c r="B215" t="s">
        <v>40</v>
      </c>
      <c r="C215">
        <v>2</v>
      </c>
      <c r="D215" t="s">
        <v>44</v>
      </c>
      <c r="E215">
        <v>2</v>
      </c>
      <c r="F215">
        <v>0</v>
      </c>
      <c r="G215">
        <v>33</v>
      </c>
      <c r="H215">
        <v>18</v>
      </c>
      <c r="I215">
        <v>23</v>
      </c>
      <c r="J215">
        <v>0</v>
      </c>
      <c r="K215">
        <v>90</v>
      </c>
      <c r="L215">
        <v>18</v>
      </c>
      <c r="M215">
        <v>652</v>
      </c>
      <c r="N215">
        <v>7</v>
      </c>
      <c r="O215">
        <v>212</v>
      </c>
      <c r="P215">
        <v>188</v>
      </c>
      <c r="Q215">
        <v>144</v>
      </c>
      <c r="R215">
        <v>12</v>
      </c>
      <c r="S215">
        <v>4</v>
      </c>
      <c r="T215">
        <v>72</v>
      </c>
      <c r="U215">
        <v>34</v>
      </c>
      <c r="V215">
        <v>146</v>
      </c>
      <c r="W215">
        <v>78</v>
      </c>
      <c r="X215">
        <v>88</v>
      </c>
      <c r="Y215">
        <v>21</v>
      </c>
      <c r="Z215">
        <v>150</v>
      </c>
      <c r="AA215">
        <v>8</v>
      </c>
      <c r="AB215">
        <v>55</v>
      </c>
      <c r="AC215">
        <v>47</v>
      </c>
      <c r="AD215">
        <v>24</v>
      </c>
      <c r="AE215" s="3"/>
      <c r="AF215" s="4"/>
      <c r="AG215" s="3"/>
      <c r="AH215" s="4"/>
      <c r="AI215" s="3"/>
      <c r="AJ215" s="4"/>
      <c r="AK215" s="3"/>
      <c r="AL215" s="4"/>
      <c r="AM215" s="3"/>
    </row>
    <row r="216" spans="1:39" x14ac:dyDescent="0.3">
      <c r="A216" t="s">
        <v>157</v>
      </c>
      <c r="B216" t="s">
        <v>40</v>
      </c>
      <c r="C216">
        <v>3</v>
      </c>
      <c r="D216" t="s">
        <v>41</v>
      </c>
      <c r="E216">
        <v>12</v>
      </c>
      <c r="F216">
        <v>15</v>
      </c>
      <c r="G216">
        <v>12</v>
      </c>
      <c r="H216">
        <v>35</v>
      </c>
      <c r="I216">
        <v>10</v>
      </c>
      <c r="J216">
        <v>14</v>
      </c>
      <c r="K216">
        <v>18</v>
      </c>
      <c r="L216">
        <v>5</v>
      </c>
      <c r="M216">
        <v>3</v>
      </c>
      <c r="N216">
        <v>2</v>
      </c>
      <c r="O216">
        <v>4</v>
      </c>
      <c r="P216">
        <v>5</v>
      </c>
      <c r="Q216">
        <v>11</v>
      </c>
      <c r="R216">
        <v>2</v>
      </c>
      <c r="S216">
        <v>1</v>
      </c>
      <c r="T216">
        <v>3</v>
      </c>
      <c r="U216">
        <v>3</v>
      </c>
      <c r="V216">
        <v>1</v>
      </c>
      <c r="W216">
        <v>2</v>
      </c>
      <c r="X216">
        <v>3</v>
      </c>
      <c r="Y216">
        <v>5</v>
      </c>
      <c r="Z216">
        <v>3</v>
      </c>
      <c r="AA216">
        <v>2</v>
      </c>
      <c r="AB216">
        <v>4</v>
      </c>
      <c r="AC216">
        <v>4</v>
      </c>
      <c r="AD216">
        <v>10</v>
      </c>
      <c r="AE216" s="3" cm="1">
        <f t="array" ref="AE216">SUMPRODUCT(FC_vs_D_SKU_lvl[[#This Row],[1-5-2023]:[23-10-2023]]-E217:AD217)/26</f>
        <v>-1.1153846153846154</v>
      </c>
      <c r="AF216" s="4">
        <f t="shared" ref="AF216" si="318">AE216/AVERAGE(E217:AD217)</f>
        <v>-0.13302752293577982</v>
      </c>
      <c r="AG216" s="3" cm="1">
        <f t="array" ref="AG216">SUMPRODUCT(ABS(FC_vs_D_SKU_lvl[[#This Row],[1-5-2023]:[23-10-2023]]-E217:AD217))/26</f>
        <v>8.2692307692307701</v>
      </c>
      <c r="AH216" s="4" cm="1">
        <f t="array" ref="AH216">SUMPRODUCT(ABS(FC_vs_D_SKU_lvl[[#This Row],[1-5-2023]:[23-10-2023]]-E217:AD217))/SUM(E217:AD217)</f>
        <v>0.98623853211009171</v>
      </c>
      <c r="AI216" s="3" cm="1">
        <f t="array" ref="AI216">SQRT(SUMPRODUCT(FC_vs_D_SKU_lvl[[#This Row],[1-5-2023]:[23-10-2023]]-E217:AD217)^2/26)</f>
        <v>5.687367919007337</v>
      </c>
      <c r="AJ216" s="4">
        <f t="shared" ref="AJ216" si="319">AI216/AVERAGE(E217:AD217)</f>
        <v>0.67830993529445305</v>
      </c>
      <c r="AK216" s="3">
        <f t="shared" ref="AK216:AL216" si="320">AG216+ABS(AE216)</f>
        <v>9.384615384615385</v>
      </c>
      <c r="AL216" s="4">
        <f t="shared" si="320"/>
        <v>1.1192660550458715</v>
      </c>
      <c r="AM216" s="3" cm="1">
        <f t="array" ref="AM216">SUMPRODUCT(IF(FC_vs_D_SKU_lvl[[#This Row],[1-5-2023]:[23-10-2023]]+E217:AD217=0,0,ABS(FC_vs_D_SKU_lvl[[#This Row],[1-5-2023]:[23-10-2023]]-E217:AD217)/(FC_vs_D_SKU_lvl[[#This Row],[1-5-2023]:[23-10-2023]]+E217:AD217)))/26</f>
        <v>0.5201025018234342</v>
      </c>
    </row>
    <row r="217" spans="1:39" x14ac:dyDescent="0.3">
      <c r="A217" t="s">
        <v>157</v>
      </c>
      <c r="B217" t="s">
        <v>40</v>
      </c>
      <c r="C217">
        <v>3</v>
      </c>
      <c r="D217" t="s">
        <v>44</v>
      </c>
      <c r="E217">
        <v>1</v>
      </c>
      <c r="F217">
        <v>13</v>
      </c>
      <c r="G217">
        <v>5</v>
      </c>
      <c r="H217">
        <v>2</v>
      </c>
      <c r="I217">
        <v>20</v>
      </c>
      <c r="J217">
        <v>3</v>
      </c>
      <c r="K217">
        <v>2</v>
      </c>
      <c r="L217">
        <v>10</v>
      </c>
      <c r="M217">
        <v>23</v>
      </c>
      <c r="N217">
        <v>8</v>
      </c>
      <c r="O217">
        <v>7</v>
      </c>
      <c r="P217">
        <v>2</v>
      </c>
      <c r="Q217">
        <v>12</v>
      </c>
      <c r="R217">
        <v>7</v>
      </c>
      <c r="S217">
        <v>8</v>
      </c>
      <c r="T217">
        <v>42</v>
      </c>
      <c r="U217">
        <v>12</v>
      </c>
      <c r="V217">
        <v>9</v>
      </c>
      <c r="W217">
        <v>0</v>
      </c>
      <c r="X217">
        <v>0</v>
      </c>
      <c r="Y217">
        <v>11</v>
      </c>
      <c r="Z217">
        <v>1</v>
      </c>
      <c r="AA217">
        <v>3</v>
      </c>
      <c r="AB217">
        <v>5</v>
      </c>
      <c r="AC217">
        <v>5</v>
      </c>
      <c r="AD217">
        <v>7</v>
      </c>
      <c r="AE217" s="3"/>
      <c r="AF217" s="4"/>
      <c r="AG217" s="3"/>
      <c r="AH217" s="4"/>
      <c r="AI217" s="3"/>
      <c r="AJ217" s="4"/>
      <c r="AK217" s="3"/>
      <c r="AL217" s="4"/>
      <c r="AM217" s="3"/>
    </row>
    <row r="218" spans="1:39" x14ac:dyDescent="0.3">
      <c r="A218" t="s">
        <v>158</v>
      </c>
      <c r="B218" t="s">
        <v>40</v>
      </c>
      <c r="C218">
        <v>3</v>
      </c>
      <c r="D218" t="s">
        <v>41</v>
      </c>
      <c r="E218">
        <v>2</v>
      </c>
      <c r="F218">
        <v>2</v>
      </c>
      <c r="G218">
        <v>2</v>
      </c>
      <c r="H218">
        <v>3</v>
      </c>
      <c r="I218">
        <v>2</v>
      </c>
      <c r="J218">
        <v>2</v>
      </c>
      <c r="K218">
        <v>2</v>
      </c>
      <c r="L218">
        <v>8</v>
      </c>
      <c r="M218">
        <v>3</v>
      </c>
      <c r="N218">
        <v>3</v>
      </c>
      <c r="O218">
        <v>4</v>
      </c>
      <c r="P218">
        <v>9</v>
      </c>
      <c r="Q218">
        <v>14</v>
      </c>
      <c r="R218">
        <v>1</v>
      </c>
      <c r="S218">
        <v>7</v>
      </c>
      <c r="T218">
        <v>4</v>
      </c>
      <c r="U218">
        <v>1</v>
      </c>
      <c r="V218">
        <v>3</v>
      </c>
      <c r="W218">
        <v>2</v>
      </c>
      <c r="X218">
        <v>4</v>
      </c>
      <c r="Y218">
        <v>8</v>
      </c>
      <c r="Z218">
        <v>4</v>
      </c>
      <c r="AA218">
        <v>3</v>
      </c>
      <c r="AB218">
        <v>6</v>
      </c>
      <c r="AC218">
        <v>5</v>
      </c>
      <c r="AD218">
        <v>15</v>
      </c>
      <c r="AE218" s="3" cm="1">
        <f t="array" ref="AE218">SUMPRODUCT(FC_vs_D_SKU_lvl[[#This Row],[1-5-2023]:[23-10-2023]]-E219:AD219)/26</f>
        <v>1.5384615384615385</v>
      </c>
      <c r="AF218" s="4">
        <f t="shared" ref="AF218" si="321">AE218/AVERAGE(E219:AD219)</f>
        <v>0.50632911392405067</v>
      </c>
      <c r="AG218" s="3" cm="1">
        <f t="array" ref="AG218">SUMPRODUCT(ABS(FC_vs_D_SKU_lvl[[#This Row],[1-5-2023]:[23-10-2023]]-E219:AD219))/26</f>
        <v>4.384615384615385</v>
      </c>
      <c r="AH218" s="4" cm="1">
        <f t="array" ref="AH218">SUMPRODUCT(ABS(FC_vs_D_SKU_lvl[[#This Row],[1-5-2023]:[23-10-2023]]-E219:AD219))/SUM(E219:AD219)</f>
        <v>1.4430379746835442</v>
      </c>
      <c r="AI218" s="3" cm="1">
        <f t="array" ref="AI218">SQRT(SUMPRODUCT(FC_vs_D_SKU_lvl[[#This Row],[1-5-2023]:[23-10-2023]]-E219:AD219)^2/26)</f>
        <v>7.8446454055273618</v>
      </c>
      <c r="AJ218" s="4">
        <f t="shared" ref="AJ218" si="322">AI218/AVERAGE(E219:AD219)</f>
        <v>2.5817820321988787</v>
      </c>
      <c r="AK218" s="3">
        <f t="shared" ref="AK218:AL218" si="323">AG218+ABS(AE218)</f>
        <v>5.9230769230769234</v>
      </c>
      <c r="AL218" s="4">
        <f t="shared" si="323"/>
        <v>1.9493670886075949</v>
      </c>
      <c r="AM218" s="3" cm="1">
        <f t="array" ref="AM218">SUMPRODUCT(IF(FC_vs_D_SKU_lvl[[#This Row],[1-5-2023]:[23-10-2023]]+E219:AD219=0,0,ABS(FC_vs_D_SKU_lvl[[#This Row],[1-5-2023]:[23-10-2023]]-E219:AD219)/(FC_vs_D_SKU_lvl[[#This Row],[1-5-2023]:[23-10-2023]]+E219:AD219)))/26</f>
        <v>0.69093836226486849</v>
      </c>
    </row>
    <row r="219" spans="1:39" x14ac:dyDescent="0.3">
      <c r="A219" t="s">
        <v>158</v>
      </c>
      <c r="B219" t="s">
        <v>40</v>
      </c>
      <c r="C219">
        <v>3</v>
      </c>
      <c r="D219" t="s">
        <v>44</v>
      </c>
      <c r="E219">
        <v>12</v>
      </c>
      <c r="F219">
        <v>0</v>
      </c>
      <c r="G219">
        <v>5</v>
      </c>
      <c r="H219">
        <v>0</v>
      </c>
      <c r="I219">
        <v>0</v>
      </c>
      <c r="J219">
        <v>0</v>
      </c>
      <c r="K219">
        <v>4</v>
      </c>
      <c r="L219">
        <v>5</v>
      </c>
      <c r="M219">
        <v>4</v>
      </c>
      <c r="N219">
        <v>0</v>
      </c>
      <c r="O219">
        <v>2</v>
      </c>
      <c r="P219">
        <v>27</v>
      </c>
      <c r="Q219">
        <v>5</v>
      </c>
      <c r="R219">
        <v>3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3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2</v>
      </c>
      <c r="AE219" s="3"/>
      <c r="AF219" s="4"/>
      <c r="AG219" s="3"/>
      <c r="AH219" s="4"/>
      <c r="AI219" s="3"/>
      <c r="AJ219" s="4"/>
      <c r="AK219" s="3"/>
      <c r="AL219" s="4"/>
      <c r="AM219" s="3"/>
    </row>
    <row r="220" spans="1:39" x14ac:dyDescent="0.3">
      <c r="A220" t="s">
        <v>159</v>
      </c>
      <c r="B220" t="s">
        <v>40</v>
      </c>
      <c r="C220">
        <v>2</v>
      </c>
      <c r="D220" t="s">
        <v>41</v>
      </c>
      <c r="E220">
        <v>15</v>
      </c>
      <c r="F220">
        <v>15</v>
      </c>
      <c r="G220">
        <v>15</v>
      </c>
      <c r="H220">
        <v>22</v>
      </c>
      <c r="I220">
        <v>13</v>
      </c>
      <c r="J220">
        <v>16</v>
      </c>
      <c r="K220">
        <v>15</v>
      </c>
      <c r="L220">
        <v>40</v>
      </c>
      <c r="M220">
        <v>17</v>
      </c>
      <c r="N220">
        <v>14</v>
      </c>
      <c r="O220">
        <v>20</v>
      </c>
      <c r="P220">
        <v>44</v>
      </c>
      <c r="Q220">
        <v>69</v>
      </c>
      <c r="R220">
        <v>5</v>
      </c>
      <c r="S220">
        <v>25</v>
      </c>
      <c r="T220">
        <v>17</v>
      </c>
      <c r="U220">
        <v>5</v>
      </c>
      <c r="V220">
        <v>12</v>
      </c>
      <c r="W220">
        <v>10</v>
      </c>
      <c r="X220">
        <v>15</v>
      </c>
      <c r="Y220">
        <v>33</v>
      </c>
      <c r="Z220">
        <v>16</v>
      </c>
      <c r="AA220">
        <v>13</v>
      </c>
      <c r="AB220">
        <v>22</v>
      </c>
      <c r="AC220">
        <v>20</v>
      </c>
      <c r="AD220">
        <v>56</v>
      </c>
      <c r="AE220" s="3" cm="1">
        <f t="array" ref="AE220">SUMPRODUCT(FC_vs_D_SKU_lvl[[#This Row],[1-5-2023]:[23-10-2023]]-E221:AD221)/26</f>
        <v>1.3846153846153846</v>
      </c>
      <c r="AF220" s="4">
        <f t="shared" ref="AF220" si="324">AE220/AVERAGE(E221:AD221)</f>
        <v>6.8181818181818191E-2</v>
      </c>
      <c r="AG220" s="3" cm="1">
        <f t="array" ref="AG220">SUMPRODUCT(ABS(FC_vs_D_SKU_lvl[[#This Row],[1-5-2023]:[23-10-2023]]-E221:AD221))/26</f>
        <v>18.53846153846154</v>
      </c>
      <c r="AH220" s="4" cm="1">
        <f t="array" ref="AH220">SUMPRODUCT(ABS(FC_vs_D_SKU_lvl[[#This Row],[1-5-2023]:[23-10-2023]]-E221:AD221))/SUM(E221:AD221)</f>
        <v>0.91287878787878785</v>
      </c>
      <c r="AI220" s="3" cm="1">
        <f t="array" ref="AI220">SQRT(SUMPRODUCT(FC_vs_D_SKU_lvl[[#This Row],[1-5-2023]:[23-10-2023]]-E221:AD221)^2/26)</f>
        <v>7.0601808649746252</v>
      </c>
      <c r="AJ220" s="4">
        <f t="shared" ref="AJ220" si="325">AI220/AVERAGE(E221:AD221)</f>
        <v>0.34766042138132625</v>
      </c>
      <c r="AK220" s="3">
        <f t="shared" ref="AK220:AL220" si="326">AG220+ABS(AE220)</f>
        <v>19.923076923076923</v>
      </c>
      <c r="AL220" s="4">
        <f t="shared" si="326"/>
        <v>0.98106060606060608</v>
      </c>
      <c r="AM220" s="3" cm="1">
        <f t="array" ref="AM220">SUMPRODUCT(IF(FC_vs_D_SKU_lvl[[#This Row],[1-5-2023]:[23-10-2023]]+E221:AD221=0,0,ABS(FC_vs_D_SKU_lvl[[#This Row],[1-5-2023]:[23-10-2023]]-E221:AD221)/(FC_vs_D_SKU_lvl[[#This Row],[1-5-2023]:[23-10-2023]]+E221:AD221)))/26</f>
        <v>0.44289775304072376</v>
      </c>
    </row>
    <row r="221" spans="1:39" x14ac:dyDescent="0.3">
      <c r="A221" t="s">
        <v>159</v>
      </c>
      <c r="B221" t="s">
        <v>40</v>
      </c>
      <c r="C221">
        <v>2</v>
      </c>
      <c r="D221" t="s">
        <v>44</v>
      </c>
      <c r="E221">
        <v>0</v>
      </c>
      <c r="F221">
        <v>2</v>
      </c>
      <c r="G221">
        <v>4</v>
      </c>
      <c r="H221">
        <v>5</v>
      </c>
      <c r="I221">
        <v>64</v>
      </c>
      <c r="J221">
        <v>16</v>
      </c>
      <c r="K221">
        <v>13</v>
      </c>
      <c r="L221">
        <v>5</v>
      </c>
      <c r="M221">
        <v>22</v>
      </c>
      <c r="N221">
        <v>5</v>
      </c>
      <c r="O221">
        <v>14</v>
      </c>
      <c r="P221">
        <v>15</v>
      </c>
      <c r="Q221">
        <v>32</v>
      </c>
      <c r="R221">
        <v>0</v>
      </c>
      <c r="S221">
        <v>5</v>
      </c>
      <c r="T221">
        <v>25</v>
      </c>
      <c r="U221">
        <v>0</v>
      </c>
      <c r="V221">
        <v>13</v>
      </c>
      <c r="W221">
        <v>138</v>
      </c>
      <c r="X221">
        <v>25</v>
      </c>
      <c r="Y221">
        <v>33</v>
      </c>
      <c r="Z221">
        <v>16</v>
      </c>
      <c r="AA221">
        <v>32</v>
      </c>
      <c r="AB221">
        <v>16</v>
      </c>
      <c r="AC221">
        <v>21</v>
      </c>
      <c r="AD221">
        <v>7</v>
      </c>
      <c r="AE221" s="3"/>
      <c r="AF221" s="4"/>
      <c r="AG221" s="3"/>
      <c r="AH221" s="4"/>
      <c r="AI221" s="3"/>
      <c r="AJ221" s="4"/>
      <c r="AK221" s="3"/>
      <c r="AL221" s="4"/>
      <c r="AM221" s="3"/>
    </row>
    <row r="222" spans="1:39" x14ac:dyDescent="0.3">
      <c r="A222" t="s">
        <v>160</v>
      </c>
      <c r="B222" t="s">
        <v>40</v>
      </c>
      <c r="C222">
        <v>3</v>
      </c>
      <c r="D222" t="s">
        <v>41</v>
      </c>
      <c r="E222">
        <v>6</v>
      </c>
      <c r="F222">
        <v>6</v>
      </c>
      <c r="G222">
        <v>6</v>
      </c>
      <c r="H222">
        <v>9</v>
      </c>
      <c r="I222">
        <v>5</v>
      </c>
      <c r="J222">
        <v>6</v>
      </c>
      <c r="K222">
        <v>6</v>
      </c>
      <c r="L222">
        <v>15</v>
      </c>
      <c r="M222">
        <v>7</v>
      </c>
      <c r="N222">
        <v>5</v>
      </c>
      <c r="O222">
        <v>8</v>
      </c>
      <c r="P222">
        <v>17</v>
      </c>
      <c r="Q222">
        <v>27</v>
      </c>
      <c r="R222">
        <v>2</v>
      </c>
      <c r="S222">
        <v>13</v>
      </c>
      <c r="T222">
        <v>9</v>
      </c>
      <c r="U222">
        <v>2</v>
      </c>
      <c r="V222">
        <v>6</v>
      </c>
      <c r="W222">
        <v>5</v>
      </c>
      <c r="X222">
        <v>7</v>
      </c>
      <c r="Y222">
        <v>16</v>
      </c>
      <c r="Z222">
        <v>8</v>
      </c>
      <c r="AA222">
        <v>6</v>
      </c>
      <c r="AB222">
        <v>11</v>
      </c>
      <c r="AC222">
        <v>10</v>
      </c>
      <c r="AD222">
        <v>28</v>
      </c>
      <c r="AE222" s="3" cm="1">
        <f t="array" ref="AE222">SUMPRODUCT(FC_vs_D_SKU_lvl[[#This Row],[1-5-2023]:[23-10-2023]]-E223:AD223)/26</f>
        <v>-1</v>
      </c>
      <c r="AF222" s="4">
        <f t="shared" ref="AF222" si="327">AE222/AVERAGE(E223:AD223)</f>
        <v>-9.5588235294117641E-2</v>
      </c>
      <c r="AG222" s="3" cm="1">
        <f t="array" ref="AG222">SUMPRODUCT(ABS(FC_vs_D_SKU_lvl[[#This Row],[1-5-2023]:[23-10-2023]]-E223:AD223))/26</f>
        <v>15.307692307692308</v>
      </c>
      <c r="AH222" s="4" cm="1">
        <f t="array" ref="AH222">SUMPRODUCT(ABS(FC_vs_D_SKU_lvl[[#This Row],[1-5-2023]:[23-10-2023]]-E223:AD223))/SUM(E223:AD223)</f>
        <v>1.463235294117647</v>
      </c>
      <c r="AI222" s="3" cm="1">
        <f t="array" ref="AI222">SQRT(SUMPRODUCT(FC_vs_D_SKU_lvl[[#This Row],[1-5-2023]:[23-10-2023]]-E223:AD223)^2/26)</f>
        <v>5.0990195135927845</v>
      </c>
      <c r="AJ222" s="4">
        <f t="shared" ref="AJ222" si="328">AI222/AVERAGE(E223:AD223)</f>
        <v>0.48740627703460437</v>
      </c>
      <c r="AK222" s="3">
        <f t="shared" ref="AK222:AL222" si="329">AG222+ABS(AE222)</f>
        <v>16.307692307692307</v>
      </c>
      <c r="AL222" s="4">
        <f t="shared" si="329"/>
        <v>1.5588235294117645</v>
      </c>
      <c r="AM222" s="3" cm="1">
        <f t="array" ref="AM222">SUMPRODUCT(IF(FC_vs_D_SKU_lvl[[#This Row],[1-5-2023]:[23-10-2023]]+E223:AD223=0,0,ABS(FC_vs_D_SKU_lvl[[#This Row],[1-5-2023]:[23-10-2023]]-E223:AD223)/(FC_vs_D_SKU_lvl[[#This Row],[1-5-2023]:[23-10-2023]]+E223:AD223)))/26</f>
        <v>0.83741228033680859</v>
      </c>
    </row>
    <row r="223" spans="1:39" x14ac:dyDescent="0.3">
      <c r="A223" t="s">
        <v>160</v>
      </c>
      <c r="B223" t="s">
        <v>40</v>
      </c>
      <c r="C223">
        <v>3</v>
      </c>
      <c r="D223" t="s">
        <v>44</v>
      </c>
      <c r="E223">
        <v>100</v>
      </c>
      <c r="F223">
        <v>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15</v>
      </c>
      <c r="N223">
        <v>0</v>
      </c>
      <c r="O223">
        <v>0</v>
      </c>
      <c r="P223">
        <v>20</v>
      </c>
      <c r="Q223">
        <v>10</v>
      </c>
      <c r="R223">
        <v>8</v>
      </c>
      <c r="S223">
        <v>0</v>
      </c>
      <c r="T223">
        <v>0</v>
      </c>
      <c r="U223">
        <v>0</v>
      </c>
      <c r="V223">
        <v>0</v>
      </c>
      <c r="W223">
        <v>32</v>
      </c>
      <c r="X223">
        <v>81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0</v>
      </c>
      <c r="AE223" s="3"/>
      <c r="AF223" s="4"/>
      <c r="AG223" s="3"/>
      <c r="AH223" s="4"/>
      <c r="AI223" s="3"/>
      <c r="AJ223" s="4"/>
      <c r="AK223" s="3"/>
      <c r="AL223" s="4"/>
      <c r="AM223" s="3"/>
    </row>
    <row r="224" spans="1:39" x14ac:dyDescent="0.3">
      <c r="A224" t="s">
        <v>161</v>
      </c>
      <c r="B224" t="s">
        <v>40</v>
      </c>
      <c r="C224">
        <v>2</v>
      </c>
      <c r="D224" t="s">
        <v>41</v>
      </c>
      <c r="E224">
        <v>8</v>
      </c>
      <c r="F224">
        <v>8</v>
      </c>
      <c r="G224">
        <v>9</v>
      </c>
      <c r="H224">
        <v>13</v>
      </c>
      <c r="I224">
        <v>8</v>
      </c>
      <c r="J224">
        <v>9</v>
      </c>
      <c r="K224">
        <v>9</v>
      </c>
      <c r="L224">
        <v>23</v>
      </c>
      <c r="M224">
        <v>10</v>
      </c>
      <c r="N224">
        <v>8</v>
      </c>
      <c r="O224">
        <v>12</v>
      </c>
      <c r="P224">
        <v>26</v>
      </c>
      <c r="Q224">
        <v>41</v>
      </c>
      <c r="R224">
        <v>4</v>
      </c>
      <c r="S224">
        <v>20</v>
      </c>
      <c r="T224">
        <v>13</v>
      </c>
      <c r="U224">
        <v>4</v>
      </c>
      <c r="V224">
        <v>9</v>
      </c>
      <c r="W224">
        <v>8</v>
      </c>
      <c r="X224">
        <v>11</v>
      </c>
      <c r="Y224">
        <v>24</v>
      </c>
      <c r="Z224">
        <v>12</v>
      </c>
      <c r="AA224">
        <v>9</v>
      </c>
      <c r="AB224">
        <v>17</v>
      </c>
      <c r="AC224">
        <v>15</v>
      </c>
      <c r="AD224">
        <v>43</v>
      </c>
      <c r="AE224" s="3" cm="1">
        <f t="array" ref="AE224">SUMPRODUCT(FC_vs_D_SKU_lvl[[#This Row],[1-5-2023]:[23-10-2023]]-E225:AD225)/26</f>
        <v>-0.57692307692307687</v>
      </c>
      <c r="AF224" s="4">
        <f t="shared" ref="AF224" si="330">AE224/AVERAGE(E225:AD225)</f>
        <v>-3.8659793814432984E-2</v>
      </c>
      <c r="AG224" s="3" cm="1">
        <f t="array" ref="AG224">SUMPRODUCT(ABS(FC_vs_D_SKU_lvl[[#This Row],[1-5-2023]:[23-10-2023]]-E225:AD225))/26</f>
        <v>15.884615384615385</v>
      </c>
      <c r="AH224" s="4" cm="1">
        <f t="array" ref="AH224">SUMPRODUCT(ABS(FC_vs_D_SKU_lvl[[#This Row],[1-5-2023]:[23-10-2023]]-E225:AD225))/SUM(E225:AD225)</f>
        <v>1.0644329896907216</v>
      </c>
      <c r="AI224" s="3" cm="1">
        <f t="array" ref="AI224">SQRT(SUMPRODUCT(FC_vs_D_SKU_lvl[[#This Row],[1-5-2023]:[23-10-2023]]-E225:AD225)^2/26)</f>
        <v>2.9417420270727606</v>
      </c>
      <c r="AJ224" s="4">
        <f t="shared" ref="AJ224" si="331">AI224/AVERAGE(E225:AD225)</f>
        <v>0.19712704305126746</v>
      </c>
      <c r="AK224" s="3">
        <f t="shared" ref="AK224:AL224" si="332">AG224+ABS(AE224)</f>
        <v>16.461538461538463</v>
      </c>
      <c r="AL224" s="4">
        <f t="shared" si="332"/>
        <v>1.1030927835051547</v>
      </c>
      <c r="AM224" s="3" cm="1">
        <f t="array" ref="AM224">SUMPRODUCT(IF(FC_vs_D_SKU_lvl[[#This Row],[1-5-2023]:[23-10-2023]]+E225:AD225=0,0,ABS(FC_vs_D_SKU_lvl[[#This Row],[1-5-2023]:[23-10-2023]]-E225:AD225)/(FC_vs_D_SKU_lvl[[#This Row],[1-5-2023]:[23-10-2023]]+E225:AD225)))/26</f>
        <v>0.51126001743928651</v>
      </c>
    </row>
    <row r="225" spans="1:39" x14ac:dyDescent="0.3">
      <c r="A225" t="s">
        <v>161</v>
      </c>
      <c r="B225" t="s">
        <v>40</v>
      </c>
      <c r="C225">
        <v>2</v>
      </c>
      <c r="D225" t="s">
        <v>44</v>
      </c>
      <c r="E225">
        <v>9</v>
      </c>
      <c r="F225">
        <v>3</v>
      </c>
      <c r="G225">
        <v>15</v>
      </c>
      <c r="H225">
        <v>0</v>
      </c>
      <c r="I225">
        <v>0</v>
      </c>
      <c r="J225">
        <v>2</v>
      </c>
      <c r="K225">
        <v>2</v>
      </c>
      <c r="L225">
        <v>5</v>
      </c>
      <c r="M225">
        <v>2</v>
      </c>
      <c r="N225">
        <v>3</v>
      </c>
      <c r="O225">
        <v>9</v>
      </c>
      <c r="P225">
        <v>32</v>
      </c>
      <c r="Q225">
        <v>19</v>
      </c>
      <c r="R225">
        <v>9</v>
      </c>
      <c r="S225">
        <v>2</v>
      </c>
      <c r="T225">
        <v>5</v>
      </c>
      <c r="U225">
        <v>4</v>
      </c>
      <c r="V225">
        <v>5</v>
      </c>
      <c r="W225">
        <v>28</v>
      </c>
      <c r="X225">
        <v>17</v>
      </c>
      <c r="Y225">
        <v>5</v>
      </c>
      <c r="Z225">
        <v>19</v>
      </c>
      <c r="AA225">
        <v>100</v>
      </c>
      <c r="AB225">
        <v>0</v>
      </c>
      <c r="AC225">
        <v>87</v>
      </c>
      <c r="AD225">
        <v>6</v>
      </c>
      <c r="AE225" s="3"/>
      <c r="AF225" s="4"/>
      <c r="AG225" s="3"/>
      <c r="AH225" s="4"/>
      <c r="AI225" s="3"/>
      <c r="AJ225" s="4"/>
      <c r="AK225" s="3"/>
      <c r="AL225" s="4"/>
      <c r="AM225" s="3"/>
    </row>
    <row r="226" spans="1:39" x14ac:dyDescent="0.3">
      <c r="A226" t="s">
        <v>162</v>
      </c>
      <c r="B226" t="s">
        <v>40</v>
      </c>
      <c r="C226">
        <v>3</v>
      </c>
      <c r="D226" t="s">
        <v>41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 s="3" cm="1">
        <f t="array" ref="AE226">SUMPRODUCT(FC_vs_D_SKU_lvl[[#This Row],[1-5-2023]:[23-10-2023]]-E227:AD227)/26</f>
        <v>-2.1923076923076925</v>
      </c>
      <c r="AF226" s="4">
        <f t="shared" ref="AF226" si="333">AE226/AVERAGE(E227:AD227)</f>
        <v>-0.67058823529411771</v>
      </c>
      <c r="AG226" s="3" cm="1">
        <f t="array" ref="AG226">SUMPRODUCT(ABS(FC_vs_D_SKU_lvl[[#This Row],[1-5-2023]:[23-10-2023]]-E227:AD227))/26</f>
        <v>2.9615384615384617</v>
      </c>
      <c r="AH226" s="4" cm="1">
        <f t="array" ref="AH226">SUMPRODUCT(ABS(FC_vs_D_SKU_lvl[[#This Row],[1-5-2023]:[23-10-2023]]-E227:AD227))/SUM(E227:AD227)</f>
        <v>0.90588235294117647</v>
      </c>
      <c r="AI226" s="3" cm="1">
        <f t="array" ref="AI226">SQRT(SUMPRODUCT(FC_vs_D_SKU_lvl[[#This Row],[1-5-2023]:[23-10-2023]]-E227:AD227)^2/26)</f>
        <v>11.178619702876491</v>
      </c>
      <c r="AJ226" s="4">
        <f t="shared" ref="AJ226" si="334">AI226/AVERAGE(E227:AD227)</f>
        <v>3.4193424973504563</v>
      </c>
      <c r="AK226" s="3">
        <f t="shared" ref="AK226:AL226" si="335">AG226+ABS(AE226)</f>
        <v>5.1538461538461542</v>
      </c>
      <c r="AL226" s="4">
        <f t="shared" si="335"/>
        <v>1.5764705882352943</v>
      </c>
      <c r="AM226" s="3" cm="1">
        <f t="array" ref="AM226">SUMPRODUCT(IF(FC_vs_D_SKU_lvl[[#This Row],[1-5-2023]:[23-10-2023]]+E227:AD227=0,0,ABS(FC_vs_D_SKU_lvl[[#This Row],[1-5-2023]:[23-10-2023]]-E227:AD227)/(FC_vs_D_SKU_lvl[[#This Row],[1-5-2023]:[23-10-2023]]+E227:AD227)))/26</f>
        <v>0.64050900080311846</v>
      </c>
    </row>
    <row r="227" spans="1:39" x14ac:dyDescent="0.3">
      <c r="A227" t="s">
        <v>162</v>
      </c>
      <c r="B227" t="s">
        <v>40</v>
      </c>
      <c r="C227">
        <v>3</v>
      </c>
      <c r="D227" t="s">
        <v>44</v>
      </c>
      <c r="E227">
        <v>0</v>
      </c>
      <c r="F227">
        <v>8</v>
      </c>
      <c r="G227">
        <v>9</v>
      </c>
      <c r="H227">
        <v>15</v>
      </c>
      <c r="I227">
        <v>9</v>
      </c>
      <c r="J227">
        <v>0</v>
      </c>
      <c r="K227">
        <v>2</v>
      </c>
      <c r="L227">
        <v>1</v>
      </c>
      <c r="M227">
        <v>0</v>
      </c>
      <c r="N227">
        <v>6</v>
      </c>
      <c r="O227">
        <v>7</v>
      </c>
      <c r="P227">
        <v>9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2</v>
      </c>
      <c r="AA227">
        <v>0</v>
      </c>
      <c r="AB227">
        <v>0</v>
      </c>
      <c r="AC227">
        <v>10</v>
      </c>
      <c r="AD227">
        <v>4</v>
      </c>
      <c r="AE227" s="3"/>
      <c r="AF227" s="4"/>
      <c r="AG227" s="3"/>
      <c r="AH227" s="4"/>
      <c r="AI227" s="3"/>
      <c r="AJ227" s="4"/>
      <c r="AK227" s="3"/>
      <c r="AL227" s="4"/>
      <c r="AM227" s="3"/>
    </row>
    <row r="228" spans="1:39" x14ac:dyDescent="0.3">
      <c r="A228" t="s">
        <v>163</v>
      </c>
      <c r="B228" t="s">
        <v>40</v>
      </c>
      <c r="C228">
        <v>2</v>
      </c>
      <c r="D228" t="s">
        <v>41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72</v>
      </c>
      <c r="M228">
        <v>32</v>
      </c>
      <c r="N228">
        <v>27</v>
      </c>
      <c r="O228">
        <v>37</v>
      </c>
      <c r="P228">
        <v>83</v>
      </c>
      <c r="Q228">
        <v>129</v>
      </c>
      <c r="R228">
        <v>14</v>
      </c>
      <c r="S228">
        <v>63</v>
      </c>
      <c r="T228">
        <v>43</v>
      </c>
      <c r="U228">
        <v>13</v>
      </c>
      <c r="V228">
        <v>28</v>
      </c>
      <c r="W228">
        <v>25</v>
      </c>
      <c r="X228">
        <v>36</v>
      </c>
      <c r="Y228">
        <v>77</v>
      </c>
      <c r="Z228">
        <v>40</v>
      </c>
      <c r="AA228">
        <v>31</v>
      </c>
      <c r="AB228">
        <v>53</v>
      </c>
      <c r="AC228">
        <v>48</v>
      </c>
      <c r="AD228">
        <v>134</v>
      </c>
      <c r="AE228" s="3" cm="1">
        <f t="array" ref="AE228">SUMPRODUCT(FC_vs_D_SKU_lvl[[#This Row],[1-5-2023]:[23-10-2023]]-E229:AD229)/26</f>
        <v>0.65384615384615385</v>
      </c>
      <c r="AF228" s="4">
        <f t="shared" ref="AF228" si="336">AE228/AVERAGE(E229:AD229)</f>
        <v>1.7561983471074381E-2</v>
      </c>
      <c r="AG228" s="3" cm="1">
        <f t="array" ref="AG228">SUMPRODUCT(ABS(FC_vs_D_SKU_lvl[[#This Row],[1-5-2023]:[23-10-2023]]-E229:AD229))/26</f>
        <v>36.42307692307692</v>
      </c>
      <c r="AH228" s="4" cm="1">
        <f t="array" ref="AH228">SUMPRODUCT(ABS(FC_vs_D_SKU_lvl[[#This Row],[1-5-2023]:[23-10-2023]]-E229:AD229))/SUM(E229:AD229)</f>
        <v>0.97830578512396693</v>
      </c>
      <c r="AI228" s="3" cm="1">
        <f t="array" ref="AI228">SQRT(SUMPRODUCT(FC_vs_D_SKU_lvl[[#This Row],[1-5-2023]:[23-10-2023]]-E229:AD229)^2/26)</f>
        <v>3.3339742973491284</v>
      </c>
      <c r="AJ228" s="4">
        <f t="shared" ref="AJ228" si="337">AI228/AVERAGE(E229:AD229)</f>
        <v>8.9548896416402207E-2</v>
      </c>
      <c r="AK228" s="3">
        <f t="shared" ref="AK228:AL228" si="338">AG228+ABS(AE228)</f>
        <v>37.076923076923073</v>
      </c>
      <c r="AL228" s="4">
        <f t="shared" si="338"/>
        <v>0.99586776859504134</v>
      </c>
      <c r="AM228" s="3" cm="1">
        <f t="array" ref="AM228">SUMPRODUCT(IF(FC_vs_D_SKU_lvl[[#This Row],[1-5-2023]:[23-10-2023]]+E229:AD229=0,0,ABS(FC_vs_D_SKU_lvl[[#This Row],[1-5-2023]:[23-10-2023]]-E229:AD229)/(FC_vs_D_SKU_lvl[[#This Row],[1-5-2023]:[23-10-2023]]+E229:AD229)))/26</f>
        <v>0.55538443496260925</v>
      </c>
    </row>
    <row r="229" spans="1:39" x14ac:dyDescent="0.3">
      <c r="A229" t="s">
        <v>163</v>
      </c>
      <c r="B229" t="s">
        <v>40</v>
      </c>
      <c r="C229">
        <v>2</v>
      </c>
      <c r="D229" t="s">
        <v>44</v>
      </c>
      <c r="E229">
        <v>25</v>
      </c>
      <c r="F229">
        <v>10</v>
      </c>
      <c r="G229">
        <v>24</v>
      </c>
      <c r="H229">
        <v>62</v>
      </c>
      <c r="I229">
        <v>58</v>
      </c>
      <c r="J229">
        <v>65</v>
      </c>
      <c r="K229">
        <v>16</v>
      </c>
      <c r="L229">
        <v>34</v>
      </c>
      <c r="M229">
        <v>115</v>
      </c>
      <c r="N229">
        <v>67</v>
      </c>
      <c r="O229">
        <v>29</v>
      </c>
      <c r="P229">
        <v>48</v>
      </c>
      <c r="Q229">
        <v>73</v>
      </c>
      <c r="R229">
        <v>69</v>
      </c>
      <c r="S229">
        <v>15</v>
      </c>
      <c r="T229">
        <v>19</v>
      </c>
      <c r="U229">
        <v>12</v>
      </c>
      <c r="V229">
        <v>28</v>
      </c>
      <c r="W229">
        <v>52</v>
      </c>
      <c r="X229">
        <v>3</v>
      </c>
      <c r="Y229">
        <v>44</v>
      </c>
      <c r="Z229">
        <v>26</v>
      </c>
      <c r="AA229">
        <v>7</v>
      </c>
      <c r="AB229">
        <v>33</v>
      </c>
      <c r="AC229">
        <v>29</v>
      </c>
      <c r="AD229">
        <v>5</v>
      </c>
      <c r="AE229" s="3"/>
      <c r="AF229" s="4"/>
      <c r="AG229" s="3"/>
      <c r="AH229" s="4"/>
      <c r="AI229" s="3"/>
      <c r="AJ229" s="4"/>
      <c r="AK229" s="3"/>
      <c r="AL229" s="4"/>
      <c r="AM229" s="3"/>
    </row>
    <row r="230" spans="1:39" x14ac:dyDescent="0.3">
      <c r="A230" t="s">
        <v>164</v>
      </c>
      <c r="B230" t="s">
        <v>40</v>
      </c>
      <c r="C230">
        <v>3</v>
      </c>
      <c r="D230" t="s">
        <v>41</v>
      </c>
      <c r="E230">
        <v>5</v>
      </c>
      <c r="F230">
        <v>5</v>
      </c>
      <c r="G230">
        <v>5</v>
      </c>
      <c r="H230">
        <v>8</v>
      </c>
      <c r="I230">
        <v>5</v>
      </c>
      <c r="J230">
        <v>6</v>
      </c>
      <c r="K230">
        <v>5</v>
      </c>
      <c r="L230">
        <v>11</v>
      </c>
      <c r="M230">
        <v>5</v>
      </c>
      <c r="N230">
        <v>4</v>
      </c>
      <c r="O230">
        <v>6</v>
      </c>
      <c r="P230">
        <v>13</v>
      </c>
      <c r="Q230">
        <v>20</v>
      </c>
      <c r="R230">
        <v>1</v>
      </c>
      <c r="S230">
        <v>10</v>
      </c>
      <c r="T230">
        <v>7</v>
      </c>
      <c r="U230">
        <v>2</v>
      </c>
      <c r="V230">
        <v>4</v>
      </c>
      <c r="W230">
        <v>4</v>
      </c>
      <c r="X230">
        <v>5</v>
      </c>
      <c r="Y230">
        <v>12</v>
      </c>
      <c r="Z230">
        <v>6</v>
      </c>
      <c r="AA230">
        <v>5</v>
      </c>
      <c r="AB230">
        <v>8</v>
      </c>
      <c r="AC230">
        <v>7</v>
      </c>
      <c r="AD230">
        <v>21</v>
      </c>
      <c r="AE230" s="3" cm="1">
        <f t="array" ref="AE230">SUMPRODUCT(FC_vs_D_SKU_lvl[[#This Row],[1-5-2023]:[23-10-2023]]-E231:AD231)/26</f>
        <v>-4.5769230769230766</v>
      </c>
      <c r="AF230" s="4">
        <f t="shared" ref="AF230" si="339">AE230/AVERAGE(E231:AD231)</f>
        <v>-0.38511326860841422</v>
      </c>
      <c r="AG230" s="3" cm="1">
        <f t="array" ref="AG230">SUMPRODUCT(ABS(FC_vs_D_SKU_lvl[[#This Row],[1-5-2023]:[23-10-2023]]-E231:AD231))/26</f>
        <v>11.961538461538462</v>
      </c>
      <c r="AH230" s="4" cm="1">
        <f t="array" ref="AH230">SUMPRODUCT(ABS(FC_vs_D_SKU_lvl[[#This Row],[1-5-2023]:[23-10-2023]]-E231:AD231))/SUM(E231:AD231)</f>
        <v>1.006472491909385</v>
      </c>
      <c r="AI230" s="3" cm="1">
        <f t="array" ref="AI230">SQRT(SUMPRODUCT(FC_vs_D_SKU_lvl[[#This Row],[1-5-2023]:[23-10-2023]]-E231:AD231)^2/26)</f>
        <v>23.337820081443901</v>
      </c>
      <c r="AJ230" s="4">
        <f t="shared" ref="AJ230" si="340">AI230/AVERAGE(E231:AD231)</f>
        <v>1.9637000715778039</v>
      </c>
      <c r="AK230" s="3">
        <f t="shared" ref="AK230:AL230" si="341">AG230+ABS(AE230)</f>
        <v>16.53846153846154</v>
      </c>
      <c r="AL230" s="4">
        <f t="shared" si="341"/>
        <v>1.3915857605177993</v>
      </c>
      <c r="AM230" s="3" cm="1">
        <f t="array" ref="AM230">SUMPRODUCT(IF(FC_vs_D_SKU_lvl[[#This Row],[1-5-2023]:[23-10-2023]]+E231:AD231=0,0,ABS(FC_vs_D_SKU_lvl[[#This Row],[1-5-2023]:[23-10-2023]]-E231:AD231)/(FC_vs_D_SKU_lvl[[#This Row],[1-5-2023]:[23-10-2023]]+E231:AD231)))/26</f>
        <v>0.7263051877112251</v>
      </c>
    </row>
    <row r="231" spans="1:39" x14ac:dyDescent="0.3">
      <c r="A231" t="s">
        <v>164</v>
      </c>
      <c r="B231" t="s">
        <v>40</v>
      </c>
      <c r="C231">
        <v>3</v>
      </c>
      <c r="D231" t="s">
        <v>44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13</v>
      </c>
      <c r="Q231">
        <v>61</v>
      </c>
      <c r="R231">
        <v>0</v>
      </c>
      <c r="S231">
        <v>12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11</v>
      </c>
      <c r="Z231">
        <v>1</v>
      </c>
      <c r="AA231">
        <v>6</v>
      </c>
      <c r="AB231">
        <v>0</v>
      </c>
      <c r="AC231">
        <v>174</v>
      </c>
      <c r="AD231">
        <v>25</v>
      </c>
      <c r="AE231" s="3"/>
      <c r="AF231" s="4"/>
      <c r="AG231" s="3"/>
      <c r="AH231" s="4"/>
      <c r="AI231" s="3"/>
      <c r="AJ231" s="4"/>
      <c r="AK231" s="3"/>
      <c r="AL231" s="4"/>
      <c r="AM231" s="3"/>
    </row>
    <row r="232" spans="1:39" x14ac:dyDescent="0.3">
      <c r="A232" t="s">
        <v>165</v>
      </c>
      <c r="B232" t="s">
        <v>40</v>
      </c>
      <c r="C232">
        <v>3</v>
      </c>
      <c r="D232" t="s">
        <v>41</v>
      </c>
      <c r="E232">
        <v>42</v>
      </c>
      <c r="F232">
        <v>43</v>
      </c>
      <c r="G232">
        <v>43</v>
      </c>
      <c r="H232">
        <v>43</v>
      </c>
      <c r="I232">
        <v>47</v>
      </c>
      <c r="J232">
        <v>48</v>
      </c>
      <c r="K232">
        <v>49</v>
      </c>
      <c r="L232">
        <v>21</v>
      </c>
      <c r="M232">
        <v>29</v>
      </c>
      <c r="N232">
        <v>30</v>
      </c>
      <c r="O232">
        <v>30</v>
      </c>
      <c r="P232">
        <v>31</v>
      </c>
      <c r="Q232">
        <v>31</v>
      </c>
      <c r="R232">
        <v>21</v>
      </c>
      <c r="S232">
        <v>21</v>
      </c>
      <c r="T232">
        <v>20</v>
      </c>
      <c r="U232">
        <v>22</v>
      </c>
      <c r="V232">
        <v>24</v>
      </c>
      <c r="W232">
        <v>25</v>
      </c>
      <c r="X232">
        <v>25</v>
      </c>
      <c r="Y232">
        <v>26</v>
      </c>
      <c r="Z232">
        <v>29</v>
      </c>
      <c r="AA232">
        <v>28</v>
      </c>
      <c r="AB232">
        <v>28</v>
      </c>
      <c r="AC232">
        <v>26</v>
      </c>
      <c r="AD232">
        <v>26</v>
      </c>
      <c r="AE232" s="3" cm="1">
        <f t="array" ref="AE232">SUMPRODUCT(FC_vs_D_SKU_lvl[[#This Row],[1-5-2023]:[23-10-2023]]-E233:AD233)/26</f>
        <v>-7.6538461538461542</v>
      </c>
      <c r="AF232" s="4">
        <f t="shared" ref="AF232" si="342">AE232/AVERAGE(E233:AD233)</f>
        <v>-0.19761668321747766</v>
      </c>
      <c r="AG232" s="3" cm="1">
        <f t="array" ref="AG232">SUMPRODUCT(ABS(FC_vs_D_SKU_lvl[[#This Row],[1-5-2023]:[23-10-2023]]-E233:AD233))/26</f>
        <v>31.884615384615383</v>
      </c>
      <c r="AH232" s="4" cm="1">
        <f t="array" ref="AH232">SUMPRODUCT(ABS(FC_vs_D_SKU_lvl[[#This Row],[1-5-2023]:[23-10-2023]]-E233:AD233))/SUM(E233:AD233)</f>
        <v>0.82323733862959281</v>
      </c>
      <c r="AI232" s="3" cm="1">
        <f t="array" ref="AI232">SQRT(SUMPRODUCT(FC_vs_D_SKU_lvl[[#This Row],[1-5-2023]:[23-10-2023]]-E233:AD233)^2/26)</f>
        <v>39.027110892498619</v>
      </c>
      <c r="AJ232" s="4">
        <f t="shared" ref="AJ232" si="343">AI232/AVERAGE(E233:AD233)</f>
        <v>1.0076513239374023</v>
      </c>
      <c r="AK232" s="3">
        <f t="shared" ref="AK232:AL232" si="344">AG232+ABS(AE232)</f>
        <v>39.53846153846154</v>
      </c>
      <c r="AL232" s="4">
        <f t="shared" si="344"/>
        <v>1.0208540218470705</v>
      </c>
      <c r="AM232" s="3" cm="1">
        <f t="array" ref="AM232">SUMPRODUCT(IF(FC_vs_D_SKU_lvl[[#This Row],[1-5-2023]:[23-10-2023]]+E233:AD233=0,0,ABS(FC_vs_D_SKU_lvl[[#This Row],[1-5-2023]:[23-10-2023]]-E233:AD233)/(FC_vs_D_SKU_lvl[[#This Row],[1-5-2023]:[23-10-2023]]+E233:AD233)))/26</f>
        <v>0.38142451183499404</v>
      </c>
    </row>
    <row r="233" spans="1:39" x14ac:dyDescent="0.3">
      <c r="A233" t="s">
        <v>165</v>
      </c>
      <c r="B233" t="s">
        <v>40</v>
      </c>
      <c r="C233">
        <v>3</v>
      </c>
      <c r="D233" t="s">
        <v>44</v>
      </c>
      <c r="E233">
        <v>3</v>
      </c>
      <c r="F233">
        <v>15</v>
      </c>
      <c r="G233">
        <v>0</v>
      </c>
      <c r="H233">
        <v>16</v>
      </c>
      <c r="I233">
        <v>103</v>
      </c>
      <c r="J233">
        <v>25</v>
      </c>
      <c r="K233">
        <v>13</v>
      </c>
      <c r="L233">
        <v>331</v>
      </c>
      <c r="M233">
        <v>11</v>
      </c>
      <c r="N233">
        <v>18</v>
      </c>
      <c r="O233">
        <v>69</v>
      </c>
      <c r="P233">
        <v>22</v>
      </c>
      <c r="Q233">
        <v>25</v>
      </c>
      <c r="R233">
        <v>22</v>
      </c>
      <c r="S233">
        <v>6</v>
      </c>
      <c r="T233">
        <v>70</v>
      </c>
      <c r="U233">
        <v>23</v>
      </c>
      <c r="V233">
        <v>7</v>
      </c>
      <c r="W233">
        <v>60</v>
      </c>
      <c r="X233">
        <v>11</v>
      </c>
      <c r="Y233">
        <v>36</v>
      </c>
      <c r="Z233">
        <v>18</v>
      </c>
      <c r="AA233">
        <v>30</v>
      </c>
      <c r="AB233">
        <v>34</v>
      </c>
      <c r="AC233">
        <v>30</v>
      </c>
      <c r="AD233">
        <v>9</v>
      </c>
      <c r="AE233" s="3"/>
      <c r="AF233" s="4"/>
      <c r="AG233" s="3"/>
      <c r="AH233" s="4"/>
      <c r="AI233" s="3"/>
      <c r="AJ233" s="4"/>
      <c r="AK233" s="3"/>
      <c r="AL233" s="4"/>
      <c r="AM233" s="3"/>
    </row>
    <row r="234" spans="1:39" x14ac:dyDescent="0.3">
      <c r="A234" t="s">
        <v>166</v>
      </c>
      <c r="B234" t="s">
        <v>40</v>
      </c>
      <c r="C234">
        <v>3</v>
      </c>
      <c r="D234" t="s">
        <v>41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9</v>
      </c>
      <c r="M234">
        <v>7</v>
      </c>
      <c r="N234">
        <v>8</v>
      </c>
      <c r="O234">
        <v>8</v>
      </c>
      <c r="P234">
        <v>8</v>
      </c>
      <c r="Q234">
        <v>8</v>
      </c>
      <c r="R234">
        <v>9</v>
      </c>
      <c r="S234">
        <v>10</v>
      </c>
      <c r="T234">
        <v>9</v>
      </c>
      <c r="U234">
        <v>10</v>
      </c>
      <c r="V234">
        <v>9</v>
      </c>
      <c r="W234">
        <v>9</v>
      </c>
      <c r="X234">
        <v>10</v>
      </c>
      <c r="Y234">
        <v>10</v>
      </c>
      <c r="Z234">
        <v>8</v>
      </c>
      <c r="AA234">
        <v>8</v>
      </c>
      <c r="AB234">
        <v>8</v>
      </c>
      <c r="AC234">
        <v>7</v>
      </c>
      <c r="AD234">
        <v>8</v>
      </c>
      <c r="AE234" s="3" cm="1">
        <f t="array" ref="AE234">SUMPRODUCT(FC_vs_D_SKU_lvl[[#This Row],[1-5-2023]:[23-10-2023]]-E235:AD235)/26</f>
        <v>5.6538461538461542</v>
      </c>
      <c r="AF234" s="4">
        <f t="shared" ref="AF234" si="345">AE234/AVERAGE(E235:AD235)</f>
        <v>9.1875</v>
      </c>
      <c r="AG234" s="3" cm="1">
        <f t="array" ref="AG234">SUMPRODUCT(ABS(FC_vs_D_SKU_lvl[[#This Row],[1-5-2023]:[23-10-2023]]-E235:AD235))/26</f>
        <v>5.6538461538461542</v>
      </c>
      <c r="AH234" s="4" cm="1">
        <f t="array" ref="AH234">SUMPRODUCT(ABS(FC_vs_D_SKU_lvl[[#This Row],[1-5-2023]:[23-10-2023]]-E235:AD235))/SUM(E235:AD235)</f>
        <v>9.1875</v>
      </c>
      <c r="AI234" s="3" cm="1">
        <f t="array" ref="AI234">SQRT(SUMPRODUCT(FC_vs_D_SKU_lvl[[#This Row],[1-5-2023]:[23-10-2023]]-E235:AD235)^2/26)</f>
        <v>28.829071865313054</v>
      </c>
      <c r="AJ234" s="4">
        <f t="shared" ref="AJ234" si="346">AI234/AVERAGE(E235:AD235)</f>
        <v>46.847241781133711</v>
      </c>
      <c r="AK234" s="3">
        <f t="shared" ref="AK234:AL234" si="347">AG234+ABS(AE234)</f>
        <v>11.307692307692308</v>
      </c>
      <c r="AL234" s="4">
        <f t="shared" si="347"/>
        <v>18.375</v>
      </c>
      <c r="AM234" s="3" cm="1">
        <f t="array" ref="AM234">SUMPRODUCT(IF(FC_vs_D_SKU_lvl[[#This Row],[1-5-2023]:[23-10-2023]]+E235:AD235=0,0,ABS(FC_vs_D_SKU_lvl[[#This Row],[1-5-2023]:[23-10-2023]]-E235:AD235)/(FC_vs_D_SKU_lvl[[#This Row],[1-5-2023]:[23-10-2023]]+E235:AD235)))/26</f>
        <v>0.64603174603174607</v>
      </c>
    </row>
    <row r="235" spans="1:39" x14ac:dyDescent="0.3">
      <c r="A235" t="s">
        <v>166</v>
      </c>
      <c r="B235" t="s">
        <v>40</v>
      </c>
      <c r="C235">
        <v>3</v>
      </c>
      <c r="D235" t="s">
        <v>44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</v>
      </c>
      <c r="U235">
        <v>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</v>
      </c>
      <c r="AD235">
        <v>0</v>
      </c>
      <c r="AE235" s="3"/>
      <c r="AF235" s="4"/>
      <c r="AG235" s="3"/>
      <c r="AH235" s="4"/>
      <c r="AI235" s="3"/>
      <c r="AJ235" s="4"/>
      <c r="AK235" s="3"/>
      <c r="AL235" s="4"/>
      <c r="AM235" s="3"/>
    </row>
    <row r="236" spans="1:39" x14ac:dyDescent="0.3">
      <c r="A236" t="s">
        <v>167</v>
      </c>
      <c r="B236" t="s">
        <v>40</v>
      </c>
      <c r="C236">
        <v>3</v>
      </c>
      <c r="D236" t="s">
        <v>41</v>
      </c>
      <c r="E236">
        <v>1</v>
      </c>
      <c r="F236">
        <v>2</v>
      </c>
      <c r="G236">
        <v>1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3</v>
      </c>
      <c r="N236">
        <v>3</v>
      </c>
      <c r="O236">
        <v>4</v>
      </c>
      <c r="P236">
        <v>3</v>
      </c>
      <c r="Q236">
        <v>4</v>
      </c>
      <c r="R236">
        <v>1</v>
      </c>
      <c r="S236">
        <v>1</v>
      </c>
      <c r="T236">
        <v>1</v>
      </c>
      <c r="U236">
        <v>1</v>
      </c>
      <c r="V236">
        <v>2</v>
      </c>
      <c r="W236">
        <v>1</v>
      </c>
      <c r="X236">
        <v>1</v>
      </c>
      <c r="Y236">
        <v>1</v>
      </c>
      <c r="Z236">
        <v>1</v>
      </c>
      <c r="AA236">
        <v>2</v>
      </c>
      <c r="AB236">
        <v>2</v>
      </c>
      <c r="AC236">
        <v>2</v>
      </c>
      <c r="AD236">
        <v>2</v>
      </c>
      <c r="AE236" s="3" cm="1">
        <f t="array" ref="AE236">SUMPRODUCT(FC_vs_D_SKU_lvl[[#This Row],[1-5-2023]:[23-10-2023]]-E237:AD237)/26</f>
        <v>-2.5384615384615383</v>
      </c>
      <c r="AF236" s="4">
        <f t="shared" ref="AF236" si="348">AE236/AVERAGE(E237:AD237)</f>
        <v>-0.57391304347826078</v>
      </c>
      <c r="AG236" s="3" cm="1">
        <f t="array" ref="AG236">SUMPRODUCT(ABS(FC_vs_D_SKU_lvl[[#This Row],[1-5-2023]:[23-10-2023]]-E237:AD237))/26</f>
        <v>4.3076923076923075</v>
      </c>
      <c r="AH236" s="4" cm="1">
        <f t="array" ref="AH236">SUMPRODUCT(ABS(FC_vs_D_SKU_lvl[[#This Row],[1-5-2023]:[23-10-2023]]-E237:AD237))/SUM(E237:AD237)</f>
        <v>0.97391304347826091</v>
      </c>
      <c r="AI236" s="3" cm="1">
        <f t="array" ref="AI236">SQRT(SUMPRODUCT(FC_vs_D_SKU_lvl[[#This Row],[1-5-2023]:[23-10-2023]]-E237:AD237)^2/26)</f>
        <v>12.943664919120147</v>
      </c>
      <c r="AJ236" s="4">
        <f t="shared" ref="AJ236" si="349">AI236/AVERAGE(E237:AD237)</f>
        <v>2.9263938078010767</v>
      </c>
      <c r="AK236" s="3">
        <f t="shared" ref="AK236:AL236" si="350">AG236+ABS(AE236)</f>
        <v>6.8461538461538458</v>
      </c>
      <c r="AL236" s="4">
        <f t="shared" si="350"/>
        <v>1.5478260869565217</v>
      </c>
      <c r="AM236" s="3" cm="1">
        <f t="array" ref="AM236">SUMPRODUCT(IF(FC_vs_D_SKU_lvl[[#This Row],[1-5-2023]:[23-10-2023]]+E237:AD237=0,0,ABS(FC_vs_D_SKU_lvl[[#This Row],[1-5-2023]:[23-10-2023]]-E237:AD237)/(FC_vs_D_SKU_lvl[[#This Row],[1-5-2023]:[23-10-2023]]+E237:AD237)))/26</f>
        <v>0.65915750915750926</v>
      </c>
    </row>
    <row r="237" spans="1:39" x14ac:dyDescent="0.3">
      <c r="A237" t="s">
        <v>167</v>
      </c>
      <c r="B237" t="s">
        <v>40</v>
      </c>
      <c r="C237">
        <v>3</v>
      </c>
      <c r="D237" t="s">
        <v>44</v>
      </c>
      <c r="E237">
        <v>0</v>
      </c>
      <c r="F237">
        <v>13</v>
      </c>
      <c r="G237">
        <v>1</v>
      </c>
      <c r="H237">
        <v>0</v>
      </c>
      <c r="I237">
        <v>2</v>
      </c>
      <c r="J237">
        <v>12</v>
      </c>
      <c r="K237">
        <v>4</v>
      </c>
      <c r="L237">
        <v>0</v>
      </c>
      <c r="M237">
        <v>3</v>
      </c>
      <c r="N237">
        <v>1</v>
      </c>
      <c r="O237">
        <v>8</v>
      </c>
      <c r="P237">
        <v>0</v>
      </c>
      <c r="Q237">
        <v>0</v>
      </c>
      <c r="R237">
        <v>2</v>
      </c>
      <c r="S237">
        <v>0</v>
      </c>
      <c r="T237">
        <v>11</v>
      </c>
      <c r="U237">
        <v>0</v>
      </c>
      <c r="V237">
        <v>2</v>
      </c>
      <c r="W237">
        <v>4</v>
      </c>
      <c r="X237">
        <v>0</v>
      </c>
      <c r="Y237">
        <v>1</v>
      </c>
      <c r="Z237">
        <v>13</v>
      </c>
      <c r="AA237">
        <v>38</v>
      </c>
      <c r="AB237">
        <v>0</v>
      </c>
      <c r="AC237">
        <v>0</v>
      </c>
      <c r="AD237">
        <v>0</v>
      </c>
      <c r="AE237" s="3"/>
      <c r="AF237" s="4"/>
      <c r="AG237" s="3"/>
      <c r="AH237" s="4"/>
      <c r="AI237" s="3"/>
      <c r="AJ237" s="4"/>
      <c r="AK237" s="3"/>
      <c r="AL237" s="4"/>
      <c r="AM237" s="3"/>
    </row>
    <row r="238" spans="1:39" x14ac:dyDescent="0.3">
      <c r="A238" t="s">
        <v>168</v>
      </c>
      <c r="B238" t="s">
        <v>40</v>
      </c>
      <c r="C238">
        <v>2</v>
      </c>
      <c r="D238" t="s">
        <v>41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292</v>
      </c>
      <c r="R238">
        <v>130</v>
      </c>
      <c r="S238">
        <v>78</v>
      </c>
      <c r="T238">
        <v>87</v>
      </c>
      <c r="U238">
        <v>104</v>
      </c>
      <c r="V238">
        <v>81</v>
      </c>
      <c r="W238">
        <v>103</v>
      </c>
      <c r="X238">
        <v>120</v>
      </c>
      <c r="Y238">
        <v>137</v>
      </c>
      <c r="Z238">
        <v>118</v>
      </c>
      <c r="AA238">
        <v>141</v>
      </c>
      <c r="AB238">
        <v>115</v>
      </c>
      <c r="AC238">
        <v>109</v>
      </c>
      <c r="AD238">
        <v>207</v>
      </c>
      <c r="AE238" s="3" cm="1">
        <f t="array" ref="AE238">SUMPRODUCT(FC_vs_D_SKU_lvl[[#This Row],[1-5-2023]:[23-10-2023]]-E239:AD239)/26</f>
        <v>-63.53846153846154</v>
      </c>
      <c r="AF238" s="4">
        <f t="shared" ref="AF238" si="351">AE238/AVERAGE(E239:AD239)</f>
        <v>-0.47553252734599888</v>
      </c>
      <c r="AG238" s="3" cm="1">
        <f t="array" ref="AG238">SUMPRODUCT(ABS(FC_vs_D_SKU_lvl[[#This Row],[1-5-2023]:[23-10-2023]]-E239:AD239))/26</f>
        <v>87.461538461538467</v>
      </c>
      <c r="AH238" s="4" cm="1">
        <f t="array" ref="AH238">SUMPRODUCT(ABS(FC_vs_D_SKU_lvl[[#This Row],[1-5-2023]:[23-10-2023]]-E239:AD239))/SUM(E239:AD239)</f>
        <v>0.65457685664939547</v>
      </c>
      <c r="AI238" s="3" cm="1">
        <f t="array" ref="AI238">SQRT(SUMPRODUCT(FC_vs_D_SKU_lvl[[#This Row],[1-5-2023]:[23-10-2023]]-E239:AD239)^2/26)</f>
        <v>323.98385524828001</v>
      </c>
      <c r="AJ238" s="4">
        <f t="shared" ref="AJ238" si="352">AI238/AVERAGE(E239:AD239)</f>
        <v>2.4247496362853425</v>
      </c>
      <c r="AK238" s="3">
        <f t="shared" ref="AK238:AL238" si="353">AG238+ABS(AE238)</f>
        <v>151</v>
      </c>
      <c r="AL238" s="4">
        <f t="shared" si="353"/>
        <v>1.1301093839953944</v>
      </c>
      <c r="AM238" s="3" cm="1">
        <f t="array" ref="AM238">SUMPRODUCT(IF(FC_vs_D_SKU_lvl[[#This Row],[1-5-2023]:[23-10-2023]]+E239:AD239=0,0,ABS(FC_vs_D_SKU_lvl[[#This Row],[1-5-2023]:[23-10-2023]]-E239:AD239)/(FC_vs_D_SKU_lvl[[#This Row],[1-5-2023]:[23-10-2023]]+E239:AD239)))/26</f>
        <v>0.56187682511389769</v>
      </c>
    </row>
    <row r="239" spans="1:39" x14ac:dyDescent="0.3">
      <c r="A239" t="s">
        <v>168</v>
      </c>
      <c r="B239" t="s">
        <v>40</v>
      </c>
      <c r="C239">
        <v>2</v>
      </c>
      <c r="D239" t="s">
        <v>44</v>
      </c>
      <c r="E239">
        <v>47</v>
      </c>
      <c r="F239">
        <v>76</v>
      </c>
      <c r="G239">
        <v>79</v>
      </c>
      <c r="H239">
        <v>145</v>
      </c>
      <c r="I239">
        <v>62</v>
      </c>
      <c r="J239">
        <v>113</v>
      </c>
      <c r="K239">
        <v>177</v>
      </c>
      <c r="L239">
        <v>177</v>
      </c>
      <c r="M239">
        <v>218</v>
      </c>
      <c r="N239">
        <v>151</v>
      </c>
      <c r="O239">
        <v>121</v>
      </c>
      <c r="P239">
        <v>177</v>
      </c>
      <c r="Q239">
        <v>158</v>
      </c>
      <c r="R239">
        <v>205</v>
      </c>
      <c r="S239">
        <v>87</v>
      </c>
      <c r="T239">
        <v>188</v>
      </c>
      <c r="U239">
        <v>51</v>
      </c>
      <c r="V239">
        <v>144</v>
      </c>
      <c r="W239">
        <v>162</v>
      </c>
      <c r="X239">
        <v>117</v>
      </c>
      <c r="Y239">
        <v>107</v>
      </c>
      <c r="Z239">
        <v>148</v>
      </c>
      <c r="AA239">
        <v>189</v>
      </c>
      <c r="AB239">
        <v>128</v>
      </c>
      <c r="AC239">
        <v>131</v>
      </c>
      <c r="AD239">
        <v>116</v>
      </c>
      <c r="AE239" s="3"/>
      <c r="AF239" s="4"/>
      <c r="AG239" s="3"/>
      <c r="AH239" s="4"/>
      <c r="AI239" s="3"/>
      <c r="AJ239" s="4"/>
      <c r="AK239" s="3"/>
      <c r="AL239" s="4"/>
      <c r="AM239" s="3"/>
    </row>
    <row r="240" spans="1:39" x14ac:dyDescent="0.3">
      <c r="A240" t="s">
        <v>169</v>
      </c>
      <c r="B240" t="s">
        <v>40</v>
      </c>
      <c r="C240">
        <v>3</v>
      </c>
      <c r="D240" t="s">
        <v>41</v>
      </c>
      <c r="E240">
        <v>0</v>
      </c>
      <c r="F240">
        <v>0</v>
      </c>
      <c r="G240">
        <v>52</v>
      </c>
      <c r="H240">
        <v>52</v>
      </c>
      <c r="I240">
        <v>58</v>
      </c>
      <c r="J240">
        <v>58</v>
      </c>
      <c r="K240">
        <v>58</v>
      </c>
      <c r="L240">
        <v>26</v>
      </c>
      <c r="M240">
        <v>38</v>
      </c>
      <c r="N240">
        <v>39</v>
      </c>
      <c r="O240">
        <v>39</v>
      </c>
      <c r="P240">
        <v>39</v>
      </c>
      <c r="Q240">
        <v>41</v>
      </c>
      <c r="R240">
        <v>26</v>
      </c>
      <c r="S240">
        <v>26</v>
      </c>
      <c r="T240">
        <v>26</v>
      </c>
      <c r="U240">
        <v>27</v>
      </c>
      <c r="V240">
        <v>31</v>
      </c>
      <c r="W240">
        <v>31</v>
      </c>
      <c r="X240">
        <v>31</v>
      </c>
      <c r="Y240">
        <v>31</v>
      </c>
      <c r="Z240">
        <v>37</v>
      </c>
      <c r="AA240">
        <v>36</v>
      </c>
      <c r="AB240">
        <v>36</v>
      </c>
      <c r="AC240">
        <v>36</v>
      </c>
      <c r="AD240">
        <v>36</v>
      </c>
      <c r="AE240" s="3" cm="1">
        <f t="array" ref="AE240">SUMPRODUCT(FC_vs_D_SKU_lvl[[#This Row],[1-5-2023]:[23-10-2023]]-E241:AD241)/26</f>
        <v>14.192307692307692</v>
      </c>
      <c r="AF240" s="4">
        <f t="shared" ref="AF240" si="354">AE240/AVERAGE(E241:AD241)</f>
        <v>0.68207024029574859</v>
      </c>
      <c r="AG240" s="3" cm="1">
        <f t="array" ref="AG240">SUMPRODUCT(ABS(FC_vs_D_SKU_lvl[[#This Row],[1-5-2023]:[23-10-2023]]-E241:AD241))/26</f>
        <v>19.346153846153847</v>
      </c>
      <c r="AH240" s="4" cm="1">
        <f t="array" ref="AH240">SUMPRODUCT(ABS(FC_vs_D_SKU_lvl[[#This Row],[1-5-2023]:[23-10-2023]]-E241:AD241))/SUM(E241:AD241)</f>
        <v>0.92975970425138632</v>
      </c>
      <c r="AI240" s="3" cm="1">
        <f t="array" ref="AI240">SQRT(SUMPRODUCT(FC_vs_D_SKU_lvl[[#This Row],[1-5-2023]:[23-10-2023]]-E241:AD241)^2/26)</f>
        <v>72.36685386598991</v>
      </c>
      <c r="AJ240" s="4">
        <f t="shared" ref="AJ240" si="355">AI240/AVERAGE(E241:AD241)</f>
        <v>3.4778894649089422</v>
      </c>
      <c r="AK240" s="3">
        <f t="shared" ref="AK240:AL240" si="356">AG240+ABS(AE240)</f>
        <v>33.53846153846154</v>
      </c>
      <c r="AL240" s="4">
        <f t="shared" si="356"/>
        <v>1.6118299445471349</v>
      </c>
      <c r="AM240" s="3" cm="1">
        <f t="array" ref="AM240">SUMPRODUCT(IF(FC_vs_D_SKU_lvl[[#This Row],[1-5-2023]:[23-10-2023]]+E241:AD241=0,0,ABS(FC_vs_D_SKU_lvl[[#This Row],[1-5-2023]:[23-10-2023]]-E241:AD241)/(FC_vs_D_SKU_lvl[[#This Row],[1-5-2023]:[23-10-2023]]+E241:AD241)))/26</f>
        <v>0.40725136489589125</v>
      </c>
    </row>
    <row r="241" spans="1:39" x14ac:dyDescent="0.3">
      <c r="A241" t="s">
        <v>169</v>
      </c>
      <c r="B241" t="s">
        <v>40</v>
      </c>
      <c r="C241">
        <v>3</v>
      </c>
      <c r="D241" t="s">
        <v>44</v>
      </c>
      <c r="E241">
        <v>8</v>
      </c>
      <c r="F241">
        <v>30</v>
      </c>
      <c r="G241">
        <v>9</v>
      </c>
      <c r="H241">
        <v>7</v>
      </c>
      <c r="I241">
        <v>11</v>
      </c>
      <c r="J241">
        <v>19</v>
      </c>
      <c r="K241">
        <v>32</v>
      </c>
      <c r="L241">
        <v>17</v>
      </c>
      <c r="M241">
        <v>29</v>
      </c>
      <c r="N241">
        <v>19</v>
      </c>
      <c r="O241">
        <v>17</v>
      </c>
      <c r="P241">
        <v>26</v>
      </c>
      <c r="Q241">
        <v>26</v>
      </c>
      <c r="R241">
        <v>8</v>
      </c>
      <c r="S241">
        <v>41</v>
      </c>
      <c r="T241">
        <v>5</v>
      </c>
      <c r="U241">
        <v>16</v>
      </c>
      <c r="V241">
        <v>11</v>
      </c>
      <c r="W241">
        <v>30</v>
      </c>
      <c r="X241">
        <v>8</v>
      </c>
      <c r="Y241">
        <v>10</v>
      </c>
      <c r="Z241">
        <v>31</v>
      </c>
      <c r="AA241">
        <v>48</v>
      </c>
      <c r="AB241">
        <v>9</v>
      </c>
      <c r="AC241">
        <v>38</v>
      </c>
      <c r="AD241">
        <v>36</v>
      </c>
      <c r="AE241" s="3"/>
      <c r="AF241" s="4"/>
      <c r="AG241" s="3"/>
      <c r="AH241" s="4"/>
      <c r="AI241" s="3"/>
      <c r="AJ241" s="4"/>
      <c r="AK241" s="3"/>
      <c r="AL241" s="4"/>
      <c r="AM241" s="3"/>
    </row>
    <row r="242" spans="1:39" x14ac:dyDescent="0.3">
      <c r="A242" t="s">
        <v>170</v>
      </c>
      <c r="B242" t="s">
        <v>40</v>
      </c>
      <c r="C242">
        <v>3</v>
      </c>
      <c r="D242" t="s">
        <v>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0</v>
      </c>
      <c r="AE242" s="3" cm="1">
        <f t="array" ref="AE242">SUMPRODUCT(FC_vs_D_SKU_lvl[[#This Row],[1-5-2023]:[23-10-2023]]-E243:AD243)/26</f>
        <v>-2.1153846153846154</v>
      </c>
      <c r="AF242" s="4">
        <f t="shared" ref="AF242" si="357">AE242/AVERAGE(E243:AD243)</f>
        <v>-0.96491228070175428</v>
      </c>
      <c r="AG242" s="3" cm="1">
        <f t="array" ref="AG242">SUMPRODUCT(ABS(FC_vs_D_SKU_lvl[[#This Row],[1-5-2023]:[23-10-2023]]-E243:AD243))/26</f>
        <v>2.1923076923076925</v>
      </c>
      <c r="AH242" s="4" cm="1">
        <f t="array" ref="AH242">SUMPRODUCT(ABS(FC_vs_D_SKU_lvl[[#This Row],[1-5-2023]:[23-10-2023]]-E243:AD243))/SUM(E243:AD243)</f>
        <v>1</v>
      </c>
      <c r="AI242" s="3" cm="1">
        <f t="array" ref="AI242">SQRT(SUMPRODUCT(FC_vs_D_SKU_lvl[[#This Row],[1-5-2023]:[23-10-2023]]-E243:AD243)^2/26)</f>
        <v>10.786387432600122</v>
      </c>
      <c r="AJ242" s="4">
        <f t="shared" ref="AJ242" si="358">AI242/AVERAGE(E243:AD243)</f>
        <v>4.920106548203564</v>
      </c>
      <c r="AK242" s="3">
        <f t="shared" ref="AK242:AL242" si="359">AG242+ABS(AE242)</f>
        <v>4.3076923076923084</v>
      </c>
      <c r="AL242" s="4">
        <f t="shared" si="359"/>
        <v>1.9649122807017543</v>
      </c>
      <c r="AM242" s="3" cm="1">
        <f t="array" ref="AM242">SUMPRODUCT(IF(FC_vs_D_SKU_lvl[[#This Row],[1-5-2023]:[23-10-2023]]+E243:AD243=0,0,ABS(FC_vs_D_SKU_lvl[[#This Row],[1-5-2023]:[23-10-2023]]-E243:AD243)/(FC_vs_D_SKU_lvl[[#This Row],[1-5-2023]:[23-10-2023]]+E243:AD243)))/26</f>
        <v>0.41346153846153844</v>
      </c>
    </row>
    <row r="243" spans="1:39" x14ac:dyDescent="0.3">
      <c r="A243" t="s">
        <v>170</v>
      </c>
      <c r="B243" t="s">
        <v>40</v>
      </c>
      <c r="C243">
        <v>3</v>
      </c>
      <c r="D243" t="s">
        <v>44</v>
      </c>
      <c r="E243">
        <v>0</v>
      </c>
      <c r="F243">
        <v>0</v>
      </c>
      <c r="G243">
        <v>18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2</v>
      </c>
      <c r="U243">
        <v>0</v>
      </c>
      <c r="V243">
        <v>12</v>
      </c>
      <c r="W243">
        <v>0</v>
      </c>
      <c r="X243">
        <v>4</v>
      </c>
      <c r="Y243">
        <v>0</v>
      </c>
      <c r="Z243">
        <v>7</v>
      </c>
      <c r="AA243">
        <v>1</v>
      </c>
      <c r="AB243">
        <v>1</v>
      </c>
      <c r="AC243">
        <v>0</v>
      </c>
      <c r="AD243">
        <v>0</v>
      </c>
      <c r="AE243" s="3"/>
      <c r="AF243" s="4"/>
      <c r="AG243" s="3"/>
      <c r="AH243" s="4"/>
      <c r="AI243" s="3"/>
      <c r="AJ243" s="4"/>
      <c r="AK243" s="3"/>
      <c r="AL243" s="4"/>
      <c r="AM243" s="3"/>
    </row>
    <row r="244" spans="1:39" x14ac:dyDescent="0.3">
      <c r="A244" t="s">
        <v>171</v>
      </c>
      <c r="B244" t="s">
        <v>40</v>
      </c>
      <c r="C244">
        <v>2</v>
      </c>
      <c r="D244" t="s">
        <v>41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44</v>
      </c>
      <c r="Q244">
        <v>92</v>
      </c>
      <c r="R244">
        <v>35</v>
      </c>
      <c r="S244">
        <v>21</v>
      </c>
      <c r="T244">
        <v>24</v>
      </c>
      <c r="U244">
        <v>29</v>
      </c>
      <c r="V244">
        <v>23</v>
      </c>
      <c r="W244">
        <v>29</v>
      </c>
      <c r="X244">
        <v>33</v>
      </c>
      <c r="Y244">
        <v>39</v>
      </c>
      <c r="Z244">
        <v>33</v>
      </c>
      <c r="AA244">
        <v>40</v>
      </c>
      <c r="AB244">
        <v>31</v>
      </c>
      <c r="AC244">
        <v>29</v>
      </c>
      <c r="AD244">
        <v>56</v>
      </c>
      <c r="AE244" s="3" cm="1">
        <f t="array" ref="AE244">SUMPRODUCT(FC_vs_D_SKU_lvl[[#This Row],[1-5-2023]:[23-10-2023]]-E245:AD245)/26</f>
        <v>-79.769230769230774</v>
      </c>
      <c r="AF244" s="4">
        <f t="shared" ref="AF244" si="360">AE244/AVERAGE(E245:AD245)</f>
        <v>-0.78799392097264442</v>
      </c>
      <c r="AG244" s="3" cm="1">
        <f t="array" ref="AG244">SUMPRODUCT(ABS(FC_vs_D_SKU_lvl[[#This Row],[1-5-2023]:[23-10-2023]]-E245:AD245))/26</f>
        <v>79.769230769230774</v>
      </c>
      <c r="AH244" s="4" cm="1">
        <f t="array" ref="AH244">SUMPRODUCT(ABS(FC_vs_D_SKU_lvl[[#This Row],[1-5-2023]:[23-10-2023]]-E245:AD245))/SUM(E245:AD245)</f>
        <v>0.78799392097264442</v>
      </c>
      <c r="AI244" s="3" cm="1">
        <f t="array" ref="AI244">SQRT(SUMPRODUCT(FC_vs_D_SKU_lvl[[#This Row],[1-5-2023]:[23-10-2023]]-E245:AD245)^2/26)</f>
        <v>406.74486427659372</v>
      </c>
      <c r="AJ244" s="4">
        <f t="shared" ref="AJ244" si="361">AI244/AVERAGE(E245:AD245)</f>
        <v>4.0179963796320051</v>
      </c>
      <c r="AK244" s="3">
        <f t="shared" ref="AK244:AL244" si="362">AG244+ABS(AE244)</f>
        <v>159.53846153846155</v>
      </c>
      <c r="AL244" s="4">
        <f t="shared" si="362"/>
        <v>1.5759878419452888</v>
      </c>
      <c r="AM244" s="3" cm="1">
        <f t="array" ref="AM244">SUMPRODUCT(IF(FC_vs_D_SKU_lvl[[#This Row],[1-5-2023]:[23-10-2023]]+E245:AD245=0,0,ABS(FC_vs_D_SKU_lvl[[#This Row],[1-5-2023]:[23-10-2023]]-E245:AD245)/(FC_vs_D_SKU_lvl[[#This Row],[1-5-2023]:[23-10-2023]]+E245:AD245)))/26</f>
        <v>0.70738243366806874</v>
      </c>
    </row>
    <row r="245" spans="1:39" x14ac:dyDescent="0.3">
      <c r="A245" t="s">
        <v>171</v>
      </c>
      <c r="B245" t="s">
        <v>40</v>
      </c>
      <c r="C245">
        <v>2</v>
      </c>
      <c r="D245" t="s">
        <v>44</v>
      </c>
      <c r="E245">
        <v>44</v>
      </c>
      <c r="F245">
        <v>53</v>
      </c>
      <c r="G245">
        <v>20</v>
      </c>
      <c r="H245">
        <v>135</v>
      </c>
      <c r="I245">
        <v>154</v>
      </c>
      <c r="J245">
        <v>56</v>
      </c>
      <c r="K245">
        <v>51</v>
      </c>
      <c r="L245">
        <v>102</v>
      </c>
      <c r="M245">
        <v>83</v>
      </c>
      <c r="N245">
        <v>44</v>
      </c>
      <c r="O245">
        <v>101</v>
      </c>
      <c r="P245">
        <v>172</v>
      </c>
      <c r="Q245">
        <v>177</v>
      </c>
      <c r="R245">
        <v>45</v>
      </c>
      <c r="S245">
        <v>274</v>
      </c>
      <c r="T245">
        <v>143</v>
      </c>
      <c r="U245">
        <v>98</v>
      </c>
      <c r="V245">
        <v>52</v>
      </c>
      <c r="W245">
        <v>117</v>
      </c>
      <c r="X245">
        <v>100</v>
      </c>
      <c r="Y245">
        <v>97</v>
      </c>
      <c r="Z245">
        <v>102</v>
      </c>
      <c r="AA245">
        <v>103</v>
      </c>
      <c r="AB245">
        <v>79</v>
      </c>
      <c r="AC245">
        <v>87</v>
      </c>
      <c r="AD245">
        <v>143</v>
      </c>
      <c r="AE245" s="3"/>
      <c r="AF245" s="4"/>
      <c r="AG245" s="3"/>
      <c r="AH245" s="4"/>
      <c r="AI245" s="3"/>
      <c r="AJ245" s="4"/>
      <c r="AK245" s="3"/>
      <c r="AL245" s="4"/>
      <c r="AM245" s="3"/>
    </row>
    <row r="246" spans="1:39" x14ac:dyDescent="0.3">
      <c r="A246" t="s">
        <v>172</v>
      </c>
      <c r="B246" t="s">
        <v>40</v>
      </c>
      <c r="C246">
        <v>3</v>
      </c>
      <c r="D246" t="s">
        <v>41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s="3" cm="1">
        <f t="array" ref="AE246">SUMPRODUCT(FC_vs_D_SKU_lvl[[#This Row],[1-5-2023]:[23-10-2023]]-E247:AD247)/26</f>
        <v>-0.53846153846153844</v>
      </c>
      <c r="AF246" s="4">
        <f t="shared" ref="AF246" si="363">AE246/AVERAGE(E247:AD247)</f>
        <v>-1</v>
      </c>
      <c r="AG246" s="3" cm="1">
        <f t="array" ref="AG246">SUMPRODUCT(ABS(FC_vs_D_SKU_lvl[[#This Row],[1-5-2023]:[23-10-2023]]-E247:AD247))/26</f>
        <v>0.53846153846153844</v>
      </c>
      <c r="AH246" s="4" cm="1">
        <f t="array" ref="AH246">SUMPRODUCT(ABS(FC_vs_D_SKU_lvl[[#This Row],[1-5-2023]:[23-10-2023]]-E247:AD247))/SUM(E247:AD247)</f>
        <v>1</v>
      </c>
      <c r="AI246" s="3" cm="1">
        <f t="array" ref="AI246">SQRT(SUMPRODUCT(FC_vs_D_SKU_lvl[[#This Row],[1-5-2023]:[23-10-2023]]-E247:AD247)^2/26)</f>
        <v>2.7456258919345764</v>
      </c>
      <c r="AJ246" s="4">
        <f t="shared" ref="AJ246" si="364">AI246/AVERAGE(E247:AD247)</f>
        <v>5.0990195135927854</v>
      </c>
      <c r="AK246" s="3">
        <f t="shared" ref="AK246:AL246" si="365">AG246+ABS(AE246)</f>
        <v>1.0769230769230769</v>
      </c>
      <c r="AL246" s="4">
        <f t="shared" si="365"/>
        <v>2</v>
      </c>
      <c r="AM246" s="3" cm="1">
        <f t="array" ref="AM246">SUMPRODUCT(IF(FC_vs_D_SKU_lvl[[#This Row],[1-5-2023]:[23-10-2023]]+E247:AD247=0,0,ABS(FC_vs_D_SKU_lvl[[#This Row],[1-5-2023]:[23-10-2023]]-E247:AD247)/(FC_vs_D_SKU_lvl[[#This Row],[1-5-2023]:[23-10-2023]]+E247:AD247)))/26</f>
        <v>0.30769230769230771</v>
      </c>
    </row>
    <row r="247" spans="1:39" x14ac:dyDescent="0.3">
      <c r="A247" t="s">
        <v>172</v>
      </c>
      <c r="B247" t="s">
        <v>40</v>
      </c>
      <c r="C247">
        <v>3</v>
      </c>
      <c r="D247" t="s">
        <v>44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2</v>
      </c>
      <c r="R247">
        <v>2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2</v>
      </c>
      <c r="AC247">
        <v>0</v>
      </c>
      <c r="AD247">
        <v>3</v>
      </c>
      <c r="AE247" s="3"/>
      <c r="AF247" s="4"/>
      <c r="AG247" s="3"/>
      <c r="AH247" s="4"/>
      <c r="AI247" s="3"/>
      <c r="AJ247" s="4"/>
      <c r="AK247" s="3"/>
      <c r="AL247" s="4"/>
      <c r="AM247" s="3"/>
    </row>
    <row r="248" spans="1:39" x14ac:dyDescent="0.3">
      <c r="A248" t="s">
        <v>173</v>
      </c>
      <c r="B248" t="s">
        <v>40</v>
      </c>
      <c r="C248">
        <v>3</v>
      </c>
      <c r="D248" t="s">
        <v>41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11</v>
      </c>
      <c r="Z248">
        <v>9</v>
      </c>
      <c r="AA248">
        <v>11</v>
      </c>
      <c r="AB248">
        <v>9</v>
      </c>
      <c r="AC248">
        <v>9</v>
      </c>
      <c r="AD248">
        <v>17</v>
      </c>
      <c r="AE248" s="3" cm="1">
        <f t="array" ref="AE248">SUMPRODUCT(FC_vs_D_SKU_lvl[[#This Row],[1-5-2023]:[23-10-2023]]-E249:AD249)/26</f>
        <v>-4.9615384615384617</v>
      </c>
      <c r="AF248" s="4">
        <f t="shared" ref="AF248" si="366">AE248/AVERAGE(E249:AD249)</f>
        <v>-0.66153846153846152</v>
      </c>
      <c r="AG248" s="3" cm="1">
        <f t="array" ref="AG248">SUMPRODUCT(ABS(FC_vs_D_SKU_lvl[[#This Row],[1-5-2023]:[23-10-2023]]-E249:AD249))/26</f>
        <v>9.2692307692307701</v>
      </c>
      <c r="AH248" s="4" cm="1">
        <f t="array" ref="AH248">SUMPRODUCT(ABS(FC_vs_D_SKU_lvl[[#This Row],[1-5-2023]:[23-10-2023]]-E249:AD249))/SUM(E249:AD249)</f>
        <v>1.2358974358974359</v>
      </c>
      <c r="AI248" s="3" cm="1">
        <f t="array" ref="AI248">SQRT(SUMPRODUCT(FC_vs_D_SKU_lvl[[#This Row],[1-5-2023]:[23-10-2023]]-E249:AD249)^2/26)</f>
        <v>25.298981432825741</v>
      </c>
      <c r="AJ248" s="4">
        <f t="shared" ref="AJ248" si="367">AI248/AVERAGE(E249:AD249)</f>
        <v>3.3731975243767653</v>
      </c>
      <c r="AK248" s="3">
        <f t="shared" ref="AK248:AL248" si="368">AG248+ABS(AE248)</f>
        <v>14.230769230769232</v>
      </c>
      <c r="AL248" s="4">
        <f t="shared" si="368"/>
        <v>1.8974358974358974</v>
      </c>
      <c r="AM248" s="3" cm="1">
        <f t="array" ref="AM248">SUMPRODUCT(IF(FC_vs_D_SKU_lvl[[#This Row],[1-5-2023]:[23-10-2023]]+E249:AD249=0,0,ABS(FC_vs_D_SKU_lvl[[#This Row],[1-5-2023]:[23-10-2023]]-E249:AD249)/(FC_vs_D_SKU_lvl[[#This Row],[1-5-2023]:[23-10-2023]]+E249:AD249)))/26</f>
        <v>0.79249084249084245</v>
      </c>
    </row>
    <row r="249" spans="1:39" x14ac:dyDescent="0.3">
      <c r="A249" t="s">
        <v>173</v>
      </c>
      <c r="B249" t="s">
        <v>40</v>
      </c>
      <c r="C249">
        <v>3</v>
      </c>
      <c r="D249" t="s">
        <v>44</v>
      </c>
      <c r="E249">
        <v>1</v>
      </c>
      <c r="F249">
        <v>6</v>
      </c>
      <c r="G249">
        <v>0</v>
      </c>
      <c r="H249">
        <v>1</v>
      </c>
      <c r="I249">
        <v>0</v>
      </c>
      <c r="J249">
        <v>5</v>
      </c>
      <c r="K249">
        <v>8</v>
      </c>
      <c r="L249">
        <v>4</v>
      </c>
      <c r="M249">
        <v>4</v>
      </c>
      <c r="N249">
        <v>3</v>
      </c>
      <c r="O249">
        <v>4</v>
      </c>
      <c r="P249">
        <v>24</v>
      </c>
      <c r="Q249">
        <v>49</v>
      </c>
      <c r="R249">
        <v>3</v>
      </c>
      <c r="S249">
        <v>0</v>
      </c>
      <c r="T249">
        <v>1</v>
      </c>
      <c r="U249">
        <v>68</v>
      </c>
      <c r="V249">
        <v>0</v>
      </c>
      <c r="W249">
        <v>1</v>
      </c>
      <c r="X249">
        <v>3</v>
      </c>
      <c r="Y249">
        <v>3</v>
      </c>
      <c r="Z249">
        <v>0</v>
      </c>
      <c r="AA249">
        <v>1</v>
      </c>
      <c r="AB249">
        <v>3</v>
      </c>
      <c r="AC249">
        <v>0</v>
      </c>
      <c r="AD249">
        <v>3</v>
      </c>
      <c r="AE249" s="3"/>
      <c r="AF249" s="4"/>
      <c r="AG249" s="3"/>
      <c r="AH249" s="4"/>
      <c r="AI249" s="3"/>
      <c r="AJ249" s="4"/>
      <c r="AK249" s="3"/>
      <c r="AL249" s="4"/>
      <c r="AM249" s="3"/>
    </row>
    <row r="250" spans="1:39" x14ac:dyDescent="0.3">
      <c r="A250" t="s">
        <v>174</v>
      </c>
      <c r="B250" t="s">
        <v>40</v>
      </c>
      <c r="C250">
        <v>3</v>
      </c>
      <c r="D250" t="s">
        <v>41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15</v>
      </c>
      <c r="X250">
        <v>18</v>
      </c>
      <c r="Y250">
        <v>20</v>
      </c>
      <c r="Z250">
        <v>17</v>
      </c>
      <c r="AA250">
        <v>21</v>
      </c>
      <c r="AB250">
        <v>17</v>
      </c>
      <c r="AC250">
        <v>16</v>
      </c>
      <c r="AD250">
        <v>31</v>
      </c>
      <c r="AE250" s="3" cm="1">
        <f t="array" ref="AE250">SUMPRODUCT(FC_vs_D_SKU_lvl[[#This Row],[1-5-2023]:[23-10-2023]]-E251:AD251)/26</f>
        <v>2.0769230769230771</v>
      </c>
      <c r="AF250" s="4">
        <f t="shared" ref="AF250" si="369">AE250/AVERAGE(E251:AD251)</f>
        <v>0.53465346534653468</v>
      </c>
      <c r="AG250" s="3" cm="1">
        <f t="array" ref="AG250">SUMPRODUCT(ABS(FC_vs_D_SKU_lvl[[#This Row],[1-5-2023]:[23-10-2023]]-E251:AD251))/26</f>
        <v>8.4615384615384617</v>
      </c>
      <c r="AH250" s="4" cm="1">
        <f t="array" ref="AH250">SUMPRODUCT(ABS(FC_vs_D_SKU_lvl[[#This Row],[1-5-2023]:[23-10-2023]]-E251:AD251))/SUM(E251:AD251)</f>
        <v>2.1782178217821784</v>
      </c>
      <c r="AI250" s="3" cm="1">
        <f t="array" ref="AI250">SQRT(SUMPRODUCT(FC_vs_D_SKU_lvl[[#This Row],[1-5-2023]:[23-10-2023]]-E251:AD251)^2/26)</f>
        <v>10.590271297461937</v>
      </c>
      <c r="AJ250" s="4">
        <f t="shared" ref="AJ250" si="370">AI250/AVERAGE(E251:AD251)</f>
        <v>2.7262084528119841</v>
      </c>
      <c r="AK250" s="3">
        <f t="shared" ref="AK250:AL250" si="371">AG250+ABS(AE250)</f>
        <v>10.538461538461538</v>
      </c>
      <c r="AL250" s="4">
        <f t="shared" si="371"/>
        <v>2.7128712871287131</v>
      </c>
      <c r="AM250" s="3" cm="1">
        <f t="array" ref="AM250">SUMPRODUCT(IF(FC_vs_D_SKU_lvl[[#This Row],[1-5-2023]:[23-10-2023]]+E251:AD251=0,0,ABS(FC_vs_D_SKU_lvl[[#This Row],[1-5-2023]:[23-10-2023]]-E251:AD251)/(FC_vs_D_SKU_lvl[[#This Row],[1-5-2023]:[23-10-2023]]+E251:AD251)))/26</f>
        <v>0.82170280699692477</v>
      </c>
    </row>
    <row r="251" spans="1:39" x14ac:dyDescent="0.3">
      <c r="A251" t="s">
        <v>174</v>
      </c>
      <c r="B251" t="s">
        <v>40</v>
      </c>
      <c r="C251">
        <v>3</v>
      </c>
      <c r="D251" t="s">
        <v>44</v>
      </c>
      <c r="E251">
        <v>1</v>
      </c>
      <c r="F251">
        <v>1</v>
      </c>
      <c r="G251">
        <v>2</v>
      </c>
      <c r="H251">
        <v>4</v>
      </c>
      <c r="I251">
        <v>0</v>
      </c>
      <c r="J251">
        <v>0</v>
      </c>
      <c r="K251">
        <v>4</v>
      </c>
      <c r="L251">
        <v>4</v>
      </c>
      <c r="M251">
        <v>5</v>
      </c>
      <c r="N251">
        <v>15</v>
      </c>
      <c r="O251">
        <v>3</v>
      </c>
      <c r="P251">
        <v>2</v>
      </c>
      <c r="Q251">
        <v>9</v>
      </c>
      <c r="R251">
        <v>0</v>
      </c>
      <c r="S251">
        <v>7</v>
      </c>
      <c r="T251">
        <v>7</v>
      </c>
      <c r="U251">
        <v>6</v>
      </c>
      <c r="V251">
        <v>13</v>
      </c>
      <c r="W251">
        <v>2</v>
      </c>
      <c r="X251">
        <v>0</v>
      </c>
      <c r="Y251">
        <v>0</v>
      </c>
      <c r="Z251">
        <v>4</v>
      </c>
      <c r="AA251">
        <v>1</v>
      </c>
      <c r="AB251">
        <v>3</v>
      </c>
      <c r="AC251">
        <v>4</v>
      </c>
      <c r="AD251">
        <v>4</v>
      </c>
      <c r="AE251" s="3"/>
      <c r="AF251" s="4"/>
      <c r="AG251" s="3"/>
      <c r="AH251" s="4"/>
      <c r="AI251" s="3"/>
      <c r="AJ251" s="4"/>
      <c r="AK251" s="3"/>
      <c r="AL251" s="4"/>
      <c r="AM251" s="3"/>
    </row>
    <row r="252" spans="1:39" x14ac:dyDescent="0.3">
      <c r="A252" t="s">
        <v>175</v>
      </c>
      <c r="B252" t="s">
        <v>40</v>
      </c>
      <c r="C252">
        <v>3</v>
      </c>
      <c r="D252" t="s">
        <v>41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4</v>
      </c>
      <c r="M252">
        <v>8</v>
      </c>
      <c r="N252">
        <v>8</v>
      </c>
      <c r="O252">
        <v>8</v>
      </c>
      <c r="P252">
        <v>8</v>
      </c>
      <c r="Q252">
        <v>8</v>
      </c>
      <c r="R252">
        <v>6</v>
      </c>
      <c r="S252">
        <v>4</v>
      </c>
      <c r="T252">
        <v>4</v>
      </c>
      <c r="U252">
        <v>4</v>
      </c>
      <c r="V252">
        <v>3</v>
      </c>
      <c r="W252">
        <v>6</v>
      </c>
      <c r="X252">
        <v>6</v>
      </c>
      <c r="Y252">
        <v>6</v>
      </c>
      <c r="Z252">
        <v>5</v>
      </c>
      <c r="AA252">
        <v>8</v>
      </c>
      <c r="AB252">
        <v>8</v>
      </c>
      <c r="AC252">
        <v>7</v>
      </c>
      <c r="AD252">
        <v>8</v>
      </c>
      <c r="AE252" s="3" cm="1">
        <f t="array" ref="AE252">SUMPRODUCT(FC_vs_D_SKU_lvl[[#This Row],[1-5-2023]:[23-10-2023]]-E253:AD253)/26</f>
        <v>1.3461538461538463</v>
      </c>
      <c r="AF252" s="4">
        <f t="shared" ref="AF252" si="372">AE252/AVERAGE(E253:AD253)</f>
        <v>0.33333333333333337</v>
      </c>
      <c r="AG252" s="3" cm="1">
        <f t="array" ref="AG252">SUMPRODUCT(ABS(FC_vs_D_SKU_lvl[[#This Row],[1-5-2023]:[23-10-2023]]-E253:AD253))/26</f>
        <v>4.884615384615385</v>
      </c>
      <c r="AH252" s="4" cm="1">
        <f t="array" ref="AH252">SUMPRODUCT(ABS(FC_vs_D_SKU_lvl[[#This Row],[1-5-2023]:[23-10-2023]]-E253:AD253))/SUM(E253:AD253)</f>
        <v>1.2095238095238094</v>
      </c>
      <c r="AI252" s="3" cm="1">
        <f t="array" ref="AI252">SQRT(SUMPRODUCT(FC_vs_D_SKU_lvl[[#This Row],[1-5-2023]:[23-10-2023]]-E253:AD253)^2/26)</f>
        <v>6.864064729836441</v>
      </c>
      <c r="AJ252" s="4">
        <f t="shared" ref="AJ252" si="373">AI252/AVERAGE(E253:AD253)</f>
        <v>1.699673171197595</v>
      </c>
      <c r="AK252" s="3">
        <f t="shared" ref="AK252:AL252" si="374">AG252+ABS(AE252)</f>
        <v>6.2307692307692317</v>
      </c>
      <c r="AL252" s="4">
        <f t="shared" si="374"/>
        <v>1.5428571428571427</v>
      </c>
      <c r="AM252" s="3" cm="1">
        <f t="array" ref="AM252">SUMPRODUCT(IF(FC_vs_D_SKU_lvl[[#This Row],[1-5-2023]:[23-10-2023]]+E253:AD253=0,0,ABS(FC_vs_D_SKU_lvl[[#This Row],[1-5-2023]:[23-10-2023]]-E253:AD253)/(FC_vs_D_SKU_lvl[[#This Row],[1-5-2023]:[23-10-2023]]+E253:AD253)))/26</f>
        <v>0.62785928249729162</v>
      </c>
    </row>
    <row r="253" spans="1:39" x14ac:dyDescent="0.3">
      <c r="A253" t="s">
        <v>175</v>
      </c>
      <c r="B253" t="s">
        <v>40</v>
      </c>
      <c r="C253">
        <v>3</v>
      </c>
      <c r="D253" t="s">
        <v>44</v>
      </c>
      <c r="E253">
        <v>1</v>
      </c>
      <c r="F253">
        <v>3</v>
      </c>
      <c r="G253">
        <v>5</v>
      </c>
      <c r="H253">
        <v>0</v>
      </c>
      <c r="I253">
        <v>10</v>
      </c>
      <c r="J253">
        <v>1</v>
      </c>
      <c r="K253">
        <v>0</v>
      </c>
      <c r="L253">
        <v>2</v>
      </c>
      <c r="M253">
        <v>1</v>
      </c>
      <c r="N253">
        <v>0</v>
      </c>
      <c r="O253">
        <v>25</v>
      </c>
      <c r="P253">
        <v>16</v>
      </c>
      <c r="Q253">
        <v>12</v>
      </c>
      <c r="R253">
        <v>1</v>
      </c>
      <c r="S253">
        <v>0</v>
      </c>
      <c r="T253">
        <v>0</v>
      </c>
      <c r="U253">
        <v>11</v>
      </c>
      <c r="V253">
        <v>0</v>
      </c>
      <c r="W253">
        <v>4</v>
      </c>
      <c r="X253">
        <v>0</v>
      </c>
      <c r="Y253">
        <v>1</v>
      </c>
      <c r="Z253">
        <v>1</v>
      </c>
      <c r="AA253">
        <v>1</v>
      </c>
      <c r="AB253">
        <v>1</v>
      </c>
      <c r="AC253">
        <v>0</v>
      </c>
      <c r="AD253">
        <v>9</v>
      </c>
      <c r="AE253" s="3"/>
      <c r="AF253" s="4"/>
      <c r="AG253" s="3"/>
      <c r="AH253" s="4"/>
      <c r="AI253" s="3"/>
      <c r="AJ253" s="4"/>
      <c r="AK253" s="3"/>
      <c r="AL253" s="4"/>
      <c r="AM253" s="3"/>
    </row>
    <row r="254" spans="1:39" x14ac:dyDescent="0.3">
      <c r="A254" t="s">
        <v>176</v>
      </c>
      <c r="B254" t="s">
        <v>40</v>
      </c>
      <c r="C254">
        <v>2</v>
      </c>
      <c r="D254" t="s">
        <v>41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54</v>
      </c>
      <c r="M254">
        <v>53</v>
      </c>
      <c r="N254">
        <v>53</v>
      </c>
      <c r="O254">
        <v>53</v>
      </c>
      <c r="P254">
        <v>53</v>
      </c>
      <c r="Q254">
        <v>53</v>
      </c>
      <c r="R254">
        <v>63</v>
      </c>
      <c r="S254">
        <v>74</v>
      </c>
      <c r="T254">
        <v>73</v>
      </c>
      <c r="U254">
        <v>74</v>
      </c>
      <c r="V254">
        <v>73</v>
      </c>
      <c r="W254">
        <v>73</v>
      </c>
      <c r="X254">
        <v>73</v>
      </c>
      <c r="Y254">
        <v>73</v>
      </c>
      <c r="Z254">
        <v>93</v>
      </c>
      <c r="AA254">
        <v>94</v>
      </c>
      <c r="AB254">
        <v>94</v>
      </c>
      <c r="AC254">
        <v>93</v>
      </c>
      <c r="AD254">
        <v>95</v>
      </c>
      <c r="AE254" s="3" cm="1">
        <f t="array" ref="AE254">SUMPRODUCT(FC_vs_D_SKU_lvl[[#This Row],[1-5-2023]:[23-10-2023]]-E255:AD255)/26</f>
        <v>12</v>
      </c>
      <c r="AF254" s="4">
        <f t="shared" ref="AF254" si="375">AE254/AVERAGE(E255:AD255)</f>
        <v>0.29657794676806087</v>
      </c>
      <c r="AG254" s="3" cm="1">
        <f t="array" ref="AG254">SUMPRODUCT(ABS(FC_vs_D_SKU_lvl[[#This Row],[1-5-2023]:[23-10-2023]]-E255:AD255))/26</f>
        <v>37.92307692307692</v>
      </c>
      <c r="AH254" s="4" cm="1">
        <f t="array" ref="AH254">SUMPRODUCT(ABS(FC_vs_D_SKU_lvl[[#This Row],[1-5-2023]:[23-10-2023]]-E255:AD255))/SUM(E255:AD255)</f>
        <v>0.93726235741444863</v>
      </c>
      <c r="AI254" s="3" cm="1">
        <f t="array" ref="AI254">SQRT(SUMPRODUCT(FC_vs_D_SKU_lvl[[#This Row],[1-5-2023]:[23-10-2023]]-E255:AD255)^2/26)</f>
        <v>61.188234163113421</v>
      </c>
      <c r="AJ254" s="4">
        <f t="shared" ref="AJ254" si="376">AI254/AVERAGE(E255:AD255)</f>
        <v>1.5122567378716245</v>
      </c>
      <c r="AK254" s="3">
        <f t="shared" ref="AK254:AL254" si="377">AG254+ABS(AE254)</f>
        <v>49.92307692307692</v>
      </c>
      <c r="AL254" s="4">
        <f t="shared" si="377"/>
        <v>1.2338403041825095</v>
      </c>
      <c r="AM254" s="3" cm="1">
        <f t="array" ref="AM254">SUMPRODUCT(IF(FC_vs_D_SKU_lvl[[#This Row],[1-5-2023]:[23-10-2023]]+E255:AD255=0,0,ABS(FC_vs_D_SKU_lvl[[#This Row],[1-5-2023]:[23-10-2023]]-E255:AD255)/(FC_vs_D_SKU_lvl[[#This Row],[1-5-2023]:[23-10-2023]]+E255:AD255)))/26</f>
        <v>0.55317985917552559</v>
      </c>
    </row>
    <row r="255" spans="1:39" x14ac:dyDescent="0.3">
      <c r="A255" t="s">
        <v>176</v>
      </c>
      <c r="B255" t="s">
        <v>40</v>
      </c>
      <c r="C255">
        <v>2</v>
      </c>
      <c r="D255" t="s">
        <v>44</v>
      </c>
      <c r="E255">
        <v>2</v>
      </c>
      <c r="F255">
        <v>6</v>
      </c>
      <c r="G255">
        <v>9</v>
      </c>
      <c r="H255">
        <v>29</v>
      </c>
      <c r="I255">
        <v>32</v>
      </c>
      <c r="J255">
        <v>36</v>
      </c>
      <c r="K255">
        <v>69</v>
      </c>
      <c r="L255">
        <v>81</v>
      </c>
      <c r="M255">
        <v>80</v>
      </c>
      <c r="N255">
        <v>22</v>
      </c>
      <c r="O255">
        <v>32</v>
      </c>
      <c r="P255">
        <v>81</v>
      </c>
      <c r="Q255">
        <v>35</v>
      </c>
      <c r="R255">
        <v>61</v>
      </c>
      <c r="S255">
        <v>13</v>
      </c>
      <c r="T255">
        <v>41</v>
      </c>
      <c r="U255">
        <v>11</v>
      </c>
      <c r="V255">
        <v>18</v>
      </c>
      <c r="W255">
        <v>52</v>
      </c>
      <c r="X255">
        <v>33</v>
      </c>
      <c r="Y255">
        <v>26</v>
      </c>
      <c r="Z255">
        <v>165</v>
      </c>
      <c r="AA255">
        <v>6</v>
      </c>
      <c r="AB255">
        <v>38</v>
      </c>
      <c r="AC255">
        <v>60</v>
      </c>
      <c r="AD255">
        <v>14</v>
      </c>
      <c r="AE255" s="3"/>
      <c r="AF255" s="4"/>
      <c r="AG255" s="3"/>
      <c r="AH255" s="4"/>
      <c r="AI255" s="3"/>
      <c r="AJ255" s="4"/>
      <c r="AK255" s="3"/>
      <c r="AL255" s="4"/>
      <c r="AM255" s="3"/>
    </row>
    <row r="256" spans="1:39" x14ac:dyDescent="0.3">
      <c r="A256" t="s">
        <v>177</v>
      </c>
      <c r="B256" t="s">
        <v>40</v>
      </c>
      <c r="C256">
        <v>3</v>
      </c>
      <c r="D256" t="s">
        <v>41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</v>
      </c>
      <c r="Z256">
        <v>5</v>
      </c>
      <c r="AA256">
        <v>4</v>
      </c>
      <c r="AB256">
        <v>4</v>
      </c>
      <c r="AC256">
        <v>4</v>
      </c>
      <c r="AD256">
        <v>5</v>
      </c>
      <c r="AE256" s="3" cm="1">
        <f t="array" ref="AE256">SUMPRODUCT(FC_vs_D_SKU_lvl[[#This Row],[1-5-2023]:[23-10-2023]]-E257:AD257)/26</f>
        <v>0.5</v>
      </c>
      <c r="AF256" s="4">
        <f t="shared" ref="AF256" si="378">AE256/AVERAGE(E257:AD257)</f>
        <v>1.0833333333333333</v>
      </c>
      <c r="AG256" s="3" cm="1">
        <f t="array" ref="AG256">SUMPRODUCT(ABS(FC_vs_D_SKU_lvl[[#This Row],[1-5-2023]:[23-10-2023]]-E257:AD257))/26</f>
        <v>1.3461538461538463</v>
      </c>
      <c r="AH256" s="4" cm="1">
        <f t="array" ref="AH256">SUMPRODUCT(ABS(FC_vs_D_SKU_lvl[[#This Row],[1-5-2023]:[23-10-2023]]-E257:AD257))/SUM(E257:AD257)</f>
        <v>2.9166666666666665</v>
      </c>
      <c r="AI256" s="3" cm="1">
        <f t="array" ref="AI256">SQRT(SUMPRODUCT(FC_vs_D_SKU_lvl[[#This Row],[1-5-2023]:[23-10-2023]]-E257:AD257)^2/26)</f>
        <v>2.5495097567963922</v>
      </c>
      <c r="AJ256" s="4">
        <f t="shared" ref="AJ256" si="379">AI256/AVERAGE(E257:AD257)</f>
        <v>5.5239378063921825</v>
      </c>
      <c r="AK256" s="3">
        <f t="shared" ref="AK256:AL256" si="380">AG256+ABS(AE256)</f>
        <v>1.8461538461538463</v>
      </c>
      <c r="AL256" s="4">
        <f t="shared" si="380"/>
        <v>4</v>
      </c>
      <c r="AM256" s="3" cm="1">
        <f t="array" ref="AM256">SUMPRODUCT(IF(FC_vs_D_SKU_lvl[[#This Row],[1-5-2023]:[23-10-2023]]+E257:AD257=0,0,ABS(FC_vs_D_SKU_lvl[[#This Row],[1-5-2023]:[23-10-2023]]-E257:AD257)/(FC_vs_D_SKU_lvl[[#This Row],[1-5-2023]:[23-10-2023]]+E257:AD257)))/26</f>
        <v>0.40769230769230769</v>
      </c>
    </row>
    <row r="257" spans="1:39" x14ac:dyDescent="0.3">
      <c r="A257" t="s">
        <v>177</v>
      </c>
      <c r="B257" t="s">
        <v>40</v>
      </c>
      <c r="C257">
        <v>3</v>
      </c>
      <c r="D257" t="s">
        <v>44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  <c r="O257">
        <v>4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 s="3"/>
      <c r="AF257" s="4"/>
      <c r="AG257" s="3"/>
      <c r="AH257" s="4"/>
      <c r="AI257" s="3"/>
      <c r="AJ257" s="4"/>
      <c r="AK257" s="3"/>
      <c r="AL257" s="4"/>
      <c r="AM257" s="3"/>
    </row>
    <row r="258" spans="1:39" x14ac:dyDescent="0.3">
      <c r="A258" t="s">
        <v>178</v>
      </c>
      <c r="B258" t="s">
        <v>40</v>
      </c>
      <c r="C258">
        <v>3</v>
      </c>
      <c r="D258" t="s">
        <v>41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7</v>
      </c>
      <c r="AA258">
        <v>7</v>
      </c>
      <c r="AB258">
        <v>7</v>
      </c>
      <c r="AC258">
        <v>7</v>
      </c>
      <c r="AD258">
        <v>7</v>
      </c>
      <c r="AE258" s="3" cm="1">
        <f t="array" ref="AE258">SUMPRODUCT(FC_vs_D_SKU_lvl[[#This Row],[1-5-2023]:[23-10-2023]]-E259:AD259)/26</f>
        <v>0.42307692307692307</v>
      </c>
      <c r="AF258" s="4">
        <f t="shared" ref="AF258" si="381">AE258/AVERAGE(E259:AD259)</f>
        <v>0.12359550561797754</v>
      </c>
      <c r="AG258" s="3" cm="1">
        <f t="array" ref="AG258">SUMPRODUCT(ABS(FC_vs_D_SKU_lvl[[#This Row],[1-5-2023]:[23-10-2023]]-E259:AD259))/26</f>
        <v>4.9615384615384617</v>
      </c>
      <c r="AH258" s="4" cm="1">
        <f t="array" ref="AH258">SUMPRODUCT(ABS(FC_vs_D_SKU_lvl[[#This Row],[1-5-2023]:[23-10-2023]]-E259:AD259))/SUM(E259:AD259)</f>
        <v>1.449438202247191</v>
      </c>
      <c r="AI258" s="3" cm="1">
        <f t="array" ref="AI258">SQRT(SUMPRODUCT(FC_vs_D_SKU_lvl[[#This Row],[1-5-2023]:[23-10-2023]]-E259:AD259)^2/26)</f>
        <v>2.1572774865200244</v>
      </c>
      <c r="AJ258" s="4">
        <f t="shared" ref="AJ258" si="382">AI258/AVERAGE(E259:AD259)</f>
        <v>0.63021589493843411</v>
      </c>
      <c r="AK258" s="3">
        <f t="shared" ref="AK258:AL258" si="383">AG258+ABS(AE258)</f>
        <v>5.384615384615385</v>
      </c>
      <c r="AL258" s="4">
        <f t="shared" si="383"/>
        <v>1.5730337078651686</v>
      </c>
      <c r="AM258" s="3" cm="1">
        <f t="array" ref="AM258">SUMPRODUCT(IF(FC_vs_D_SKU_lvl[[#This Row],[1-5-2023]:[23-10-2023]]+E259:AD259=0,0,ABS(FC_vs_D_SKU_lvl[[#This Row],[1-5-2023]:[23-10-2023]]-E259:AD259)/(FC_vs_D_SKU_lvl[[#This Row],[1-5-2023]:[23-10-2023]]+E259:AD259)))/26</f>
        <v>0.62757936507936496</v>
      </c>
    </row>
    <row r="259" spans="1:39" x14ac:dyDescent="0.3">
      <c r="A259" t="s">
        <v>178</v>
      </c>
      <c r="B259" t="s">
        <v>40</v>
      </c>
      <c r="C259">
        <v>3</v>
      </c>
      <c r="D259" t="s">
        <v>44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11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3</v>
      </c>
      <c r="S259">
        <v>1</v>
      </c>
      <c r="T259">
        <v>20</v>
      </c>
      <c r="U259">
        <v>0</v>
      </c>
      <c r="V259">
        <v>0</v>
      </c>
      <c r="W259">
        <v>0</v>
      </c>
      <c r="X259">
        <v>0</v>
      </c>
      <c r="Y259">
        <v>3</v>
      </c>
      <c r="Z259">
        <v>42</v>
      </c>
      <c r="AA259">
        <v>2</v>
      </c>
      <c r="AB259">
        <v>2</v>
      </c>
      <c r="AC259">
        <v>1</v>
      </c>
      <c r="AD259">
        <v>0</v>
      </c>
      <c r="AE259" s="3"/>
      <c r="AF259" s="4"/>
      <c r="AG259" s="3"/>
      <c r="AH259" s="4"/>
      <c r="AI259" s="3"/>
      <c r="AJ259" s="4"/>
      <c r="AK259" s="3"/>
      <c r="AL259" s="4"/>
      <c r="AM259" s="3"/>
    </row>
    <row r="260" spans="1:39" x14ac:dyDescent="0.3">
      <c r="A260" t="s">
        <v>179</v>
      </c>
      <c r="B260" t="s">
        <v>40</v>
      </c>
      <c r="C260">
        <v>3</v>
      </c>
      <c r="D260" t="s">
        <v>41</v>
      </c>
      <c r="E260">
        <v>2</v>
      </c>
      <c r="F260">
        <v>3</v>
      </c>
      <c r="G260">
        <v>2</v>
      </c>
      <c r="H260">
        <v>3</v>
      </c>
      <c r="I260">
        <v>3</v>
      </c>
      <c r="J260">
        <v>3</v>
      </c>
      <c r="K260">
        <v>3</v>
      </c>
      <c r="L260">
        <v>1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 s="3" cm="1">
        <f t="array" ref="AE260">SUMPRODUCT(FC_vs_D_SKU_lvl[[#This Row],[1-5-2023]:[23-10-2023]]-E261:AD261)/26</f>
        <v>1.0769230769230769</v>
      </c>
      <c r="AF260" s="4">
        <f t="shared" ref="AF260" si="384">AE260/AVERAGE(E261:AD261)</f>
        <v>1.6470588235294117</v>
      </c>
      <c r="AG260" s="3" cm="1">
        <f t="array" ref="AG260">SUMPRODUCT(ABS(FC_vs_D_SKU_lvl[[#This Row],[1-5-2023]:[23-10-2023]]-E261:AD261))/26</f>
        <v>1.6153846153846154</v>
      </c>
      <c r="AH260" s="4" cm="1">
        <f t="array" ref="AH260">SUMPRODUCT(ABS(FC_vs_D_SKU_lvl[[#This Row],[1-5-2023]:[23-10-2023]]-E261:AD261))/SUM(E261:AD261)</f>
        <v>2.4705882352941178</v>
      </c>
      <c r="AI260" s="3" cm="1">
        <f t="array" ref="AI260">SQRT(SUMPRODUCT(FC_vs_D_SKU_lvl[[#This Row],[1-5-2023]:[23-10-2023]]-E261:AD261)^2/26)</f>
        <v>5.4912517838691528</v>
      </c>
      <c r="AJ260" s="4">
        <f t="shared" ref="AJ260" si="385">AI260/AVERAGE(E261:AD261)</f>
        <v>8.3983850812116447</v>
      </c>
      <c r="AK260" s="3">
        <f t="shared" ref="AK260:AL260" si="386">AG260+ABS(AE260)</f>
        <v>2.6923076923076925</v>
      </c>
      <c r="AL260" s="4">
        <f t="shared" si="386"/>
        <v>4.117647058823529</v>
      </c>
      <c r="AM260" s="3" cm="1">
        <f t="array" ref="AM260">SUMPRODUCT(IF(FC_vs_D_SKU_lvl[[#This Row],[1-5-2023]:[23-10-2023]]+E261:AD261=0,0,ABS(FC_vs_D_SKU_lvl[[#This Row],[1-5-2023]:[23-10-2023]]-E261:AD261)/(FC_vs_D_SKU_lvl[[#This Row],[1-5-2023]:[23-10-2023]]+E261:AD261)))/26</f>
        <v>0.59615384615384615</v>
      </c>
    </row>
    <row r="261" spans="1:39" x14ac:dyDescent="0.3">
      <c r="A261" t="s">
        <v>179</v>
      </c>
      <c r="B261" t="s">
        <v>40</v>
      </c>
      <c r="C261">
        <v>3</v>
      </c>
      <c r="D261" t="s">
        <v>44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5</v>
      </c>
      <c r="Y261">
        <v>1</v>
      </c>
      <c r="Z261">
        <v>2</v>
      </c>
      <c r="AA261">
        <v>3</v>
      </c>
      <c r="AB261">
        <v>1</v>
      </c>
      <c r="AC261">
        <v>1</v>
      </c>
      <c r="AD261">
        <v>1</v>
      </c>
      <c r="AE261" s="3"/>
      <c r="AF261" s="4"/>
      <c r="AG261" s="3"/>
      <c r="AH261" s="4"/>
      <c r="AI261" s="3"/>
      <c r="AJ261" s="4"/>
      <c r="AK261" s="3"/>
      <c r="AL261" s="4"/>
      <c r="AM261" s="3"/>
    </row>
    <row r="262" spans="1:39" x14ac:dyDescent="0.3">
      <c r="A262" t="s">
        <v>180</v>
      </c>
      <c r="B262" t="s">
        <v>40</v>
      </c>
      <c r="C262">
        <v>3</v>
      </c>
      <c r="D262" t="s">
        <v>41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s="3" cm="1">
        <f t="array" ref="AE262">SUMPRODUCT(FC_vs_D_SKU_lvl[[#This Row],[1-5-2023]:[23-10-2023]]-E263:AD263)/26</f>
        <v>-3.8461538461538464E-2</v>
      </c>
      <c r="AF262" s="4">
        <f t="shared" ref="AF262" si="387">AE262/AVERAGE(E263:AD263)</f>
        <v>-1</v>
      </c>
      <c r="AG262" s="3" cm="1">
        <f t="array" ref="AG262">SUMPRODUCT(ABS(FC_vs_D_SKU_lvl[[#This Row],[1-5-2023]:[23-10-2023]]-E263:AD263))/26</f>
        <v>3.8461538461538464E-2</v>
      </c>
      <c r="AH262" s="4" cm="1">
        <f t="array" ref="AH262">SUMPRODUCT(ABS(FC_vs_D_SKU_lvl[[#This Row],[1-5-2023]:[23-10-2023]]-E263:AD263))/SUM(E263:AD263)</f>
        <v>1</v>
      </c>
      <c r="AI262" s="3" cm="1">
        <f t="array" ref="AI262">SQRT(SUMPRODUCT(FC_vs_D_SKU_lvl[[#This Row],[1-5-2023]:[23-10-2023]]-E263:AD263)^2/26)</f>
        <v>0.19611613513818404</v>
      </c>
      <c r="AJ262" s="4">
        <f t="shared" ref="AJ262" si="388">AI262/AVERAGE(E263:AD263)</f>
        <v>5.0990195135927845</v>
      </c>
      <c r="AK262" s="3">
        <f t="shared" ref="AK262:AL262" si="389">AG262+ABS(AE262)</f>
        <v>7.6923076923076927E-2</v>
      </c>
      <c r="AL262" s="4">
        <f t="shared" si="389"/>
        <v>2</v>
      </c>
      <c r="AM262" s="3" cm="1">
        <f t="array" ref="AM262">SUMPRODUCT(IF(FC_vs_D_SKU_lvl[[#This Row],[1-5-2023]:[23-10-2023]]+E263:AD263=0,0,ABS(FC_vs_D_SKU_lvl[[#This Row],[1-5-2023]:[23-10-2023]]-E263:AD263)/(FC_vs_D_SKU_lvl[[#This Row],[1-5-2023]:[23-10-2023]]+E263:AD263)))/26</f>
        <v>3.8461538461538464E-2</v>
      </c>
    </row>
    <row r="263" spans="1:39" x14ac:dyDescent="0.3">
      <c r="A263" t="s">
        <v>180</v>
      </c>
      <c r="B263" t="s">
        <v>40</v>
      </c>
      <c r="C263">
        <v>3</v>
      </c>
      <c r="D263" t="s">
        <v>44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s="3"/>
      <c r="AF263" s="4"/>
      <c r="AG263" s="3"/>
      <c r="AH263" s="4"/>
      <c r="AI263" s="3"/>
      <c r="AJ263" s="4"/>
      <c r="AK263" s="3"/>
      <c r="AL263" s="4"/>
      <c r="AM263" s="3"/>
    </row>
    <row r="264" spans="1:39" x14ac:dyDescent="0.3">
      <c r="A264" t="s">
        <v>181</v>
      </c>
      <c r="B264" t="s">
        <v>40</v>
      </c>
      <c r="C264">
        <v>3</v>
      </c>
      <c r="D264" t="s">
        <v>41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s="3" cm="1">
        <f t="array" ref="AE264">SUMPRODUCT(FC_vs_D_SKU_lvl[[#This Row],[1-5-2023]:[23-10-2023]]-E265:AD265)/26</f>
        <v>-7.6923076923076927E-2</v>
      </c>
      <c r="AF264" s="4">
        <f t="shared" ref="AF264" si="390">AE264/AVERAGE(E265:AD265)</f>
        <v>-1</v>
      </c>
      <c r="AG264" s="3" cm="1">
        <f t="array" ref="AG264">SUMPRODUCT(ABS(FC_vs_D_SKU_lvl[[#This Row],[1-5-2023]:[23-10-2023]]-E265:AD265))/26</f>
        <v>7.6923076923076927E-2</v>
      </c>
      <c r="AH264" s="4" cm="1">
        <f t="array" ref="AH264">SUMPRODUCT(ABS(FC_vs_D_SKU_lvl[[#This Row],[1-5-2023]:[23-10-2023]]-E265:AD265))/SUM(E265:AD265)</f>
        <v>1</v>
      </c>
      <c r="AI264" s="3" cm="1">
        <f t="array" ref="AI264">SQRT(SUMPRODUCT(FC_vs_D_SKU_lvl[[#This Row],[1-5-2023]:[23-10-2023]]-E265:AD265)^2/26)</f>
        <v>0.39223227027636809</v>
      </c>
      <c r="AJ264" s="4">
        <f t="shared" ref="AJ264" si="391">AI264/AVERAGE(E265:AD265)</f>
        <v>5.0990195135927845</v>
      </c>
      <c r="AK264" s="3">
        <f t="shared" ref="AK264:AL264" si="392">AG264+ABS(AE264)</f>
        <v>0.15384615384615385</v>
      </c>
      <c r="AL264" s="4">
        <f t="shared" si="392"/>
        <v>2</v>
      </c>
      <c r="AM264" s="3" cm="1">
        <f t="array" ref="AM264">SUMPRODUCT(IF(FC_vs_D_SKU_lvl[[#This Row],[1-5-2023]:[23-10-2023]]+E265:AD265=0,0,ABS(FC_vs_D_SKU_lvl[[#This Row],[1-5-2023]:[23-10-2023]]-E265:AD265)/(FC_vs_D_SKU_lvl[[#This Row],[1-5-2023]:[23-10-2023]]+E265:AD265)))/26</f>
        <v>7.6923076923076927E-2</v>
      </c>
    </row>
    <row r="265" spans="1:39" x14ac:dyDescent="0.3">
      <c r="A265" t="s">
        <v>181</v>
      </c>
      <c r="B265" t="s">
        <v>40</v>
      </c>
      <c r="C265">
        <v>3</v>
      </c>
      <c r="D265" t="s">
        <v>44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s="3"/>
      <c r="AF265" s="4"/>
      <c r="AG265" s="3"/>
      <c r="AH265" s="4"/>
      <c r="AI265" s="3"/>
      <c r="AJ265" s="4"/>
      <c r="AK265" s="3"/>
      <c r="AL265" s="4"/>
      <c r="AM265" s="3"/>
    </row>
    <row r="266" spans="1:39" x14ac:dyDescent="0.3">
      <c r="A266" t="s">
        <v>182</v>
      </c>
      <c r="B266" t="s">
        <v>40</v>
      </c>
      <c r="C266">
        <v>1</v>
      </c>
      <c r="D266" t="s">
        <v>41</v>
      </c>
      <c r="E266">
        <v>193</v>
      </c>
      <c r="F266">
        <v>193</v>
      </c>
      <c r="G266">
        <v>193</v>
      </c>
      <c r="H266">
        <v>193</v>
      </c>
      <c r="I266">
        <v>193</v>
      </c>
      <c r="J266">
        <v>193</v>
      </c>
      <c r="K266">
        <v>193</v>
      </c>
      <c r="L266">
        <v>232</v>
      </c>
      <c r="M266">
        <v>138</v>
      </c>
      <c r="N266">
        <v>136</v>
      </c>
      <c r="O266">
        <v>185</v>
      </c>
      <c r="P266">
        <v>115</v>
      </c>
      <c r="Q266">
        <v>324</v>
      </c>
      <c r="R266">
        <v>183</v>
      </c>
      <c r="S266">
        <v>179</v>
      </c>
      <c r="T266">
        <v>182</v>
      </c>
      <c r="U266">
        <v>174</v>
      </c>
      <c r="V266">
        <v>214</v>
      </c>
      <c r="W266">
        <v>124</v>
      </c>
      <c r="X266">
        <v>181</v>
      </c>
      <c r="Y266">
        <v>207</v>
      </c>
      <c r="Z266">
        <v>161</v>
      </c>
      <c r="AA266">
        <v>344</v>
      </c>
      <c r="AB266">
        <v>163</v>
      </c>
      <c r="AC266">
        <v>114</v>
      </c>
      <c r="AD266">
        <v>189</v>
      </c>
      <c r="AE266" s="3" cm="1">
        <f t="array" ref="AE266">SUMPRODUCT(FC_vs_D_SKU_lvl[[#This Row],[1-5-2023]:[23-10-2023]]-E267:AD267)/26</f>
        <v>-40.846153846153847</v>
      </c>
      <c r="AF266" s="4">
        <f t="shared" ref="AF266" si="393">AE266/AVERAGE(E267:AD267)</f>
        <v>-0.1782477341389728</v>
      </c>
      <c r="AG266" s="3" cm="1">
        <f t="array" ref="AG266">SUMPRODUCT(ABS(FC_vs_D_SKU_lvl[[#This Row],[1-5-2023]:[23-10-2023]]-E267:AD267))/26</f>
        <v>157.69230769230768</v>
      </c>
      <c r="AH266" s="4" cm="1">
        <f t="array" ref="AH266">SUMPRODUCT(ABS(FC_vs_D_SKU_lvl[[#This Row],[1-5-2023]:[23-10-2023]]-E267:AD267))/SUM(E267:AD267)</f>
        <v>0.68815038603558243</v>
      </c>
      <c r="AI266" s="3" cm="1">
        <f t="array" ref="AI266">SQRT(SUMPRODUCT(FC_vs_D_SKU_lvl[[#This Row],[1-5-2023]:[23-10-2023]]-E267:AD267)^2/26)</f>
        <v>208.27533551675143</v>
      </c>
      <c r="AJ266" s="4">
        <f t="shared" ref="AJ266" si="394">AI266/AVERAGE(E267:AD267)</f>
        <v>0.90888867462832101</v>
      </c>
      <c r="AK266" s="3">
        <f t="shared" ref="AK266:AL266" si="395">AG266+ABS(AE266)</f>
        <v>198.53846153846152</v>
      </c>
      <c r="AL266" s="4">
        <f t="shared" si="395"/>
        <v>0.8663981201745552</v>
      </c>
      <c r="AM266" s="3" cm="1">
        <f t="array" ref="AM266">SUMPRODUCT(IF(FC_vs_D_SKU_lvl[[#This Row],[1-5-2023]:[23-10-2023]]+E267:AD267=0,0,ABS(FC_vs_D_SKU_lvl[[#This Row],[1-5-2023]:[23-10-2023]]-E267:AD267)/(FC_vs_D_SKU_lvl[[#This Row],[1-5-2023]:[23-10-2023]]+E267:AD267)))/26</f>
        <v>0.38356223332022404</v>
      </c>
    </row>
    <row r="267" spans="1:39" x14ac:dyDescent="0.3">
      <c r="A267" t="s">
        <v>182</v>
      </c>
      <c r="B267" t="s">
        <v>40</v>
      </c>
      <c r="C267">
        <v>1</v>
      </c>
      <c r="D267" t="s">
        <v>44</v>
      </c>
      <c r="E267">
        <v>13</v>
      </c>
      <c r="F267">
        <v>55</v>
      </c>
      <c r="G267">
        <v>34</v>
      </c>
      <c r="H267">
        <v>80</v>
      </c>
      <c r="I267">
        <v>122</v>
      </c>
      <c r="J267">
        <v>105</v>
      </c>
      <c r="K267">
        <v>371</v>
      </c>
      <c r="L267">
        <v>158</v>
      </c>
      <c r="M267">
        <v>137</v>
      </c>
      <c r="N267">
        <v>521</v>
      </c>
      <c r="O267">
        <v>366</v>
      </c>
      <c r="P267">
        <v>638</v>
      </c>
      <c r="Q267">
        <v>204</v>
      </c>
      <c r="R267">
        <v>125</v>
      </c>
      <c r="S267">
        <v>117</v>
      </c>
      <c r="T267">
        <v>169</v>
      </c>
      <c r="U267">
        <v>9</v>
      </c>
      <c r="V267">
        <v>426</v>
      </c>
      <c r="W267">
        <v>334</v>
      </c>
      <c r="X267">
        <v>375</v>
      </c>
      <c r="Y267">
        <v>123</v>
      </c>
      <c r="Z267">
        <v>386</v>
      </c>
      <c r="AA267">
        <v>723</v>
      </c>
      <c r="AB267">
        <v>106</v>
      </c>
      <c r="AC267">
        <v>208</v>
      </c>
      <c r="AD267">
        <v>53</v>
      </c>
      <c r="AE267" s="3"/>
      <c r="AF267" s="4"/>
      <c r="AG267" s="3"/>
      <c r="AH267" s="4"/>
      <c r="AI267" s="3"/>
      <c r="AJ267" s="4"/>
      <c r="AK267" s="3"/>
      <c r="AL267" s="4"/>
      <c r="AM267" s="3"/>
    </row>
    <row r="268" spans="1:39" x14ac:dyDescent="0.3">
      <c r="A268" t="s">
        <v>183</v>
      </c>
      <c r="B268" t="s">
        <v>40</v>
      </c>
      <c r="C268">
        <v>3</v>
      </c>
      <c r="D268" t="s">
        <v>41</v>
      </c>
      <c r="E268">
        <v>20</v>
      </c>
      <c r="F268">
        <v>15</v>
      </c>
      <c r="G268">
        <v>24</v>
      </c>
      <c r="H268">
        <v>37</v>
      </c>
      <c r="I268">
        <v>25</v>
      </c>
      <c r="J268">
        <v>26</v>
      </c>
      <c r="K268">
        <v>20</v>
      </c>
      <c r="L268">
        <v>18</v>
      </c>
      <c r="M268">
        <v>18</v>
      </c>
      <c r="N268">
        <v>18</v>
      </c>
      <c r="O268">
        <v>18</v>
      </c>
      <c r="P268">
        <v>18</v>
      </c>
      <c r="Q268">
        <v>18</v>
      </c>
      <c r="R268">
        <v>17</v>
      </c>
      <c r="S268">
        <v>13</v>
      </c>
      <c r="T268">
        <v>21</v>
      </c>
      <c r="U268">
        <v>31</v>
      </c>
      <c r="V268">
        <v>21</v>
      </c>
      <c r="W268">
        <v>22</v>
      </c>
      <c r="X268">
        <v>17</v>
      </c>
      <c r="Y268">
        <v>21</v>
      </c>
      <c r="Z268">
        <v>13</v>
      </c>
      <c r="AA268">
        <v>22</v>
      </c>
      <c r="AB268">
        <v>20</v>
      </c>
      <c r="AC268">
        <v>12</v>
      </c>
      <c r="AD268">
        <v>36</v>
      </c>
      <c r="AE268" s="3" cm="1">
        <f t="array" ref="AE268">SUMPRODUCT(FC_vs_D_SKU_lvl[[#This Row],[1-5-2023]:[23-10-2023]]-E269:AD269)/26</f>
        <v>-1.8846153846153846</v>
      </c>
      <c r="AF268" s="4">
        <f t="shared" ref="AF268" si="396">AE268/AVERAGE(E269:AD269)</f>
        <v>-8.3050847457627114E-2</v>
      </c>
      <c r="AG268" s="3" cm="1">
        <f t="array" ref="AG268">SUMPRODUCT(ABS(FC_vs_D_SKU_lvl[[#This Row],[1-5-2023]:[23-10-2023]]-E269:AD269))/26</f>
        <v>24.423076923076923</v>
      </c>
      <c r="AH268" s="4" cm="1">
        <f t="array" ref="AH268">SUMPRODUCT(ABS(FC_vs_D_SKU_lvl[[#This Row],[1-5-2023]:[23-10-2023]]-E269:AD269))/SUM(E269:AD269)</f>
        <v>1.076271186440678</v>
      </c>
      <c r="AI268" s="3" cm="1">
        <f t="array" ref="AI268">SQRT(SUMPRODUCT(FC_vs_D_SKU_lvl[[#This Row],[1-5-2023]:[23-10-2023]]-E269:AD269)^2/26)</f>
        <v>9.6096906217710174</v>
      </c>
      <c r="AJ268" s="4">
        <f t="shared" ref="AJ268" si="397">AI268/AVERAGE(E269:AD269)</f>
        <v>0.42347789180685835</v>
      </c>
      <c r="AK268" s="3">
        <f t="shared" ref="AK268:AL268" si="398">AG268+ABS(AE268)</f>
        <v>26.307692307692307</v>
      </c>
      <c r="AL268" s="4">
        <f t="shared" si="398"/>
        <v>1.159322033898305</v>
      </c>
      <c r="AM268" s="3" cm="1">
        <f t="array" ref="AM268">SUMPRODUCT(IF(FC_vs_D_SKU_lvl[[#This Row],[1-5-2023]:[23-10-2023]]+E269:AD269=0,0,ABS(FC_vs_D_SKU_lvl[[#This Row],[1-5-2023]:[23-10-2023]]-E269:AD269)/(FC_vs_D_SKU_lvl[[#This Row],[1-5-2023]:[23-10-2023]]+E269:AD269)))/26</f>
        <v>0.54223397726806777</v>
      </c>
    </row>
    <row r="269" spans="1:39" x14ac:dyDescent="0.3">
      <c r="A269" t="s">
        <v>183</v>
      </c>
      <c r="B269" t="s">
        <v>40</v>
      </c>
      <c r="C269">
        <v>3</v>
      </c>
      <c r="D269" t="s">
        <v>44</v>
      </c>
      <c r="E269">
        <v>3</v>
      </c>
      <c r="F269">
        <v>5</v>
      </c>
      <c r="G269">
        <v>4</v>
      </c>
      <c r="H269">
        <v>1</v>
      </c>
      <c r="I269">
        <v>5</v>
      </c>
      <c r="J269">
        <v>3</v>
      </c>
      <c r="K269">
        <v>119</v>
      </c>
      <c r="L269">
        <v>15</v>
      </c>
      <c r="M269">
        <v>58</v>
      </c>
      <c r="N269">
        <v>2</v>
      </c>
      <c r="O269">
        <v>11</v>
      </c>
      <c r="P269">
        <v>9</v>
      </c>
      <c r="Q269">
        <v>4</v>
      </c>
      <c r="R269">
        <v>15</v>
      </c>
      <c r="S269">
        <v>0</v>
      </c>
      <c r="T269">
        <v>5</v>
      </c>
      <c r="U269">
        <v>0</v>
      </c>
      <c r="V269">
        <v>20</v>
      </c>
      <c r="W269">
        <v>79</v>
      </c>
      <c r="X269">
        <v>6</v>
      </c>
      <c r="Y269">
        <v>14</v>
      </c>
      <c r="Z269">
        <v>159</v>
      </c>
      <c r="AA269">
        <v>2</v>
      </c>
      <c r="AB269">
        <v>16</v>
      </c>
      <c r="AC269">
        <v>3</v>
      </c>
      <c r="AD269">
        <v>32</v>
      </c>
      <c r="AE269" s="3"/>
      <c r="AF269" s="4"/>
      <c r="AG269" s="3"/>
      <c r="AH269" s="4"/>
      <c r="AI269" s="3"/>
      <c r="AJ269" s="4"/>
      <c r="AK269" s="3"/>
      <c r="AL269" s="4"/>
      <c r="AM269" s="3"/>
    </row>
    <row r="270" spans="1:39" x14ac:dyDescent="0.3">
      <c r="A270" t="s">
        <v>184</v>
      </c>
      <c r="B270" t="s">
        <v>40</v>
      </c>
      <c r="C270">
        <v>3</v>
      </c>
      <c r="D270" t="s">
        <v>41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2</v>
      </c>
      <c r="K270">
        <v>1</v>
      </c>
      <c r="L270">
        <v>2</v>
      </c>
      <c r="M270">
        <v>1</v>
      </c>
      <c r="N270">
        <v>2</v>
      </c>
      <c r="O270">
        <v>1</v>
      </c>
      <c r="P270">
        <v>2</v>
      </c>
      <c r="Q270">
        <v>2</v>
      </c>
      <c r="R270">
        <v>1</v>
      </c>
      <c r="S270">
        <v>1</v>
      </c>
      <c r="T270">
        <v>1</v>
      </c>
      <c r="U270">
        <v>2</v>
      </c>
      <c r="V270">
        <v>1</v>
      </c>
      <c r="W270">
        <v>1</v>
      </c>
      <c r="X270">
        <v>1</v>
      </c>
      <c r="Y270">
        <v>2</v>
      </c>
      <c r="Z270">
        <v>2</v>
      </c>
      <c r="AA270">
        <v>3</v>
      </c>
      <c r="AB270">
        <v>3</v>
      </c>
      <c r="AC270">
        <v>3</v>
      </c>
      <c r="AD270">
        <v>3</v>
      </c>
      <c r="AE270" s="3" cm="1">
        <f t="array" ref="AE270">SUMPRODUCT(FC_vs_D_SKU_lvl[[#This Row],[1-5-2023]:[23-10-2023]]-E271:AD271)/26</f>
        <v>1.0769230769230769</v>
      </c>
      <c r="AF270" s="4">
        <f t="shared" ref="AF270" si="399">AE270/AVERAGE(E271:AD271)</f>
        <v>2</v>
      </c>
      <c r="AG270" s="3" cm="1">
        <f t="array" ref="AG270">SUMPRODUCT(ABS(FC_vs_D_SKU_lvl[[#This Row],[1-5-2023]:[23-10-2023]]-E271:AD271))/26</f>
        <v>1.3846153846153846</v>
      </c>
      <c r="AH270" s="4" cm="1">
        <f t="array" ref="AH270">SUMPRODUCT(ABS(FC_vs_D_SKU_lvl[[#This Row],[1-5-2023]:[23-10-2023]]-E271:AD271))/SUM(E271:AD271)</f>
        <v>2.5714285714285716</v>
      </c>
      <c r="AI270" s="3" cm="1">
        <f t="array" ref="AI270">SQRT(SUMPRODUCT(FC_vs_D_SKU_lvl[[#This Row],[1-5-2023]:[23-10-2023]]-E271:AD271)^2/26)</f>
        <v>5.4912517838691528</v>
      </c>
      <c r="AJ270" s="4">
        <f t="shared" ref="AJ270" si="400">AI270/AVERAGE(E271:AD271)</f>
        <v>10.198039027185571</v>
      </c>
      <c r="AK270" s="3">
        <f t="shared" ref="AK270:AL270" si="401">AG270+ABS(AE270)</f>
        <v>2.4615384615384617</v>
      </c>
      <c r="AL270" s="4">
        <f t="shared" si="401"/>
        <v>4.5714285714285712</v>
      </c>
      <c r="AM270" s="3" cm="1">
        <f t="array" ref="AM270">SUMPRODUCT(IF(FC_vs_D_SKU_lvl[[#This Row],[1-5-2023]:[23-10-2023]]+E271:AD271=0,0,ABS(FC_vs_D_SKU_lvl[[#This Row],[1-5-2023]:[23-10-2023]]-E271:AD271)/(FC_vs_D_SKU_lvl[[#This Row],[1-5-2023]:[23-10-2023]]+E271:AD271)))/26</f>
        <v>0.79139194139194136</v>
      </c>
    </row>
    <row r="271" spans="1:39" x14ac:dyDescent="0.3">
      <c r="A271" t="s">
        <v>184</v>
      </c>
      <c r="B271" t="s">
        <v>40</v>
      </c>
      <c r="C271">
        <v>3</v>
      </c>
      <c r="D271" t="s">
        <v>44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2</v>
      </c>
      <c r="AA271">
        <v>1</v>
      </c>
      <c r="AB271">
        <v>4</v>
      </c>
      <c r="AC271">
        <v>0</v>
      </c>
      <c r="AD271">
        <v>0</v>
      </c>
      <c r="AE271" s="3"/>
      <c r="AF271" s="4"/>
      <c r="AG271" s="3"/>
      <c r="AH271" s="4"/>
      <c r="AI271" s="3"/>
      <c r="AJ271" s="4"/>
      <c r="AK271" s="3"/>
      <c r="AL271" s="4"/>
      <c r="AM271" s="3"/>
    </row>
    <row r="272" spans="1:39" x14ac:dyDescent="0.3">
      <c r="A272" t="s">
        <v>185</v>
      </c>
      <c r="B272" t="s">
        <v>40</v>
      </c>
      <c r="C272">
        <v>2</v>
      </c>
      <c r="D272" t="s">
        <v>41</v>
      </c>
      <c r="E272">
        <v>34</v>
      </c>
      <c r="F272">
        <v>35</v>
      </c>
      <c r="G272">
        <v>35</v>
      </c>
      <c r="H272">
        <v>35</v>
      </c>
      <c r="I272">
        <v>42</v>
      </c>
      <c r="J272">
        <v>43</v>
      </c>
      <c r="K272">
        <v>42</v>
      </c>
      <c r="L272">
        <v>42</v>
      </c>
      <c r="M272">
        <v>41</v>
      </c>
      <c r="N272">
        <v>41</v>
      </c>
      <c r="O272">
        <v>42</v>
      </c>
      <c r="P272">
        <v>41</v>
      </c>
      <c r="Q272">
        <v>42</v>
      </c>
      <c r="R272">
        <v>22</v>
      </c>
      <c r="S272">
        <v>21</v>
      </c>
      <c r="T272">
        <v>21</v>
      </c>
      <c r="U272">
        <v>22</v>
      </c>
      <c r="V272">
        <v>26</v>
      </c>
      <c r="W272">
        <v>25</v>
      </c>
      <c r="X272">
        <v>26</v>
      </c>
      <c r="Y272">
        <v>26</v>
      </c>
      <c r="Z272">
        <v>44</v>
      </c>
      <c r="AA272">
        <v>45</v>
      </c>
      <c r="AB272">
        <v>45</v>
      </c>
      <c r="AC272">
        <v>45</v>
      </c>
      <c r="AD272">
        <v>45</v>
      </c>
      <c r="AE272" s="3" cm="1">
        <f t="array" ref="AE272">SUMPRODUCT(FC_vs_D_SKU_lvl[[#This Row],[1-5-2023]:[23-10-2023]]-E273:AD273)/26</f>
        <v>-18.615384615384617</v>
      </c>
      <c r="AF272" s="4">
        <f t="shared" ref="AF272" si="402">AE272/AVERAGE(E273:AD273)</f>
        <v>-0.34277620396600572</v>
      </c>
      <c r="AG272" s="3" cm="1">
        <f t="array" ref="AG272">SUMPRODUCT(ABS(FC_vs_D_SKU_lvl[[#This Row],[1-5-2023]:[23-10-2023]]-E273:AD273))/26</f>
        <v>49.53846153846154</v>
      </c>
      <c r="AH272" s="4" cm="1">
        <f t="array" ref="AH272">SUMPRODUCT(ABS(FC_vs_D_SKU_lvl[[#This Row],[1-5-2023]:[23-10-2023]]-E273:AD273))/SUM(E273:AD273)</f>
        <v>0.91218130311614731</v>
      </c>
      <c r="AI272" s="3" cm="1">
        <f t="array" ref="AI272">SQRT(SUMPRODUCT(FC_vs_D_SKU_lvl[[#This Row],[1-5-2023]:[23-10-2023]]-E273:AD273)^2/26)</f>
        <v>94.920209406881071</v>
      </c>
      <c r="AJ272" s="4">
        <f t="shared" ref="AJ272" si="403">AI272/AVERAGE(E273:AD273)</f>
        <v>1.7478225528179234</v>
      </c>
      <c r="AK272" s="3">
        <f t="shared" ref="AK272:AL272" si="404">AG272+ABS(AE272)</f>
        <v>68.15384615384616</v>
      </c>
      <c r="AL272" s="4">
        <f t="shared" si="404"/>
        <v>1.254957507082153</v>
      </c>
      <c r="AM272" s="3" cm="1">
        <f t="array" ref="AM272">SUMPRODUCT(IF(FC_vs_D_SKU_lvl[[#This Row],[1-5-2023]:[23-10-2023]]+E273:AD273=0,0,ABS(FC_vs_D_SKU_lvl[[#This Row],[1-5-2023]:[23-10-2023]]-E273:AD273)/(FC_vs_D_SKU_lvl[[#This Row],[1-5-2023]:[23-10-2023]]+E273:AD273)))/26</f>
        <v>0.45586322656601497</v>
      </c>
    </row>
    <row r="273" spans="1:39" x14ac:dyDescent="0.3">
      <c r="A273" t="s">
        <v>185</v>
      </c>
      <c r="B273" t="s">
        <v>40</v>
      </c>
      <c r="C273">
        <v>2</v>
      </c>
      <c r="D273" t="s">
        <v>44</v>
      </c>
      <c r="E273">
        <v>8</v>
      </c>
      <c r="F273">
        <v>8</v>
      </c>
      <c r="G273">
        <v>44</v>
      </c>
      <c r="H273">
        <v>4</v>
      </c>
      <c r="I273">
        <v>7</v>
      </c>
      <c r="J273">
        <v>29</v>
      </c>
      <c r="K273">
        <v>15</v>
      </c>
      <c r="L273">
        <v>47</v>
      </c>
      <c r="M273">
        <v>29</v>
      </c>
      <c r="N273">
        <v>6</v>
      </c>
      <c r="O273">
        <v>22</v>
      </c>
      <c r="P273">
        <v>14</v>
      </c>
      <c r="Q273">
        <v>56</v>
      </c>
      <c r="R273">
        <v>246</v>
      </c>
      <c r="S273">
        <v>43</v>
      </c>
      <c r="T273">
        <v>11</v>
      </c>
      <c r="U273">
        <v>12</v>
      </c>
      <c r="V273">
        <v>31</v>
      </c>
      <c r="W273">
        <v>435</v>
      </c>
      <c r="X273">
        <v>18</v>
      </c>
      <c r="Y273">
        <v>129</v>
      </c>
      <c r="Z273">
        <v>2</v>
      </c>
      <c r="AA273">
        <v>4</v>
      </c>
      <c r="AB273">
        <v>139</v>
      </c>
      <c r="AC273">
        <v>30</v>
      </c>
      <c r="AD273">
        <v>23</v>
      </c>
      <c r="AE273" s="3"/>
      <c r="AF273" s="4"/>
      <c r="AG273" s="3"/>
      <c r="AH273" s="4"/>
      <c r="AI273" s="3"/>
      <c r="AJ273" s="4"/>
      <c r="AK273" s="3"/>
      <c r="AL273" s="4"/>
      <c r="AM273" s="3"/>
    </row>
    <row r="274" spans="1:39" x14ac:dyDescent="0.3">
      <c r="A274" t="s">
        <v>186</v>
      </c>
      <c r="B274" t="s">
        <v>40</v>
      </c>
      <c r="C274">
        <v>2</v>
      </c>
      <c r="D274" t="s">
        <v>41</v>
      </c>
      <c r="E274">
        <v>46</v>
      </c>
      <c r="F274">
        <v>47</v>
      </c>
      <c r="G274">
        <v>46</v>
      </c>
      <c r="H274">
        <v>47</v>
      </c>
      <c r="I274">
        <v>59</v>
      </c>
      <c r="J274">
        <v>59</v>
      </c>
      <c r="K274">
        <v>59</v>
      </c>
      <c r="L274">
        <v>11</v>
      </c>
      <c r="M274">
        <v>11</v>
      </c>
      <c r="N274">
        <v>11</v>
      </c>
      <c r="O274">
        <v>11</v>
      </c>
      <c r="P274">
        <v>11</v>
      </c>
      <c r="Q274">
        <v>11</v>
      </c>
      <c r="R274">
        <v>10</v>
      </c>
      <c r="S274">
        <v>9</v>
      </c>
      <c r="T274">
        <v>10</v>
      </c>
      <c r="U274">
        <v>10</v>
      </c>
      <c r="V274">
        <v>10</v>
      </c>
      <c r="W274">
        <v>9</v>
      </c>
      <c r="X274">
        <v>10</v>
      </c>
      <c r="Y274">
        <v>10</v>
      </c>
      <c r="Z274">
        <v>10</v>
      </c>
      <c r="AA274">
        <v>10</v>
      </c>
      <c r="AB274">
        <v>9</v>
      </c>
      <c r="AC274">
        <v>10</v>
      </c>
      <c r="AD274">
        <v>10</v>
      </c>
      <c r="AE274" s="3" cm="1">
        <f t="array" ref="AE274">SUMPRODUCT(FC_vs_D_SKU_lvl[[#This Row],[1-5-2023]:[23-10-2023]]-E275:AD275)/26</f>
        <v>4.1923076923076925</v>
      </c>
      <c r="AF274" s="4">
        <f t="shared" ref="AF274" si="405">AE274/AVERAGE(E275:AD275)</f>
        <v>0.24384787472035793</v>
      </c>
      <c r="AG274" s="3" cm="1">
        <f t="array" ref="AG274">SUMPRODUCT(ABS(FC_vs_D_SKU_lvl[[#This Row],[1-5-2023]:[23-10-2023]]-E275:AD275))/26</f>
        <v>22.884615384615383</v>
      </c>
      <c r="AH274" s="4" cm="1">
        <f t="array" ref="AH274">SUMPRODUCT(ABS(FC_vs_D_SKU_lvl[[#This Row],[1-5-2023]:[23-10-2023]]-E275:AD275))/SUM(E275:AD275)</f>
        <v>1.3310961968680088</v>
      </c>
      <c r="AI274" s="3" cm="1">
        <f t="array" ref="AI274">SQRT(SUMPRODUCT(FC_vs_D_SKU_lvl[[#This Row],[1-5-2023]:[23-10-2023]]-E275:AD275)^2/26)</f>
        <v>21.376658730062058</v>
      </c>
      <c r="AJ274" s="4">
        <f t="shared" ref="AJ274" si="406">AI274/AVERAGE(E275:AD275)</f>
        <v>1.2433850715472337</v>
      </c>
      <c r="AK274" s="3">
        <f t="shared" ref="AK274:AL274" si="407">AG274+ABS(AE274)</f>
        <v>27.076923076923077</v>
      </c>
      <c r="AL274" s="4">
        <f t="shared" si="407"/>
        <v>1.5749440715883667</v>
      </c>
      <c r="AM274" s="3" cm="1">
        <f t="array" ref="AM274">SUMPRODUCT(IF(FC_vs_D_SKU_lvl[[#This Row],[1-5-2023]:[23-10-2023]]+E275:AD275=0,0,ABS(FC_vs_D_SKU_lvl[[#This Row],[1-5-2023]:[23-10-2023]]-E275:AD275)/(FC_vs_D_SKU_lvl[[#This Row],[1-5-2023]:[23-10-2023]]+E275:AD275)))/26</f>
        <v>0.59943904856504104</v>
      </c>
    </row>
    <row r="275" spans="1:39" x14ac:dyDescent="0.3">
      <c r="A275" t="s">
        <v>186</v>
      </c>
      <c r="B275" t="s">
        <v>40</v>
      </c>
      <c r="C275">
        <v>2</v>
      </c>
      <c r="D275" t="s">
        <v>44</v>
      </c>
      <c r="E275">
        <v>10</v>
      </c>
      <c r="F275">
        <v>13</v>
      </c>
      <c r="G275">
        <v>1</v>
      </c>
      <c r="H275">
        <v>13</v>
      </c>
      <c r="I275">
        <v>4</v>
      </c>
      <c r="J275">
        <v>50</v>
      </c>
      <c r="K275">
        <v>0</v>
      </c>
      <c r="L275">
        <v>0</v>
      </c>
      <c r="M275">
        <v>2</v>
      </c>
      <c r="N275">
        <v>3</v>
      </c>
      <c r="O275">
        <v>10</v>
      </c>
      <c r="P275">
        <v>42</v>
      </c>
      <c r="Q275">
        <v>24</v>
      </c>
      <c r="R275">
        <v>22</v>
      </c>
      <c r="S275">
        <v>50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18</v>
      </c>
      <c r="Z275">
        <v>5</v>
      </c>
      <c r="AA275">
        <v>8</v>
      </c>
      <c r="AB275">
        <v>124</v>
      </c>
      <c r="AC275">
        <v>30</v>
      </c>
      <c r="AD275">
        <v>13</v>
      </c>
      <c r="AE275" s="3"/>
      <c r="AF275" s="4"/>
      <c r="AG275" s="3"/>
      <c r="AH275" s="4"/>
      <c r="AI275" s="3"/>
      <c r="AJ275" s="4"/>
      <c r="AK275" s="3"/>
      <c r="AL275" s="4"/>
      <c r="AM275" s="3"/>
    </row>
    <row r="276" spans="1:39" x14ac:dyDescent="0.3">
      <c r="A276" t="s">
        <v>187</v>
      </c>
      <c r="B276" t="s">
        <v>40</v>
      </c>
      <c r="C276">
        <v>3</v>
      </c>
      <c r="D276" t="s">
        <v>41</v>
      </c>
      <c r="E276">
        <v>11</v>
      </c>
      <c r="F276">
        <v>11</v>
      </c>
      <c r="G276">
        <v>11</v>
      </c>
      <c r="H276">
        <v>11</v>
      </c>
      <c r="I276">
        <v>13</v>
      </c>
      <c r="J276">
        <v>13</v>
      </c>
      <c r="K276">
        <v>13</v>
      </c>
      <c r="L276">
        <v>5</v>
      </c>
      <c r="M276">
        <v>4</v>
      </c>
      <c r="N276">
        <v>5</v>
      </c>
      <c r="O276">
        <v>4</v>
      </c>
      <c r="P276">
        <v>4</v>
      </c>
      <c r="Q276">
        <v>5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5</v>
      </c>
      <c r="AA276">
        <v>4</v>
      </c>
      <c r="AB276">
        <v>5</v>
      </c>
      <c r="AC276">
        <v>5</v>
      </c>
      <c r="AD276">
        <v>5</v>
      </c>
      <c r="AE276" s="3" cm="1">
        <f t="array" ref="AE276">SUMPRODUCT(FC_vs_D_SKU_lvl[[#This Row],[1-5-2023]:[23-10-2023]]-E277:AD277)/26</f>
        <v>-25.423076923076923</v>
      </c>
      <c r="AF276" s="4">
        <f t="shared" ref="AF276" si="408">AE276/AVERAGE(E277:AD277)</f>
        <v>-0.81504315659679405</v>
      </c>
      <c r="AG276" s="3" cm="1">
        <f t="array" ref="AG276">SUMPRODUCT(ABS(FC_vs_D_SKU_lvl[[#This Row],[1-5-2023]:[23-10-2023]]-E277:AD277))/26</f>
        <v>30.807692307692307</v>
      </c>
      <c r="AH276" s="4" cm="1">
        <f t="array" ref="AH276">SUMPRODUCT(ABS(FC_vs_D_SKU_lvl[[#This Row],[1-5-2023]:[23-10-2023]]-E277:AD277))/SUM(E277:AD277)</f>
        <v>0.98766954377311955</v>
      </c>
      <c r="AI276" s="3" cm="1">
        <f t="array" ref="AI276">SQRT(SUMPRODUCT(FC_vs_D_SKU_lvl[[#This Row],[1-5-2023]:[23-10-2023]]-E277:AD277)^2/26)</f>
        <v>129.63276532633964</v>
      </c>
      <c r="AJ276" s="4">
        <f t="shared" ref="AJ276" si="409">AI276/AVERAGE(E277:AD277)</f>
        <v>4.1559209599073128</v>
      </c>
      <c r="AK276" s="3">
        <f t="shared" ref="AK276:AL276" si="410">AG276+ABS(AE276)</f>
        <v>56.230769230769226</v>
      </c>
      <c r="AL276" s="4">
        <f t="shared" si="410"/>
        <v>1.8027127003699137</v>
      </c>
      <c r="AM276" s="3" cm="1">
        <f t="array" ref="AM276">SUMPRODUCT(IF(FC_vs_D_SKU_lvl[[#This Row],[1-5-2023]:[23-10-2023]]+E277:AD277=0,0,ABS(FC_vs_D_SKU_lvl[[#This Row],[1-5-2023]:[23-10-2023]]-E277:AD277)/(FC_vs_D_SKU_lvl[[#This Row],[1-5-2023]:[23-10-2023]]+E277:AD277)))/26</f>
        <v>0.66053408857272511</v>
      </c>
    </row>
    <row r="277" spans="1:39" x14ac:dyDescent="0.3">
      <c r="A277" t="s">
        <v>187</v>
      </c>
      <c r="B277" t="s">
        <v>40</v>
      </c>
      <c r="C277">
        <v>3</v>
      </c>
      <c r="D277" t="s">
        <v>44</v>
      </c>
      <c r="E277">
        <v>6</v>
      </c>
      <c r="F277">
        <v>0</v>
      </c>
      <c r="G277">
        <v>0</v>
      </c>
      <c r="H277">
        <v>1</v>
      </c>
      <c r="I277">
        <v>11</v>
      </c>
      <c r="J277">
        <v>40</v>
      </c>
      <c r="K277">
        <v>22</v>
      </c>
      <c r="L277">
        <v>0</v>
      </c>
      <c r="M277">
        <v>0</v>
      </c>
      <c r="N277">
        <v>0</v>
      </c>
      <c r="O277">
        <v>25</v>
      </c>
      <c r="P277">
        <v>0</v>
      </c>
      <c r="Q277">
        <v>17</v>
      </c>
      <c r="R277">
        <v>1</v>
      </c>
      <c r="S277">
        <v>58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7</v>
      </c>
      <c r="Z277">
        <v>601</v>
      </c>
      <c r="AA277">
        <v>7</v>
      </c>
      <c r="AB277">
        <v>6</v>
      </c>
      <c r="AC277">
        <v>1</v>
      </c>
      <c r="AD277">
        <v>6</v>
      </c>
      <c r="AE277" s="3"/>
      <c r="AF277" s="4"/>
      <c r="AG277" s="3"/>
      <c r="AH277" s="4"/>
      <c r="AI277" s="3"/>
      <c r="AJ277" s="4"/>
      <c r="AK277" s="3"/>
      <c r="AL277" s="4"/>
      <c r="AM277" s="3"/>
    </row>
    <row r="278" spans="1:39" x14ac:dyDescent="0.3">
      <c r="A278" t="s">
        <v>188</v>
      </c>
      <c r="B278" t="s">
        <v>40</v>
      </c>
      <c r="C278">
        <v>3</v>
      </c>
      <c r="D278" t="s">
        <v>41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34</v>
      </c>
      <c r="M278">
        <v>37</v>
      </c>
      <c r="N278">
        <v>34</v>
      </c>
      <c r="O278">
        <v>59</v>
      </c>
      <c r="P278">
        <v>43</v>
      </c>
      <c r="Q278">
        <v>90</v>
      </c>
      <c r="R278">
        <v>39</v>
      </c>
      <c r="S278">
        <v>22</v>
      </c>
      <c r="T278">
        <v>25</v>
      </c>
      <c r="U278">
        <v>32</v>
      </c>
      <c r="V278">
        <v>24</v>
      </c>
      <c r="W278">
        <v>30</v>
      </c>
      <c r="X278">
        <v>34</v>
      </c>
      <c r="Y278">
        <v>40</v>
      </c>
      <c r="Z278">
        <v>34</v>
      </c>
      <c r="AA278">
        <v>41</v>
      </c>
      <c r="AB278">
        <v>34</v>
      </c>
      <c r="AC278">
        <v>31</v>
      </c>
      <c r="AD278">
        <v>61</v>
      </c>
      <c r="AE278" s="3" cm="1">
        <f t="array" ref="AE278">SUMPRODUCT(FC_vs_D_SKU_lvl[[#This Row],[1-5-2023]:[23-10-2023]]-E279:AD279)/26</f>
        <v>14.26923076923077</v>
      </c>
      <c r="AF278" s="4">
        <f t="shared" ref="AF278" si="411">AE278/AVERAGE(E279:AD279)</f>
        <v>0.99463806970509383</v>
      </c>
      <c r="AG278" s="3" cm="1">
        <f t="array" ref="AG278">SUMPRODUCT(ABS(FC_vs_D_SKU_lvl[[#This Row],[1-5-2023]:[23-10-2023]]-E279:AD279))/26</f>
        <v>33.57692307692308</v>
      </c>
      <c r="AH278" s="4" cm="1">
        <f t="array" ref="AH278">SUMPRODUCT(ABS(FC_vs_D_SKU_lvl[[#This Row],[1-5-2023]:[23-10-2023]]-E279:AD279))/SUM(E279:AD279)</f>
        <v>2.3404825737265416</v>
      </c>
      <c r="AI278" s="3" cm="1">
        <f t="array" ref="AI278">SQRT(SUMPRODUCT(FC_vs_D_SKU_lvl[[#This Row],[1-5-2023]:[23-10-2023]]-E279:AD279)^2/26)</f>
        <v>72.759086136266276</v>
      </c>
      <c r="AJ278" s="4">
        <f t="shared" ref="AJ278" si="412">AI278/AVERAGE(E279:AD279)</f>
        <v>5.0716789263885342</v>
      </c>
      <c r="AK278" s="3">
        <f t="shared" ref="AK278:AL278" si="413">AG278+ABS(AE278)</f>
        <v>47.846153846153854</v>
      </c>
      <c r="AL278" s="4">
        <f t="shared" si="413"/>
        <v>3.3351206434316354</v>
      </c>
      <c r="AM278" s="3" cm="1">
        <f t="array" ref="AM278">SUMPRODUCT(IF(FC_vs_D_SKU_lvl[[#This Row],[1-5-2023]:[23-10-2023]]+E279:AD279=0,0,ABS(FC_vs_D_SKU_lvl[[#This Row],[1-5-2023]:[23-10-2023]]-E279:AD279)/(FC_vs_D_SKU_lvl[[#This Row],[1-5-2023]:[23-10-2023]]+E279:AD279)))/26</f>
        <v>0.83681807534826746</v>
      </c>
    </row>
    <row r="279" spans="1:39" x14ac:dyDescent="0.3">
      <c r="A279" t="s">
        <v>188</v>
      </c>
      <c r="B279" t="s">
        <v>40</v>
      </c>
      <c r="C279">
        <v>3</v>
      </c>
      <c r="D279" t="s">
        <v>44</v>
      </c>
      <c r="E279">
        <v>5</v>
      </c>
      <c r="F279">
        <v>2</v>
      </c>
      <c r="G279">
        <v>15</v>
      </c>
      <c r="H279">
        <v>14</v>
      </c>
      <c r="I279">
        <v>23</v>
      </c>
      <c r="J279">
        <v>15</v>
      </c>
      <c r="K279">
        <v>1</v>
      </c>
      <c r="L279">
        <v>2</v>
      </c>
      <c r="M279">
        <v>14</v>
      </c>
      <c r="N279">
        <v>8</v>
      </c>
      <c r="O279">
        <v>1</v>
      </c>
      <c r="P279">
        <v>0</v>
      </c>
      <c r="Q279">
        <v>7</v>
      </c>
      <c r="R279">
        <v>3</v>
      </c>
      <c r="S279">
        <v>2</v>
      </c>
      <c r="T279">
        <v>201</v>
      </c>
      <c r="U279">
        <v>4</v>
      </c>
      <c r="V279">
        <v>1</v>
      </c>
      <c r="W279">
        <v>2</v>
      </c>
      <c r="X279">
        <v>0</v>
      </c>
      <c r="Y279">
        <v>14</v>
      </c>
      <c r="Z279">
        <v>1</v>
      </c>
      <c r="AA279">
        <v>7</v>
      </c>
      <c r="AB279">
        <v>5</v>
      </c>
      <c r="AC279">
        <v>13</v>
      </c>
      <c r="AD279">
        <v>13</v>
      </c>
      <c r="AE279" s="3"/>
      <c r="AF279" s="4"/>
      <c r="AG279" s="3"/>
      <c r="AH279" s="4"/>
      <c r="AI279" s="3"/>
      <c r="AJ279" s="4"/>
      <c r="AK279" s="3"/>
      <c r="AL279" s="4"/>
      <c r="AM279" s="3"/>
    </row>
    <row r="280" spans="1:39" x14ac:dyDescent="0.3">
      <c r="A280" t="s">
        <v>189</v>
      </c>
      <c r="B280" t="s">
        <v>40</v>
      </c>
      <c r="C280">
        <v>3</v>
      </c>
      <c r="D280" t="s">
        <v>41</v>
      </c>
      <c r="E280">
        <v>5</v>
      </c>
      <c r="F280">
        <v>5</v>
      </c>
      <c r="G280">
        <v>4</v>
      </c>
      <c r="H280">
        <v>5</v>
      </c>
      <c r="I280">
        <v>5</v>
      </c>
      <c r="J280">
        <v>5</v>
      </c>
      <c r="K280">
        <v>6</v>
      </c>
      <c r="L280">
        <v>5</v>
      </c>
      <c r="M280">
        <v>6</v>
      </c>
      <c r="N280">
        <v>6</v>
      </c>
      <c r="O280">
        <v>6</v>
      </c>
      <c r="P280">
        <v>6</v>
      </c>
      <c r="Q280">
        <v>6</v>
      </c>
      <c r="R280">
        <v>3</v>
      </c>
      <c r="S280">
        <v>3</v>
      </c>
      <c r="T280">
        <v>3</v>
      </c>
      <c r="U280">
        <v>3</v>
      </c>
      <c r="V280">
        <v>5</v>
      </c>
      <c r="W280">
        <v>5</v>
      </c>
      <c r="X280">
        <v>5</v>
      </c>
      <c r="Y280">
        <v>5</v>
      </c>
      <c r="Z280">
        <v>6</v>
      </c>
      <c r="AA280">
        <v>6</v>
      </c>
      <c r="AB280">
        <v>6</v>
      </c>
      <c r="AC280">
        <v>6</v>
      </c>
      <c r="AD280">
        <v>6</v>
      </c>
      <c r="AE280" s="3" cm="1">
        <f t="array" ref="AE280">SUMPRODUCT(FC_vs_D_SKU_lvl[[#This Row],[1-5-2023]:[23-10-2023]]-E281:AD281)/26</f>
        <v>-6.6923076923076925</v>
      </c>
      <c r="AF280" s="4">
        <f t="shared" ref="AF280" si="414">AE280/AVERAGE(E281:AD281)</f>
        <v>-0.56862745098039214</v>
      </c>
      <c r="AG280" s="3" cm="1">
        <f t="array" ref="AG280">SUMPRODUCT(ABS(FC_vs_D_SKU_lvl[[#This Row],[1-5-2023]:[23-10-2023]]-E281:AD281))/26</f>
        <v>10.076923076923077</v>
      </c>
      <c r="AH280" s="4" cm="1">
        <f t="array" ref="AH280">SUMPRODUCT(ABS(FC_vs_D_SKU_lvl[[#This Row],[1-5-2023]:[23-10-2023]]-E281:AD281))/SUM(E281:AD281)</f>
        <v>0.85620915032679734</v>
      </c>
      <c r="AI280" s="3" cm="1">
        <f t="array" ref="AI280">SQRT(SUMPRODUCT(FC_vs_D_SKU_lvl[[#This Row],[1-5-2023]:[23-10-2023]]-E281:AD281)^2/26)</f>
        <v>34.124207514044024</v>
      </c>
      <c r="AJ280" s="4">
        <f t="shared" ref="AJ280" si="415">AI280/AVERAGE(E281:AD281)</f>
        <v>2.8994424685135445</v>
      </c>
      <c r="AK280" s="3">
        <f t="shared" ref="AK280:AL280" si="416">AG280+ABS(AE280)</f>
        <v>16.76923076923077</v>
      </c>
      <c r="AL280" s="4">
        <f t="shared" si="416"/>
        <v>1.4248366013071894</v>
      </c>
      <c r="AM280" s="3" cm="1">
        <f t="array" ref="AM280">SUMPRODUCT(IF(FC_vs_D_SKU_lvl[[#This Row],[1-5-2023]:[23-10-2023]]+E281:AD281=0,0,ABS(FC_vs_D_SKU_lvl[[#This Row],[1-5-2023]:[23-10-2023]]-E281:AD281)/(FC_vs_D_SKU_lvl[[#This Row],[1-5-2023]:[23-10-2023]]+E281:AD281)))/26</f>
        <v>0.50476577296322445</v>
      </c>
    </row>
    <row r="281" spans="1:39" x14ac:dyDescent="0.3">
      <c r="A281" t="s">
        <v>189</v>
      </c>
      <c r="B281" t="s">
        <v>40</v>
      </c>
      <c r="C281">
        <v>3</v>
      </c>
      <c r="D281" t="s">
        <v>44</v>
      </c>
      <c r="E281">
        <v>3</v>
      </c>
      <c r="F281">
        <v>2</v>
      </c>
      <c r="G281">
        <v>9</v>
      </c>
      <c r="H281">
        <v>2</v>
      </c>
      <c r="I281">
        <v>3</v>
      </c>
      <c r="J281">
        <v>5</v>
      </c>
      <c r="K281">
        <v>4</v>
      </c>
      <c r="L281">
        <v>1</v>
      </c>
      <c r="M281">
        <v>1</v>
      </c>
      <c r="N281">
        <v>7</v>
      </c>
      <c r="O281">
        <v>1</v>
      </c>
      <c r="P281">
        <v>64</v>
      </c>
      <c r="Q281">
        <v>0</v>
      </c>
      <c r="R281">
        <v>6</v>
      </c>
      <c r="S281">
        <v>10</v>
      </c>
      <c r="T281">
        <v>23</v>
      </c>
      <c r="U281">
        <v>18</v>
      </c>
      <c r="V281">
        <v>5</v>
      </c>
      <c r="W281">
        <v>15</v>
      </c>
      <c r="X281">
        <v>10</v>
      </c>
      <c r="Y281">
        <v>4</v>
      </c>
      <c r="Z281">
        <v>0</v>
      </c>
      <c r="AA281">
        <v>37</v>
      </c>
      <c r="AB281">
        <v>1</v>
      </c>
      <c r="AC281">
        <v>40</v>
      </c>
      <c r="AD281">
        <v>35</v>
      </c>
      <c r="AE281" s="3"/>
      <c r="AF281" s="4"/>
      <c r="AG281" s="3"/>
      <c r="AH281" s="4"/>
      <c r="AI281" s="3"/>
      <c r="AJ281" s="4"/>
      <c r="AK281" s="3"/>
      <c r="AL281" s="4"/>
      <c r="AM281" s="3"/>
    </row>
    <row r="282" spans="1:39" x14ac:dyDescent="0.3">
      <c r="A282" t="s">
        <v>190</v>
      </c>
      <c r="B282" t="s">
        <v>40</v>
      </c>
      <c r="C282">
        <v>3</v>
      </c>
      <c r="D282" t="s">
        <v>41</v>
      </c>
      <c r="E282">
        <v>4</v>
      </c>
      <c r="F282">
        <v>4</v>
      </c>
      <c r="G282">
        <v>4</v>
      </c>
      <c r="H282">
        <v>4</v>
      </c>
      <c r="I282">
        <v>5</v>
      </c>
      <c r="J282">
        <v>5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s="3" cm="1">
        <f t="array" ref="AE282">SUMPRODUCT(FC_vs_D_SKU_lvl[[#This Row],[1-5-2023]:[23-10-2023]]-E283:AD283)/26</f>
        <v>1.0769230769230769</v>
      </c>
      <c r="AF282" s="4">
        <f t="shared" ref="AF282" si="417">AE282/AVERAGE(E283:AD283)</f>
        <v>9.3333333333333321</v>
      </c>
      <c r="AG282" s="3" cm="1">
        <f t="array" ref="AG282">SUMPRODUCT(ABS(FC_vs_D_SKU_lvl[[#This Row],[1-5-2023]:[23-10-2023]]-E283:AD283))/26</f>
        <v>1.3076923076923077</v>
      </c>
      <c r="AH282" s="4" cm="1">
        <f t="array" ref="AH282">SUMPRODUCT(ABS(FC_vs_D_SKU_lvl[[#This Row],[1-5-2023]:[23-10-2023]]-E283:AD283))/SUM(E283:AD283)</f>
        <v>11.333333333333334</v>
      </c>
      <c r="AI282" s="3" cm="1">
        <f t="array" ref="AI282">SQRT(SUMPRODUCT(FC_vs_D_SKU_lvl[[#This Row],[1-5-2023]:[23-10-2023]]-E283:AD283)^2/26)</f>
        <v>5.4912517838691528</v>
      </c>
      <c r="AJ282" s="4">
        <f t="shared" ref="AJ282" si="418">AI282/AVERAGE(E283:AD283)</f>
        <v>47.590848793532658</v>
      </c>
      <c r="AK282" s="3">
        <f t="shared" ref="AK282:AL282" si="419">AG282+ABS(AE282)</f>
        <v>2.3846153846153846</v>
      </c>
      <c r="AL282" s="4">
        <f t="shared" si="419"/>
        <v>20.666666666666664</v>
      </c>
      <c r="AM282" s="3" cm="1">
        <f t="array" ref="AM282">SUMPRODUCT(IF(FC_vs_D_SKU_lvl[[#This Row],[1-5-2023]:[23-10-2023]]+E283:AD283=0,0,ABS(FC_vs_D_SKU_lvl[[#This Row],[1-5-2023]:[23-10-2023]]-E283:AD283)/(FC_vs_D_SKU_lvl[[#This Row],[1-5-2023]:[23-10-2023]]+E283:AD283)))/26</f>
        <v>0.34615384615384615</v>
      </c>
    </row>
    <row r="283" spans="1:39" x14ac:dyDescent="0.3">
      <c r="A283" t="s">
        <v>190</v>
      </c>
      <c r="B283" t="s">
        <v>40</v>
      </c>
      <c r="C283">
        <v>3</v>
      </c>
      <c r="D283" t="s">
        <v>44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s="3"/>
      <c r="AF283" s="4"/>
      <c r="AG283" s="3"/>
      <c r="AH283" s="4"/>
      <c r="AI283" s="3"/>
      <c r="AJ283" s="4"/>
      <c r="AK283" s="3"/>
      <c r="AL283" s="4"/>
      <c r="AM283" s="3"/>
    </row>
    <row r="284" spans="1:39" x14ac:dyDescent="0.3">
      <c r="A284" t="s">
        <v>191</v>
      </c>
      <c r="B284" t="s">
        <v>63</v>
      </c>
      <c r="C284">
        <v>3</v>
      </c>
      <c r="D284" t="s">
        <v>41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1100</v>
      </c>
      <c r="N284">
        <v>1100</v>
      </c>
      <c r="O284">
        <v>1100</v>
      </c>
      <c r="P284">
        <v>1100</v>
      </c>
      <c r="Q284">
        <v>1100</v>
      </c>
      <c r="R284">
        <v>598</v>
      </c>
      <c r="S284">
        <v>598</v>
      </c>
      <c r="T284">
        <v>598</v>
      </c>
      <c r="U284">
        <v>598</v>
      </c>
      <c r="V284">
        <v>760</v>
      </c>
      <c r="W284">
        <v>760</v>
      </c>
      <c r="X284">
        <v>760</v>
      </c>
      <c r="Y284">
        <v>760</v>
      </c>
      <c r="Z284">
        <v>1024</v>
      </c>
      <c r="AA284">
        <v>1024</v>
      </c>
      <c r="AB284">
        <v>1024</v>
      </c>
      <c r="AC284">
        <v>1024</v>
      </c>
      <c r="AD284">
        <v>1025</v>
      </c>
      <c r="AE284" s="3" cm="1">
        <f t="array" ref="AE284">SUMPRODUCT(FC_vs_D_SKU_lvl[[#This Row],[1-5-2023]:[23-10-2023]]-E285:AD285)/26</f>
        <v>556.92307692307691</v>
      </c>
      <c r="AF284" s="4">
        <f t="shared" ref="AF284" si="420">AE284/AVERAGE(E285:AD285)</f>
        <v>9.2053401144310225</v>
      </c>
      <c r="AG284" s="3" cm="1">
        <f t="array" ref="AG284">SUMPRODUCT(ABS(FC_vs_D_SKU_lvl[[#This Row],[1-5-2023]:[23-10-2023]]-E285:AD285))/26</f>
        <v>556.92307692307691</v>
      </c>
      <c r="AH284" s="4" cm="1">
        <f t="array" ref="AH284">SUMPRODUCT(ABS(FC_vs_D_SKU_lvl[[#This Row],[1-5-2023]:[23-10-2023]]-E285:AD285))/SUM(E285:AD285)</f>
        <v>9.2053401144310243</v>
      </c>
      <c r="AI284" s="3" cm="1">
        <f t="array" ref="AI284">SQRT(SUMPRODUCT(FC_vs_D_SKU_lvl[[#This Row],[1-5-2023]:[23-10-2023]]-E285:AD285)^2/26)</f>
        <v>2839.7616368009049</v>
      </c>
      <c r="AJ284" s="4">
        <f t="shared" ref="AJ284" si="421">AI284/AVERAGE(E285:AD285)</f>
        <v>46.93820887274223</v>
      </c>
      <c r="AK284" s="3">
        <f t="shared" ref="AK284:AL284" si="422">AG284+ABS(AE284)</f>
        <v>1113.8461538461538</v>
      </c>
      <c r="AL284" s="4">
        <f t="shared" si="422"/>
        <v>18.410680228862049</v>
      </c>
      <c r="AM284" s="3" cm="1">
        <f t="array" ref="AM284">SUMPRODUCT(IF(FC_vs_D_SKU_lvl[[#This Row],[1-5-2023]:[23-10-2023]]+E285:AD285=0,0,ABS(FC_vs_D_SKU_lvl[[#This Row],[1-5-2023]:[23-10-2023]]-E285:AD285)/(FC_vs_D_SKU_lvl[[#This Row],[1-5-2023]:[23-10-2023]]+E285:AD285)))/26</f>
        <v>0.60695047628897203</v>
      </c>
    </row>
    <row r="285" spans="1:39" x14ac:dyDescent="0.3">
      <c r="A285" t="s">
        <v>191</v>
      </c>
      <c r="B285" t="s">
        <v>63</v>
      </c>
      <c r="C285">
        <v>3</v>
      </c>
      <c r="D285" t="s">
        <v>44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36</v>
      </c>
      <c r="W285">
        <v>4</v>
      </c>
      <c r="X285">
        <v>66</v>
      </c>
      <c r="Y285">
        <v>39</v>
      </c>
      <c r="Z285">
        <v>483</v>
      </c>
      <c r="AA285">
        <v>57</v>
      </c>
      <c r="AB285">
        <v>719</v>
      </c>
      <c r="AC285">
        <v>156</v>
      </c>
      <c r="AD285">
        <v>13</v>
      </c>
      <c r="AE285" s="3"/>
      <c r="AF285" s="4"/>
      <c r="AG285" s="3"/>
      <c r="AH285" s="4"/>
      <c r="AI285" s="3"/>
      <c r="AJ285" s="4"/>
      <c r="AK285" s="3"/>
      <c r="AL285" s="4"/>
      <c r="AM285" s="3"/>
    </row>
    <row r="286" spans="1:39" x14ac:dyDescent="0.3">
      <c r="A286" t="s">
        <v>192</v>
      </c>
      <c r="B286" t="s">
        <v>63</v>
      </c>
      <c r="C286">
        <v>1</v>
      </c>
      <c r="D286" t="s">
        <v>41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0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0</v>
      </c>
      <c r="AE286" s="3" cm="1">
        <f t="array" ref="AE286">SUMPRODUCT(FC_vs_D_SKU_lvl[[#This Row],[1-5-2023]:[23-10-2023]]-E287:AD287)/26</f>
        <v>-483.26923076923077</v>
      </c>
      <c r="AF286" s="4">
        <f t="shared" ref="AF286" si="423">AE286/AVERAGE(E287:AD287)</f>
        <v>-0.99849014621741894</v>
      </c>
      <c r="AG286" s="3" cm="1">
        <f t="array" ref="AG286">SUMPRODUCT(ABS(FC_vs_D_SKU_lvl[[#This Row],[1-5-2023]:[23-10-2023]]-E287:AD287))/26</f>
        <v>483.26923076923077</v>
      </c>
      <c r="AH286" s="4" cm="1">
        <f t="array" ref="AH286">SUMPRODUCT(ABS(FC_vs_D_SKU_lvl[[#This Row],[1-5-2023]:[23-10-2023]]-E287:AD287))/SUM(E287:AD287)</f>
        <v>0.99849014621741894</v>
      </c>
      <c r="AI286" s="3" cm="1">
        <f t="array" ref="AI286">SQRT(SUMPRODUCT(FC_vs_D_SKU_lvl[[#This Row],[1-5-2023]:[23-10-2023]]-E287:AD287)^2/26)</f>
        <v>2464.1992380112824</v>
      </c>
      <c r="AJ286" s="4">
        <f t="shared" ref="AJ286" si="424">AI286/AVERAGE(E287:AD287)</f>
        <v>5.0913207396927325</v>
      </c>
      <c r="AK286" s="3">
        <f t="shared" ref="AK286:AL286" si="425">AG286+ABS(AE286)</f>
        <v>966.53846153846155</v>
      </c>
      <c r="AL286" s="4">
        <f t="shared" si="425"/>
        <v>1.9969802924348379</v>
      </c>
      <c r="AM286" s="3" cm="1">
        <f t="array" ref="AM286">SUMPRODUCT(IF(FC_vs_D_SKU_lvl[[#This Row],[1-5-2023]:[23-10-2023]]+E287:AD287=0,0,ABS(FC_vs_D_SKU_lvl[[#This Row],[1-5-2023]:[23-10-2023]]-E287:AD287)/(FC_vs_D_SKU_lvl[[#This Row],[1-5-2023]:[23-10-2023]]+E287:AD287)))/26</f>
        <v>0.99387586845977927</v>
      </c>
    </row>
    <row r="287" spans="1:39" x14ac:dyDescent="0.3">
      <c r="A287" t="s">
        <v>192</v>
      </c>
      <c r="B287" t="s">
        <v>63</v>
      </c>
      <c r="C287">
        <v>1</v>
      </c>
      <c r="D287" t="s">
        <v>44</v>
      </c>
      <c r="E287">
        <v>850</v>
      </c>
      <c r="F287">
        <v>500</v>
      </c>
      <c r="G287">
        <v>65</v>
      </c>
      <c r="H287">
        <v>167</v>
      </c>
      <c r="I287">
        <v>1034</v>
      </c>
      <c r="J287">
        <v>1233</v>
      </c>
      <c r="K287">
        <v>133</v>
      </c>
      <c r="L287">
        <v>50</v>
      </c>
      <c r="M287">
        <v>1620</v>
      </c>
      <c r="N287">
        <v>587</v>
      </c>
      <c r="O287">
        <v>387</v>
      </c>
      <c r="P287">
        <v>233</v>
      </c>
      <c r="Q287">
        <v>215</v>
      </c>
      <c r="R287">
        <v>528</v>
      </c>
      <c r="S287">
        <v>395</v>
      </c>
      <c r="T287">
        <v>165</v>
      </c>
      <c r="U287">
        <v>80</v>
      </c>
      <c r="V287">
        <v>788</v>
      </c>
      <c r="W287">
        <v>800</v>
      </c>
      <c r="X287">
        <v>189</v>
      </c>
      <c r="Y287">
        <v>227</v>
      </c>
      <c r="Z287">
        <v>889</v>
      </c>
      <c r="AA287">
        <v>144</v>
      </c>
      <c r="AB287">
        <v>701</v>
      </c>
      <c r="AC287">
        <v>491</v>
      </c>
      <c r="AD287">
        <v>113</v>
      </c>
      <c r="AE287" s="3"/>
      <c r="AF287" s="4"/>
      <c r="AG287" s="3"/>
      <c r="AH287" s="4"/>
      <c r="AI287" s="3"/>
      <c r="AJ287" s="4"/>
      <c r="AK287" s="3"/>
      <c r="AL287" s="4"/>
      <c r="AM287" s="3"/>
    </row>
    <row r="288" spans="1:39" x14ac:dyDescent="0.3">
      <c r="A288" t="s">
        <v>193</v>
      </c>
      <c r="B288" t="s">
        <v>63</v>
      </c>
      <c r="C288">
        <v>1</v>
      </c>
      <c r="D288" t="s">
        <v>41</v>
      </c>
      <c r="E288">
        <v>1809</v>
      </c>
      <c r="F288">
        <v>1810</v>
      </c>
      <c r="G288">
        <v>1810</v>
      </c>
      <c r="H288">
        <v>1810</v>
      </c>
      <c r="I288">
        <v>1880</v>
      </c>
      <c r="J288">
        <v>1880</v>
      </c>
      <c r="K288">
        <v>1879</v>
      </c>
      <c r="L288">
        <v>2215</v>
      </c>
      <c r="M288">
        <v>2164</v>
      </c>
      <c r="N288">
        <v>2180</v>
      </c>
      <c r="O288">
        <v>2213</v>
      </c>
      <c r="P288">
        <v>2241</v>
      </c>
      <c r="Q288">
        <v>2221</v>
      </c>
      <c r="R288">
        <v>2139</v>
      </c>
      <c r="S288">
        <v>2163</v>
      </c>
      <c r="T288">
        <v>2187</v>
      </c>
      <c r="U288">
        <v>2214</v>
      </c>
      <c r="V288">
        <v>2202</v>
      </c>
      <c r="W288">
        <v>2250</v>
      </c>
      <c r="X288">
        <v>2293</v>
      </c>
      <c r="Y288">
        <v>2320</v>
      </c>
      <c r="Z288">
        <v>2257</v>
      </c>
      <c r="AA288">
        <v>2255</v>
      </c>
      <c r="AB288">
        <v>2246</v>
      </c>
      <c r="AC288">
        <v>2255</v>
      </c>
      <c r="AD288">
        <v>2252</v>
      </c>
      <c r="AE288" s="3" cm="1">
        <f t="array" ref="AE288">SUMPRODUCT(FC_vs_D_SKU_lvl[[#This Row],[1-5-2023]:[23-10-2023]]-E289:AD289)/26</f>
        <v>-376.57692307692309</v>
      </c>
      <c r="AF288" s="4">
        <f t="shared" ref="AF288" si="426">AE288/AVERAGE(E289:AD289)</f>
        <v>-0.1507792287791056</v>
      </c>
      <c r="AG288" s="3" cm="1">
        <f t="array" ref="AG288">SUMPRODUCT(ABS(FC_vs_D_SKU_lvl[[#This Row],[1-5-2023]:[23-10-2023]]-E289:AD289))/26</f>
        <v>726.26923076923072</v>
      </c>
      <c r="AH288" s="4" cm="1">
        <f t="array" ref="AH288">SUMPRODUCT(ABS(FC_vs_D_SKU_lvl[[#This Row],[1-5-2023]:[23-10-2023]]-E289:AD289))/SUM(E289:AD289)</f>
        <v>0.29079401256621906</v>
      </c>
      <c r="AI288" s="3" cm="1">
        <f t="array" ref="AI288">SQRT(SUMPRODUCT(FC_vs_D_SKU_lvl[[#This Row],[1-5-2023]:[23-10-2023]]-E289:AD289)^2/26)</f>
        <v>1920.1730791379598</v>
      </c>
      <c r="AJ288" s="4">
        <f t="shared" ref="AJ288" si="427">AI288/AVERAGE(E289:AD289)</f>
        <v>0.76882622978913018</v>
      </c>
      <c r="AK288" s="3">
        <f t="shared" ref="AK288:AL288" si="428">AG288+ABS(AE288)</f>
        <v>1102.8461538461538</v>
      </c>
      <c r="AL288" s="4">
        <f t="shared" si="428"/>
        <v>0.44157324134532466</v>
      </c>
      <c r="AM288" s="3" cm="1">
        <f t="array" ref="AM288">SUMPRODUCT(IF(FC_vs_D_SKU_lvl[[#This Row],[1-5-2023]:[23-10-2023]]+E289:AD289=0,0,ABS(FC_vs_D_SKU_lvl[[#This Row],[1-5-2023]:[23-10-2023]]-E289:AD289)/(FC_vs_D_SKU_lvl[[#This Row],[1-5-2023]:[23-10-2023]]+E289:AD289)))/26</f>
        <v>0.15423815593062581</v>
      </c>
    </row>
    <row r="289" spans="1:39" x14ac:dyDescent="0.3">
      <c r="A289" t="s">
        <v>193</v>
      </c>
      <c r="B289" t="s">
        <v>63</v>
      </c>
      <c r="C289">
        <v>1</v>
      </c>
      <c r="D289" t="s">
        <v>44</v>
      </c>
      <c r="E289">
        <v>702</v>
      </c>
      <c r="F289">
        <v>1300</v>
      </c>
      <c r="G289">
        <v>880</v>
      </c>
      <c r="H289">
        <v>1665</v>
      </c>
      <c r="I289">
        <v>1170</v>
      </c>
      <c r="J289">
        <v>2535</v>
      </c>
      <c r="K289">
        <v>2051</v>
      </c>
      <c r="L289">
        <v>1820</v>
      </c>
      <c r="M289">
        <v>3335</v>
      </c>
      <c r="N289">
        <v>2275</v>
      </c>
      <c r="O289">
        <v>2884</v>
      </c>
      <c r="P289">
        <v>3980</v>
      </c>
      <c r="Q289">
        <v>3711</v>
      </c>
      <c r="R289">
        <v>2715</v>
      </c>
      <c r="S289">
        <v>2160</v>
      </c>
      <c r="T289">
        <v>1797</v>
      </c>
      <c r="U289">
        <v>2184</v>
      </c>
      <c r="V289">
        <v>2140</v>
      </c>
      <c r="W289">
        <v>4632</v>
      </c>
      <c r="X289">
        <v>3448</v>
      </c>
      <c r="Y289">
        <v>3479</v>
      </c>
      <c r="Z289">
        <v>3789</v>
      </c>
      <c r="AA289">
        <v>3196</v>
      </c>
      <c r="AB289">
        <v>2510</v>
      </c>
      <c r="AC289">
        <v>2590</v>
      </c>
      <c r="AD289">
        <v>1988</v>
      </c>
      <c r="AE289" s="3"/>
      <c r="AF289" s="4"/>
      <c r="AG289" s="3"/>
      <c r="AH289" s="4"/>
      <c r="AI289" s="3"/>
      <c r="AJ289" s="4"/>
      <c r="AK289" s="3"/>
      <c r="AL289" s="4"/>
      <c r="AM289" s="3"/>
    </row>
    <row r="290" spans="1:39" x14ac:dyDescent="0.3">
      <c r="A290" t="s">
        <v>194</v>
      </c>
      <c r="B290" t="s">
        <v>63</v>
      </c>
      <c r="C290">
        <v>1</v>
      </c>
      <c r="D290" t="s">
        <v>41</v>
      </c>
      <c r="E290">
        <v>3331</v>
      </c>
      <c r="F290">
        <v>3632</v>
      </c>
      <c r="G290">
        <v>3415</v>
      </c>
      <c r="H290">
        <v>6582</v>
      </c>
      <c r="I290">
        <v>2991</v>
      </c>
      <c r="J290">
        <v>3698</v>
      </c>
      <c r="K290">
        <v>4023</v>
      </c>
      <c r="L290">
        <v>7745</v>
      </c>
      <c r="M290">
        <v>3677</v>
      </c>
      <c r="N290">
        <v>2902</v>
      </c>
      <c r="O290">
        <v>4191</v>
      </c>
      <c r="P290">
        <v>7333</v>
      </c>
      <c r="Q290">
        <v>12309</v>
      </c>
      <c r="R290">
        <v>2248</v>
      </c>
      <c r="S290">
        <v>4685</v>
      </c>
      <c r="T290">
        <v>3910</v>
      </c>
      <c r="U290">
        <v>3380</v>
      </c>
      <c r="V290">
        <v>2609</v>
      </c>
      <c r="W290">
        <v>2641</v>
      </c>
      <c r="X290">
        <v>3776</v>
      </c>
      <c r="Y290">
        <v>7496</v>
      </c>
      <c r="Z290">
        <v>3664</v>
      </c>
      <c r="AA290">
        <v>2766</v>
      </c>
      <c r="AB290">
        <v>4580</v>
      </c>
      <c r="AC290">
        <v>4974</v>
      </c>
      <c r="AD290">
        <v>11646</v>
      </c>
      <c r="AE290" s="3" cm="1">
        <f t="array" ref="AE290">SUMPRODUCT(FC_vs_D_SKU_lvl[[#This Row],[1-5-2023]:[23-10-2023]]-E291:AD291)/26</f>
        <v>490.84615384615387</v>
      </c>
      <c r="AF290" s="4">
        <f t="shared" ref="AF290" si="429">AE290/AVERAGE(E291:AD291)</f>
        <v>0.11451696846790259</v>
      </c>
      <c r="AG290" s="3" cm="1">
        <f t="array" ref="AG290">SUMPRODUCT(ABS(FC_vs_D_SKU_lvl[[#This Row],[1-5-2023]:[23-10-2023]]-E291:AD291))/26</f>
        <v>1944.4615384615386</v>
      </c>
      <c r="AH290" s="4" cm="1">
        <f t="array" ref="AH290">SUMPRODUCT(ABS(FC_vs_D_SKU_lvl[[#This Row],[1-5-2023]:[23-10-2023]]-E291:AD291))/SUM(E291:AD291)</f>
        <v>0.45365302130256097</v>
      </c>
      <c r="AI290" s="3" cm="1">
        <f t="array" ref="AI290">SQRT(SUMPRODUCT(FC_vs_D_SKU_lvl[[#This Row],[1-5-2023]:[23-10-2023]]-E291:AD291)^2/26)</f>
        <v>2502.8341166335044</v>
      </c>
      <c r="AJ290" s="4">
        <f t="shared" ref="AJ290" si="430">AI290/AVERAGE(E291:AD291)</f>
        <v>0.5839242568553249</v>
      </c>
      <c r="AK290" s="3">
        <f t="shared" ref="AK290:AL290" si="431">AG290+ABS(AE290)</f>
        <v>2435.3076923076924</v>
      </c>
      <c r="AL290" s="4">
        <f t="shared" si="431"/>
        <v>0.56816998977046351</v>
      </c>
      <c r="AM290" s="3" cm="1">
        <f t="array" ref="AM290">SUMPRODUCT(IF(FC_vs_D_SKU_lvl[[#This Row],[1-5-2023]:[23-10-2023]]+E291:AD291=0,0,ABS(FC_vs_D_SKU_lvl[[#This Row],[1-5-2023]:[23-10-2023]]-E291:AD291)/(FC_vs_D_SKU_lvl[[#This Row],[1-5-2023]:[23-10-2023]]+E291:AD291)))/26</f>
        <v>0.2064145599184885</v>
      </c>
    </row>
    <row r="291" spans="1:39" x14ac:dyDescent="0.3">
      <c r="A291" t="s">
        <v>194</v>
      </c>
      <c r="B291" t="s">
        <v>63</v>
      </c>
      <c r="C291">
        <v>1</v>
      </c>
      <c r="D291" t="s">
        <v>44</v>
      </c>
      <c r="E291">
        <v>1137</v>
      </c>
      <c r="F291">
        <v>2086</v>
      </c>
      <c r="G291">
        <v>1809</v>
      </c>
      <c r="H291">
        <v>3093</v>
      </c>
      <c r="I291">
        <v>3157</v>
      </c>
      <c r="J291">
        <v>4057</v>
      </c>
      <c r="K291">
        <v>3845</v>
      </c>
      <c r="L291">
        <v>3085</v>
      </c>
      <c r="M291">
        <v>7050</v>
      </c>
      <c r="N291">
        <v>3693</v>
      </c>
      <c r="O291">
        <v>4703</v>
      </c>
      <c r="P291">
        <v>6549</v>
      </c>
      <c r="Q291">
        <v>6956</v>
      </c>
      <c r="R291">
        <v>3903</v>
      </c>
      <c r="S291">
        <v>4095</v>
      </c>
      <c r="T291">
        <v>3202</v>
      </c>
      <c r="U291">
        <v>4024</v>
      </c>
      <c r="V291">
        <v>3699</v>
      </c>
      <c r="W291">
        <v>6329</v>
      </c>
      <c r="X291">
        <v>4760</v>
      </c>
      <c r="Y291">
        <v>4580</v>
      </c>
      <c r="Z291">
        <v>6111</v>
      </c>
      <c r="AA291">
        <v>4847</v>
      </c>
      <c r="AB291">
        <v>5190</v>
      </c>
      <c r="AC291">
        <v>5471</v>
      </c>
      <c r="AD291">
        <v>4011</v>
      </c>
      <c r="AE291" s="3"/>
      <c r="AF291" s="4"/>
      <c r="AG291" s="3"/>
      <c r="AH291" s="4"/>
      <c r="AI291" s="3"/>
      <c r="AJ291" s="4"/>
      <c r="AK291" s="3"/>
      <c r="AL291" s="4"/>
      <c r="AM291" s="3"/>
    </row>
    <row r="292" spans="1:39" x14ac:dyDescent="0.3">
      <c r="A292" t="s">
        <v>195</v>
      </c>
      <c r="B292" t="s">
        <v>63</v>
      </c>
      <c r="C292">
        <v>2</v>
      </c>
      <c r="D292" t="s">
        <v>41</v>
      </c>
      <c r="E292">
        <v>11</v>
      </c>
      <c r="F292">
        <v>11</v>
      </c>
      <c r="G292">
        <v>11</v>
      </c>
      <c r="H292">
        <v>11</v>
      </c>
      <c r="I292">
        <v>13</v>
      </c>
      <c r="J292">
        <v>13</v>
      </c>
      <c r="K292">
        <v>13</v>
      </c>
      <c r="L292">
        <v>10</v>
      </c>
      <c r="M292">
        <v>6</v>
      </c>
      <c r="N292">
        <v>5</v>
      </c>
      <c r="O292">
        <v>5</v>
      </c>
      <c r="P292">
        <v>6</v>
      </c>
      <c r="Q292">
        <v>14</v>
      </c>
      <c r="R292">
        <v>16</v>
      </c>
      <c r="S292">
        <v>14</v>
      </c>
      <c r="T292">
        <v>14</v>
      </c>
      <c r="U292">
        <v>27</v>
      </c>
      <c r="V292">
        <v>20</v>
      </c>
      <c r="W292">
        <v>20</v>
      </c>
      <c r="X292">
        <v>28</v>
      </c>
      <c r="Y292">
        <v>36</v>
      </c>
      <c r="Z292">
        <v>13</v>
      </c>
      <c r="AA292">
        <v>9</v>
      </c>
      <c r="AB292">
        <v>9</v>
      </c>
      <c r="AC292">
        <v>10</v>
      </c>
      <c r="AD292">
        <v>28</v>
      </c>
      <c r="AE292" s="3" cm="1">
        <f t="array" ref="AE292">SUMPRODUCT(FC_vs_D_SKU_lvl[[#This Row],[1-5-2023]:[23-10-2023]]-E293:AD293)/26</f>
        <v>-5.1923076923076925</v>
      </c>
      <c r="AF292" s="4">
        <f t="shared" ref="AF292" si="432">AE292/AVERAGE(E293:AD293)</f>
        <v>-0.26574803149606296</v>
      </c>
      <c r="AG292" s="3" cm="1">
        <f t="array" ref="AG292">SUMPRODUCT(ABS(FC_vs_D_SKU_lvl[[#This Row],[1-5-2023]:[23-10-2023]]-E293:AD293))/26</f>
        <v>17.884615384615383</v>
      </c>
      <c r="AH292" s="4" cm="1">
        <f t="array" ref="AH292">SUMPRODUCT(ABS(FC_vs_D_SKU_lvl[[#This Row],[1-5-2023]:[23-10-2023]]-E293:AD293))/SUM(E293:AD293)</f>
        <v>0.91535433070866146</v>
      </c>
      <c r="AI292" s="3" cm="1">
        <f t="array" ref="AI292">SQRT(SUMPRODUCT(FC_vs_D_SKU_lvl[[#This Row],[1-5-2023]:[23-10-2023]]-E293:AD293)^2/26)</f>
        <v>26.475678243654844</v>
      </c>
      <c r="AJ292" s="4">
        <f t="shared" ref="AJ292" si="433">AI292/AVERAGE(E293:AD293)</f>
        <v>1.3550543982972951</v>
      </c>
      <c r="AK292" s="3">
        <f t="shared" ref="AK292:AL292" si="434">AG292+ABS(AE292)</f>
        <v>23.076923076923077</v>
      </c>
      <c r="AL292" s="4">
        <f t="shared" si="434"/>
        <v>1.1811023622047245</v>
      </c>
      <c r="AM292" s="3" cm="1">
        <f t="array" ref="AM292">SUMPRODUCT(IF(FC_vs_D_SKU_lvl[[#This Row],[1-5-2023]:[23-10-2023]]+E293:AD293=0,0,ABS(FC_vs_D_SKU_lvl[[#This Row],[1-5-2023]:[23-10-2023]]-E293:AD293)/(FC_vs_D_SKU_lvl[[#This Row],[1-5-2023]:[23-10-2023]]+E293:AD293)))/26</f>
        <v>0.47486835880345107</v>
      </c>
    </row>
    <row r="293" spans="1:39" x14ac:dyDescent="0.3">
      <c r="A293" t="s">
        <v>195</v>
      </c>
      <c r="B293" t="s">
        <v>63</v>
      </c>
      <c r="C293">
        <v>2</v>
      </c>
      <c r="D293" t="s">
        <v>44</v>
      </c>
      <c r="E293">
        <v>35</v>
      </c>
      <c r="F293">
        <v>19</v>
      </c>
      <c r="G293">
        <v>4</v>
      </c>
      <c r="H293">
        <v>34</v>
      </c>
      <c r="I293">
        <v>7</v>
      </c>
      <c r="J293">
        <v>88</v>
      </c>
      <c r="K293">
        <v>4</v>
      </c>
      <c r="L293">
        <v>4</v>
      </c>
      <c r="M293">
        <v>15</v>
      </c>
      <c r="N293">
        <v>46</v>
      </c>
      <c r="O293">
        <v>11</v>
      </c>
      <c r="P293">
        <v>90</v>
      </c>
      <c r="Q293">
        <v>9</v>
      </c>
      <c r="R293">
        <v>13</v>
      </c>
      <c r="S293">
        <v>19</v>
      </c>
      <c r="T293">
        <v>10</v>
      </c>
      <c r="U293">
        <v>47</v>
      </c>
      <c r="V293">
        <v>8</v>
      </c>
      <c r="W293">
        <v>5</v>
      </c>
      <c r="X293">
        <v>2</v>
      </c>
      <c r="Y293">
        <v>13</v>
      </c>
      <c r="Z293">
        <v>3</v>
      </c>
      <c r="AA293">
        <v>14</v>
      </c>
      <c r="AB293">
        <v>1</v>
      </c>
      <c r="AC293">
        <v>6</v>
      </c>
      <c r="AD293">
        <v>1</v>
      </c>
      <c r="AE293" s="3"/>
      <c r="AF293" s="4"/>
      <c r="AG293" s="3"/>
      <c r="AH293" s="4"/>
      <c r="AI293" s="3"/>
      <c r="AJ293" s="4"/>
      <c r="AK293" s="3"/>
      <c r="AL293" s="4"/>
      <c r="AM293" s="3"/>
    </row>
    <row r="294" spans="1:39" x14ac:dyDescent="0.3">
      <c r="A294" t="s">
        <v>196</v>
      </c>
      <c r="B294" t="s">
        <v>40</v>
      </c>
      <c r="C294">
        <v>1</v>
      </c>
      <c r="D294" t="s">
        <v>41</v>
      </c>
      <c r="E294">
        <v>3004</v>
      </c>
      <c r="F294">
        <v>3005</v>
      </c>
      <c r="G294">
        <v>3003</v>
      </c>
      <c r="H294">
        <v>3009</v>
      </c>
      <c r="I294">
        <v>3812</v>
      </c>
      <c r="J294">
        <v>3812</v>
      </c>
      <c r="K294">
        <v>3813</v>
      </c>
      <c r="L294">
        <v>3288</v>
      </c>
      <c r="M294">
        <v>2901</v>
      </c>
      <c r="N294">
        <v>2702</v>
      </c>
      <c r="O294">
        <v>2645</v>
      </c>
      <c r="P294">
        <v>2768</v>
      </c>
      <c r="Q294">
        <v>3466</v>
      </c>
      <c r="R294">
        <v>1569</v>
      </c>
      <c r="S294">
        <v>1392</v>
      </c>
      <c r="T294">
        <v>1431</v>
      </c>
      <c r="U294">
        <v>2494</v>
      </c>
      <c r="V294">
        <v>1882</v>
      </c>
      <c r="W294">
        <v>1860</v>
      </c>
      <c r="X294">
        <v>2521</v>
      </c>
      <c r="Y294">
        <v>3173</v>
      </c>
      <c r="Z294">
        <v>1394</v>
      </c>
      <c r="AA294">
        <v>1007</v>
      </c>
      <c r="AB294">
        <v>917</v>
      </c>
      <c r="AC294">
        <v>1207</v>
      </c>
      <c r="AD294">
        <v>2564</v>
      </c>
      <c r="AE294" s="3" cm="1">
        <f t="array" ref="AE294">SUMPRODUCT(FC_vs_D_SKU_lvl[[#This Row],[1-5-2023]:[23-10-2023]]-E295:AD295)/26</f>
        <v>141.76923076923077</v>
      </c>
      <c r="AF294" s="4">
        <f t="shared" ref="AF294" si="435">AE294/AVERAGE(E295:AD295)</f>
        <v>6.0472823322888128E-2</v>
      </c>
      <c r="AG294" s="3" cm="1">
        <f t="array" ref="AG294">SUMPRODUCT(ABS(FC_vs_D_SKU_lvl[[#This Row],[1-5-2023]:[23-10-2023]]-E295:AD295))/26</f>
        <v>1476.3846153846155</v>
      </c>
      <c r="AH294" s="4" cm="1">
        <f t="array" ref="AH294">SUMPRODUCT(ABS(FC_vs_D_SKU_lvl[[#This Row],[1-5-2023]:[23-10-2023]]-E295:AD295))/SUM(E295:AD295)</f>
        <v>0.62976391646022345</v>
      </c>
      <c r="AI294" s="3" cm="1">
        <f t="array" ref="AI294">SQRT(SUMPRODUCT(FC_vs_D_SKU_lvl[[#This Row],[1-5-2023]:[23-10-2023]]-E295:AD295)^2/26)</f>
        <v>722.88407411934634</v>
      </c>
      <c r="AJ294" s="4">
        <f t="shared" ref="AJ294" si="436">AI294/AVERAGE(E295:AD295)</f>
        <v>0.30835210616545544</v>
      </c>
      <c r="AK294" s="3">
        <f t="shared" ref="AK294:AL294" si="437">AG294+ABS(AE294)</f>
        <v>1618.1538461538462</v>
      </c>
      <c r="AL294" s="4">
        <f t="shared" si="437"/>
        <v>0.69023673978311162</v>
      </c>
      <c r="AM294" s="3" cm="1">
        <f t="array" ref="AM294">SUMPRODUCT(IF(FC_vs_D_SKU_lvl[[#This Row],[1-5-2023]:[23-10-2023]]+E295:AD295=0,0,ABS(FC_vs_D_SKU_lvl[[#This Row],[1-5-2023]:[23-10-2023]]-E295:AD295)/(FC_vs_D_SKU_lvl[[#This Row],[1-5-2023]:[23-10-2023]]+E295:AD295)))/26</f>
        <v>0.29400109923817519</v>
      </c>
    </row>
    <row r="295" spans="1:39" x14ac:dyDescent="0.3">
      <c r="A295" t="s">
        <v>196</v>
      </c>
      <c r="B295" t="s">
        <v>40</v>
      </c>
      <c r="C295">
        <v>1</v>
      </c>
      <c r="D295" t="s">
        <v>44</v>
      </c>
      <c r="E295">
        <v>1356</v>
      </c>
      <c r="F295">
        <v>980</v>
      </c>
      <c r="G295">
        <v>433</v>
      </c>
      <c r="H295">
        <v>1844</v>
      </c>
      <c r="I295">
        <v>1485</v>
      </c>
      <c r="J295">
        <v>2048</v>
      </c>
      <c r="K295">
        <v>1677</v>
      </c>
      <c r="L295">
        <v>1881</v>
      </c>
      <c r="M295">
        <v>3858</v>
      </c>
      <c r="N295">
        <v>1454</v>
      </c>
      <c r="O295">
        <v>4758</v>
      </c>
      <c r="P295">
        <v>2663</v>
      </c>
      <c r="Q295">
        <v>4215</v>
      </c>
      <c r="R295">
        <v>1486</v>
      </c>
      <c r="S295">
        <v>1922</v>
      </c>
      <c r="T295">
        <v>1556</v>
      </c>
      <c r="U295">
        <v>662</v>
      </c>
      <c r="V295">
        <v>2923</v>
      </c>
      <c r="W295">
        <v>8899</v>
      </c>
      <c r="X295">
        <v>1711</v>
      </c>
      <c r="Y295">
        <v>1257</v>
      </c>
      <c r="Z295">
        <v>2872</v>
      </c>
      <c r="AA295">
        <v>1325</v>
      </c>
      <c r="AB295">
        <v>1697</v>
      </c>
      <c r="AC295">
        <v>1804</v>
      </c>
      <c r="AD295">
        <v>4187</v>
      </c>
      <c r="AE295" s="3"/>
      <c r="AF295" s="4"/>
      <c r="AG295" s="3"/>
      <c r="AH295" s="4"/>
      <c r="AI295" s="3"/>
      <c r="AJ295" s="4"/>
      <c r="AK295" s="3"/>
      <c r="AL295" s="4"/>
      <c r="AM295" s="3"/>
    </row>
    <row r="296" spans="1:39" x14ac:dyDescent="0.3">
      <c r="A296" t="s">
        <v>197</v>
      </c>
      <c r="B296" t="s">
        <v>63</v>
      </c>
      <c r="C296">
        <v>3</v>
      </c>
      <c r="D296" t="s">
        <v>41</v>
      </c>
      <c r="E296">
        <v>17</v>
      </c>
      <c r="F296">
        <v>17</v>
      </c>
      <c r="G296">
        <v>17</v>
      </c>
      <c r="H296">
        <v>17</v>
      </c>
      <c r="I296">
        <v>23</v>
      </c>
      <c r="J296">
        <v>23</v>
      </c>
      <c r="K296">
        <v>23</v>
      </c>
      <c r="L296">
        <v>22</v>
      </c>
      <c r="M296">
        <v>20</v>
      </c>
      <c r="N296">
        <v>19</v>
      </c>
      <c r="O296">
        <v>19</v>
      </c>
      <c r="P296">
        <v>19</v>
      </c>
      <c r="Q296">
        <v>23</v>
      </c>
      <c r="R296">
        <v>5</v>
      </c>
      <c r="S296">
        <v>5</v>
      </c>
      <c r="T296">
        <v>5</v>
      </c>
      <c r="U296">
        <v>11</v>
      </c>
      <c r="V296">
        <v>8</v>
      </c>
      <c r="W296">
        <v>8</v>
      </c>
      <c r="X296">
        <v>11</v>
      </c>
      <c r="Y296">
        <v>15</v>
      </c>
      <c r="Z296">
        <v>5</v>
      </c>
      <c r="AA296">
        <v>2</v>
      </c>
      <c r="AB296">
        <v>2</v>
      </c>
      <c r="AC296">
        <v>4</v>
      </c>
      <c r="AD296">
        <v>11</v>
      </c>
      <c r="AE296" s="3" cm="1">
        <f t="array" ref="AE296">SUMPRODUCT(FC_vs_D_SKU_lvl[[#This Row],[1-5-2023]:[23-10-2023]]-E297:AD297)/26</f>
        <v>5.2307692307692308</v>
      </c>
      <c r="AF296" s="4">
        <f t="shared" ref="AF296" si="438">AE296/AVERAGE(E297:AD297)</f>
        <v>0.63255813953488371</v>
      </c>
      <c r="AG296" s="3" cm="1">
        <f t="array" ref="AG296">SUMPRODUCT(ABS(FC_vs_D_SKU_lvl[[#This Row],[1-5-2023]:[23-10-2023]]-E297:AD297))/26</f>
        <v>12</v>
      </c>
      <c r="AH296" s="4" cm="1">
        <f t="array" ref="AH296">SUMPRODUCT(ABS(FC_vs_D_SKU_lvl[[#This Row],[1-5-2023]:[23-10-2023]]-E297:AD297))/SUM(E297:AD297)</f>
        <v>1.4511627906976745</v>
      </c>
      <c r="AI296" s="3" cm="1">
        <f t="array" ref="AI296">SQRT(SUMPRODUCT(FC_vs_D_SKU_lvl[[#This Row],[1-5-2023]:[23-10-2023]]-E297:AD297)^2/26)</f>
        <v>26.671794378793027</v>
      </c>
      <c r="AJ296" s="4">
        <f t="shared" ref="AJ296" si="439">AI296/AVERAGE(E297:AD297)</f>
        <v>3.2254262969703191</v>
      </c>
      <c r="AK296" s="3">
        <f t="shared" ref="AK296:AL296" si="440">AG296+ABS(AE296)</f>
        <v>17.23076923076923</v>
      </c>
      <c r="AL296" s="4">
        <f t="shared" si="440"/>
        <v>2.0837209302325581</v>
      </c>
      <c r="AM296" s="3" cm="1">
        <f t="array" ref="AM296">SUMPRODUCT(IF(FC_vs_D_SKU_lvl[[#This Row],[1-5-2023]:[23-10-2023]]+E297:AD297=0,0,ABS(FC_vs_D_SKU_lvl[[#This Row],[1-5-2023]:[23-10-2023]]-E297:AD297)/(FC_vs_D_SKU_lvl[[#This Row],[1-5-2023]:[23-10-2023]]+E297:AD297)))/26</f>
        <v>0.65014095882641432</v>
      </c>
    </row>
    <row r="297" spans="1:39" x14ac:dyDescent="0.3">
      <c r="A297" t="s">
        <v>197</v>
      </c>
      <c r="B297" t="s">
        <v>63</v>
      </c>
      <c r="C297">
        <v>3</v>
      </c>
      <c r="D297" t="s">
        <v>44</v>
      </c>
      <c r="E297">
        <v>0</v>
      </c>
      <c r="F297">
        <v>1</v>
      </c>
      <c r="G297">
        <v>1</v>
      </c>
      <c r="H297">
        <v>1</v>
      </c>
      <c r="I297">
        <v>22</v>
      </c>
      <c r="J297">
        <v>3</v>
      </c>
      <c r="K297">
        <v>18</v>
      </c>
      <c r="L297">
        <v>0</v>
      </c>
      <c r="M297">
        <v>2</v>
      </c>
      <c r="N297">
        <v>0</v>
      </c>
      <c r="O297">
        <v>4</v>
      </c>
      <c r="P297">
        <v>2</v>
      </c>
      <c r="Q297">
        <v>14</v>
      </c>
      <c r="R297">
        <v>0</v>
      </c>
      <c r="S297">
        <v>0</v>
      </c>
      <c r="T297">
        <v>0</v>
      </c>
      <c r="U297">
        <v>28</v>
      </c>
      <c r="V297">
        <v>0</v>
      </c>
      <c r="W297">
        <v>44</v>
      </c>
      <c r="X297">
        <v>12</v>
      </c>
      <c r="Y297">
        <v>9</v>
      </c>
      <c r="Z297">
        <v>17</v>
      </c>
      <c r="AA297">
        <v>0</v>
      </c>
      <c r="AB297">
        <v>2</v>
      </c>
      <c r="AC297">
        <v>2</v>
      </c>
      <c r="AD297">
        <v>33</v>
      </c>
      <c r="AE297" s="3"/>
      <c r="AF297" s="4"/>
      <c r="AG297" s="3"/>
      <c r="AH297" s="4"/>
      <c r="AI297" s="3"/>
      <c r="AJ297" s="4"/>
      <c r="AK297" s="3"/>
      <c r="AL297" s="4"/>
      <c r="AM297" s="3"/>
    </row>
    <row r="298" spans="1:39" x14ac:dyDescent="0.3">
      <c r="A298" t="s">
        <v>198</v>
      </c>
      <c r="B298" t="s">
        <v>40</v>
      </c>
      <c r="C298">
        <v>1</v>
      </c>
      <c r="D298" t="s">
        <v>41</v>
      </c>
      <c r="E298">
        <v>1143</v>
      </c>
      <c r="F298">
        <v>1185</v>
      </c>
      <c r="G298">
        <v>1131</v>
      </c>
      <c r="H298">
        <v>1156</v>
      </c>
      <c r="I298">
        <v>1301</v>
      </c>
      <c r="J298">
        <v>1263</v>
      </c>
      <c r="K298">
        <v>1304</v>
      </c>
      <c r="L298">
        <v>1330</v>
      </c>
      <c r="M298">
        <v>1171</v>
      </c>
      <c r="N298">
        <v>1081</v>
      </c>
      <c r="O298">
        <v>907</v>
      </c>
      <c r="P298">
        <v>1018</v>
      </c>
      <c r="Q298">
        <v>1216</v>
      </c>
      <c r="R298">
        <v>635</v>
      </c>
      <c r="S298">
        <v>415</v>
      </c>
      <c r="T298">
        <v>480</v>
      </c>
      <c r="U298">
        <v>744</v>
      </c>
      <c r="V298">
        <v>637</v>
      </c>
      <c r="W298">
        <v>391</v>
      </c>
      <c r="X298">
        <v>651</v>
      </c>
      <c r="Y298">
        <v>964</v>
      </c>
      <c r="Z298">
        <v>675</v>
      </c>
      <c r="AA298">
        <v>612</v>
      </c>
      <c r="AB298">
        <v>345</v>
      </c>
      <c r="AC298">
        <v>728</v>
      </c>
      <c r="AD298">
        <v>805</v>
      </c>
      <c r="AE298" s="3" cm="1">
        <f t="array" ref="AE298">SUMPRODUCT(FC_vs_D_SKU_lvl[[#This Row],[1-5-2023]:[23-10-2023]]-E299:AD299)/26</f>
        <v>323.15384615384613</v>
      </c>
      <c r="AF298" s="4">
        <f t="shared" ref="AF298" si="441">AE298/AVERAGE(E299:AD299)</f>
        <v>0.56442294773612789</v>
      </c>
      <c r="AG298" s="3" cm="1">
        <f t="array" ref="AG298">SUMPRODUCT(ABS(FC_vs_D_SKU_lvl[[#This Row],[1-5-2023]:[23-10-2023]]-E299:AD299))/26</f>
        <v>537.84615384615381</v>
      </c>
      <c r="AH298" s="4" cm="1">
        <f t="array" ref="AH298">SUMPRODUCT(ABS(FC_vs_D_SKU_lvl[[#This Row],[1-5-2023]:[23-10-2023]]-E299:AD299))/SUM(E299:AD299)</f>
        <v>0.93940615343275558</v>
      </c>
      <c r="AI298" s="3" cm="1">
        <f t="array" ref="AI298">SQRT(SUMPRODUCT(FC_vs_D_SKU_lvl[[#This Row],[1-5-2023]:[23-10-2023]]-E299:AD299)^2/26)</f>
        <v>1647.7677674310223</v>
      </c>
      <c r="AJ298" s="4">
        <f t="shared" ref="AJ298" si="442">AI298/AVERAGE(E299:AD299)</f>
        <v>2.8780036244260767</v>
      </c>
      <c r="AK298" s="3">
        <f t="shared" ref="AK298:AL298" si="443">AG298+ABS(AE298)</f>
        <v>861</v>
      </c>
      <c r="AL298" s="4">
        <f t="shared" si="443"/>
        <v>1.5038291011688836</v>
      </c>
      <c r="AM298" s="3" cm="1">
        <f t="array" ref="AM298">SUMPRODUCT(IF(FC_vs_D_SKU_lvl[[#This Row],[1-5-2023]:[23-10-2023]]+E299:AD299=0,0,ABS(FC_vs_D_SKU_lvl[[#This Row],[1-5-2023]:[23-10-2023]]-E299:AD299)/(FC_vs_D_SKU_lvl[[#This Row],[1-5-2023]:[23-10-2023]]+E299:AD299)))/26</f>
        <v>0.37696330946826806</v>
      </c>
    </row>
    <row r="299" spans="1:39" x14ac:dyDescent="0.3">
      <c r="A299" t="s">
        <v>198</v>
      </c>
      <c r="B299" t="s">
        <v>40</v>
      </c>
      <c r="C299">
        <v>1</v>
      </c>
      <c r="D299" t="s">
        <v>44</v>
      </c>
      <c r="E299">
        <v>143</v>
      </c>
      <c r="F299">
        <v>234</v>
      </c>
      <c r="G299">
        <v>219</v>
      </c>
      <c r="H299">
        <v>364</v>
      </c>
      <c r="I299">
        <v>288</v>
      </c>
      <c r="J299">
        <v>274</v>
      </c>
      <c r="K299">
        <v>238</v>
      </c>
      <c r="L299">
        <v>1772</v>
      </c>
      <c r="M299">
        <v>402</v>
      </c>
      <c r="N299">
        <v>1846</v>
      </c>
      <c r="O299">
        <v>441</v>
      </c>
      <c r="P299">
        <v>495</v>
      </c>
      <c r="Q299">
        <v>1658</v>
      </c>
      <c r="R299">
        <v>492</v>
      </c>
      <c r="S299">
        <v>176</v>
      </c>
      <c r="T299">
        <v>683</v>
      </c>
      <c r="U299">
        <v>353</v>
      </c>
      <c r="V299">
        <v>256</v>
      </c>
      <c r="W299">
        <v>1247</v>
      </c>
      <c r="X299">
        <v>381</v>
      </c>
      <c r="Y299">
        <v>349</v>
      </c>
      <c r="Z299">
        <v>442</v>
      </c>
      <c r="AA299">
        <v>695</v>
      </c>
      <c r="AB299">
        <v>251</v>
      </c>
      <c r="AC299">
        <v>464</v>
      </c>
      <c r="AD299">
        <v>723</v>
      </c>
      <c r="AE299" s="3"/>
      <c r="AF299" s="4"/>
      <c r="AG299" s="3"/>
      <c r="AH299" s="4"/>
      <c r="AI299" s="3"/>
      <c r="AJ299" s="4"/>
      <c r="AK299" s="3"/>
      <c r="AL299" s="4"/>
      <c r="AM299" s="3"/>
    </row>
    <row r="300" spans="1:39" x14ac:dyDescent="0.3">
      <c r="A300" t="s">
        <v>199</v>
      </c>
      <c r="B300" t="s">
        <v>63</v>
      </c>
      <c r="C300">
        <v>3</v>
      </c>
      <c r="D300" t="s">
        <v>41</v>
      </c>
      <c r="E300">
        <v>1</v>
      </c>
      <c r="F300">
        <v>1</v>
      </c>
      <c r="G300">
        <v>0</v>
      </c>
      <c r="H300">
        <v>2</v>
      </c>
      <c r="I300">
        <v>0</v>
      </c>
      <c r="J300">
        <v>2</v>
      </c>
      <c r="K300">
        <v>1</v>
      </c>
      <c r="L300">
        <v>3</v>
      </c>
      <c r="M300">
        <v>0</v>
      </c>
      <c r="N300">
        <v>3</v>
      </c>
      <c r="O300">
        <v>1</v>
      </c>
      <c r="P300">
        <v>2</v>
      </c>
      <c r="Q300">
        <v>5</v>
      </c>
      <c r="R300">
        <v>1</v>
      </c>
      <c r="S300">
        <v>0</v>
      </c>
      <c r="T300">
        <v>0</v>
      </c>
      <c r="U300">
        <v>5</v>
      </c>
      <c r="V300">
        <v>0</v>
      </c>
      <c r="W300">
        <v>0</v>
      </c>
      <c r="X300">
        <v>1</v>
      </c>
      <c r="Y300">
        <v>5</v>
      </c>
      <c r="Z300">
        <v>0</v>
      </c>
      <c r="AA300">
        <v>0</v>
      </c>
      <c r="AB300">
        <v>0</v>
      </c>
      <c r="AC300">
        <v>1</v>
      </c>
      <c r="AD300">
        <v>4</v>
      </c>
      <c r="AE300" s="3" cm="1">
        <f t="array" ref="AE300">SUMPRODUCT(FC_vs_D_SKU_lvl[[#This Row],[1-5-2023]:[23-10-2023]]-E301:AD301)/26</f>
        <v>-4.3461538461538458</v>
      </c>
      <c r="AF300" s="4">
        <f t="shared" ref="AF300" si="444">AE300/AVERAGE(E301:AD301)</f>
        <v>-0.74834437086092709</v>
      </c>
      <c r="AG300" s="3" cm="1">
        <f t="array" ref="AG300">SUMPRODUCT(ABS(FC_vs_D_SKU_lvl[[#This Row],[1-5-2023]:[23-10-2023]]-E301:AD301))/26</f>
        <v>5.5</v>
      </c>
      <c r="AH300" s="4" cm="1">
        <f t="array" ref="AH300">SUMPRODUCT(ABS(FC_vs_D_SKU_lvl[[#This Row],[1-5-2023]:[23-10-2023]]-E301:AD301))/SUM(E301:AD301)</f>
        <v>0.94701986754966883</v>
      </c>
      <c r="AI300" s="3" cm="1">
        <f t="array" ref="AI300">SQRT(SUMPRODUCT(FC_vs_D_SKU_lvl[[#This Row],[1-5-2023]:[23-10-2023]]-E301:AD301)^2/26)</f>
        <v>22.161123270614794</v>
      </c>
      <c r="AJ300" s="4">
        <f t="shared" ref="AJ300" si="445">AI300/AVERAGE(E301:AD301)</f>
        <v>3.8158225499071832</v>
      </c>
      <c r="AK300" s="3">
        <f t="shared" ref="AK300:AL300" si="446">AG300+ABS(AE300)</f>
        <v>9.8461538461538467</v>
      </c>
      <c r="AL300" s="4">
        <f t="shared" si="446"/>
        <v>1.6953642384105958</v>
      </c>
      <c r="AM300" s="3" cm="1">
        <f t="array" ref="AM300">SUMPRODUCT(IF(FC_vs_D_SKU_lvl[[#This Row],[1-5-2023]:[23-10-2023]]+E301:AD301=0,0,ABS(FC_vs_D_SKU_lvl[[#This Row],[1-5-2023]:[23-10-2023]]-E301:AD301)/(FC_vs_D_SKU_lvl[[#This Row],[1-5-2023]:[23-10-2023]]+E301:AD301)))/26</f>
        <v>0.61844181459566083</v>
      </c>
    </row>
    <row r="301" spans="1:39" x14ac:dyDescent="0.3">
      <c r="A301" t="s">
        <v>199</v>
      </c>
      <c r="B301" t="s">
        <v>63</v>
      </c>
      <c r="C301">
        <v>3</v>
      </c>
      <c r="D301" t="s">
        <v>44</v>
      </c>
      <c r="E301">
        <v>2</v>
      </c>
      <c r="F301">
        <v>12</v>
      </c>
      <c r="G301">
        <v>2</v>
      </c>
      <c r="H301">
        <v>2</v>
      </c>
      <c r="I301">
        <v>15</v>
      </c>
      <c r="J301">
        <v>0</v>
      </c>
      <c r="K301">
        <v>7</v>
      </c>
      <c r="L301">
        <v>2</v>
      </c>
      <c r="M301">
        <v>13</v>
      </c>
      <c r="N301">
        <v>3</v>
      </c>
      <c r="O301">
        <v>0</v>
      </c>
      <c r="P301">
        <v>1</v>
      </c>
      <c r="Q301">
        <v>3</v>
      </c>
      <c r="R301">
        <v>2</v>
      </c>
      <c r="S301">
        <v>0</v>
      </c>
      <c r="T301">
        <v>3</v>
      </c>
      <c r="U301">
        <v>1</v>
      </c>
      <c r="V301">
        <v>0</v>
      </c>
      <c r="W301">
        <v>0</v>
      </c>
      <c r="X301">
        <v>14</v>
      </c>
      <c r="Y301">
        <v>55</v>
      </c>
      <c r="Z301">
        <v>7</v>
      </c>
      <c r="AA301">
        <v>1</v>
      </c>
      <c r="AB301">
        <v>1</v>
      </c>
      <c r="AC301">
        <v>5</v>
      </c>
      <c r="AD301">
        <v>0</v>
      </c>
      <c r="AE301" s="3"/>
      <c r="AF301" s="4"/>
      <c r="AG301" s="3"/>
      <c r="AH301" s="4"/>
      <c r="AI301" s="3"/>
      <c r="AJ301" s="4"/>
      <c r="AK301" s="3"/>
      <c r="AL301" s="4"/>
      <c r="AM301" s="3"/>
    </row>
    <row r="302" spans="1:39" x14ac:dyDescent="0.3">
      <c r="A302" t="s">
        <v>200</v>
      </c>
      <c r="B302" t="s">
        <v>63</v>
      </c>
      <c r="C302">
        <v>3</v>
      </c>
      <c r="D302" t="s">
        <v>41</v>
      </c>
      <c r="E302">
        <v>10</v>
      </c>
      <c r="F302">
        <v>10</v>
      </c>
      <c r="G302">
        <v>10</v>
      </c>
      <c r="H302">
        <v>10</v>
      </c>
      <c r="I302">
        <v>7</v>
      </c>
      <c r="J302">
        <v>7</v>
      </c>
      <c r="K302">
        <v>7</v>
      </c>
      <c r="L302">
        <v>7</v>
      </c>
      <c r="M302">
        <v>7</v>
      </c>
      <c r="N302">
        <v>7</v>
      </c>
      <c r="O302">
        <v>7</v>
      </c>
      <c r="P302">
        <v>8</v>
      </c>
      <c r="Q302">
        <v>7</v>
      </c>
      <c r="R302">
        <v>8</v>
      </c>
      <c r="S302">
        <v>9</v>
      </c>
      <c r="T302">
        <v>9</v>
      </c>
      <c r="U302">
        <v>9</v>
      </c>
      <c r="V302">
        <v>9</v>
      </c>
      <c r="W302">
        <v>9</v>
      </c>
      <c r="X302">
        <v>9</v>
      </c>
      <c r="Y302">
        <v>9</v>
      </c>
      <c r="Z302">
        <v>9</v>
      </c>
      <c r="AA302">
        <v>9</v>
      </c>
      <c r="AB302">
        <v>9</v>
      </c>
      <c r="AC302">
        <v>9</v>
      </c>
      <c r="AD302">
        <v>9</v>
      </c>
      <c r="AE302" s="3" cm="1">
        <f t="array" ref="AE302">SUMPRODUCT(FC_vs_D_SKU_lvl[[#This Row],[1-5-2023]:[23-10-2023]]-E303:AD303)/26</f>
        <v>-10.73076923076923</v>
      </c>
      <c r="AF302" s="4">
        <f t="shared" ref="AF302" si="447">AE302/AVERAGE(E303:AD303)</f>
        <v>-0.55911823647294578</v>
      </c>
      <c r="AG302" s="3" cm="1">
        <f t="array" ref="AG302">SUMPRODUCT(ABS(FC_vs_D_SKU_lvl[[#This Row],[1-5-2023]:[23-10-2023]]-E303:AD303))/26</f>
        <v>12.961538461538462</v>
      </c>
      <c r="AH302" s="4" cm="1">
        <f t="array" ref="AH302">SUMPRODUCT(ABS(FC_vs_D_SKU_lvl[[#This Row],[1-5-2023]:[23-10-2023]]-E303:AD303))/SUM(E303:AD303)</f>
        <v>0.67535070140280562</v>
      </c>
      <c r="AI302" s="3" cm="1">
        <f t="array" ref="AI302">SQRT(SUMPRODUCT(FC_vs_D_SKU_lvl[[#This Row],[1-5-2023]:[23-10-2023]]-E303:AD303)^2/26)</f>
        <v>54.716401703553345</v>
      </c>
      <c r="AJ302" s="4">
        <f t="shared" ref="AJ302" si="448">AI302/AVERAGE(E303:AD303)</f>
        <v>2.8509547981811361</v>
      </c>
      <c r="AK302" s="3">
        <f t="shared" ref="AK302:AL302" si="449">AG302+ABS(AE302)</f>
        <v>23.692307692307693</v>
      </c>
      <c r="AL302" s="4">
        <f t="shared" si="449"/>
        <v>1.2344689378757514</v>
      </c>
      <c r="AM302" s="3" cm="1">
        <f t="array" ref="AM302">SUMPRODUCT(IF(FC_vs_D_SKU_lvl[[#This Row],[1-5-2023]:[23-10-2023]]+E303:AD303=0,0,ABS(FC_vs_D_SKU_lvl[[#This Row],[1-5-2023]:[23-10-2023]]-E303:AD303)/(FC_vs_D_SKU_lvl[[#This Row],[1-5-2023]:[23-10-2023]]+E303:AD303)))/26</f>
        <v>0.36583201042793573</v>
      </c>
    </row>
    <row r="303" spans="1:39" x14ac:dyDescent="0.3">
      <c r="A303" t="s">
        <v>200</v>
      </c>
      <c r="B303" t="s">
        <v>63</v>
      </c>
      <c r="C303">
        <v>3</v>
      </c>
      <c r="D303" t="s">
        <v>44</v>
      </c>
      <c r="E303">
        <v>7</v>
      </c>
      <c r="F303">
        <v>7</v>
      </c>
      <c r="G303">
        <v>10</v>
      </c>
      <c r="H303">
        <v>8</v>
      </c>
      <c r="I303">
        <v>35</v>
      </c>
      <c r="J303">
        <v>7</v>
      </c>
      <c r="K303">
        <v>3</v>
      </c>
      <c r="L303">
        <v>1</v>
      </c>
      <c r="M303">
        <v>2</v>
      </c>
      <c r="N303">
        <v>19</v>
      </c>
      <c r="O303">
        <v>23</v>
      </c>
      <c r="P303">
        <v>19</v>
      </c>
      <c r="Q303">
        <v>8</v>
      </c>
      <c r="R303">
        <v>18</v>
      </c>
      <c r="S303">
        <v>10</v>
      </c>
      <c r="T303">
        <v>41</v>
      </c>
      <c r="U303">
        <v>31</v>
      </c>
      <c r="V303">
        <v>10</v>
      </c>
      <c r="W303">
        <v>26</v>
      </c>
      <c r="X303">
        <v>10</v>
      </c>
      <c r="Y303">
        <v>49</v>
      </c>
      <c r="Z303">
        <v>86</v>
      </c>
      <c r="AA303">
        <v>9</v>
      </c>
      <c r="AB303">
        <v>37</v>
      </c>
      <c r="AC303">
        <v>20</v>
      </c>
      <c r="AD303">
        <v>3</v>
      </c>
      <c r="AE303" s="3"/>
      <c r="AF303" s="4"/>
      <c r="AG303" s="3"/>
      <c r="AH303" s="4"/>
      <c r="AI303" s="3"/>
      <c r="AJ303" s="4"/>
      <c r="AK303" s="3"/>
      <c r="AL303" s="4"/>
      <c r="AM303" s="3"/>
    </row>
    <row r="304" spans="1:39" x14ac:dyDescent="0.3">
      <c r="A304" t="s">
        <v>201</v>
      </c>
      <c r="B304" t="s">
        <v>40</v>
      </c>
      <c r="C304">
        <v>2</v>
      </c>
      <c r="D304" t="s">
        <v>41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1</v>
      </c>
      <c r="M304">
        <v>0</v>
      </c>
      <c r="N304">
        <v>1</v>
      </c>
      <c r="O304">
        <v>1</v>
      </c>
      <c r="P304">
        <v>2</v>
      </c>
      <c r="Q304">
        <v>1</v>
      </c>
      <c r="R304">
        <v>0</v>
      </c>
      <c r="S304">
        <v>1</v>
      </c>
      <c r="T304">
        <v>1</v>
      </c>
      <c r="U304">
        <v>1</v>
      </c>
      <c r="V304">
        <v>0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0</v>
      </c>
      <c r="AE304" s="3" cm="1">
        <f t="array" ref="AE304">SUMPRODUCT(FC_vs_D_SKU_lvl[[#This Row],[1-5-2023]:[23-10-2023]]-E305:AD305)/26</f>
        <v>-22.96153846153846</v>
      </c>
      <c r="AF304" s="4">
        <f t="shared" ref="AF304" si="450">AE304/AVERAGE(E305:AD305)</f>
        <v>-0.95215311004784675</v>
      </c>
      <c r="AG304" s="3" cm="1">
        <f t="array" ref="AG304">SUMPRODUCT(ABS(FC_vs_D_SKU_lvl[[#This Row],[1-5-2023]:[23-10-2023]]-E305:AD305))/26</f>
        <v>22.96153846153846</v>
      </c>
      <c r="AH304" s="4" cm="1">
        <f t="array" ref="AH304">SUMPRODUCT(ABS(FC_vs_D_SKU_lvl[[#This Row],[1-5-2023]:[23-10-2023]]-E305:AD305))/SUM(E305:AD305)</f>
        <v>0.95215311004784686</v>
      </c>
      <c r="AI304" s="3" cm="1">
        <f t="array" ref="AI304">SQRT(SUMPRODUCT(FC_vs_D_SKU_lvl[[#This Row],[1-5-2023]:[23-10-2023]]-E305:AD305)^2/26)</f>
        <v>117.08133267749587</v>
      </c>
      <c r="AJ304" s="4">
        <f t="shared" ref="AJ304" si="451">AI304/AVERAGE(E305:AD305)</f>
        <v>4.8550472880620292</v>
      </c>
      <c r="AK304" s="3">
        <f t="shared" ref="AK304:AL304" si="452">AG304+ABS(AE304)</f>
        <v>45.92307692307692</v>
      </c>
      <c r="AL304" s="4">
        <f t="shared" si="452"/>
        <v>1.9043062200956937</v>
      </c>
      <c r="AM304" s="3" cm="1">
        <f t="array" ref="AM304">SUMPRODUCT(IF(FC_vs_D_SKU_lvl[[#This Row],[1-5-2023]:[23-10-2023]]+E305:AD305=0,0,ABS(FC_vs_D_SKU_lvl[[#This Row],[1-5-2023]:[23-10-2023]]-E305:AD305)/(FC_vs_D_SKU_lvl[[#This Row],[1-5-2023]:[23-10-2023]]+E305:AD305)))/26</f>
        <v>0.79694077537378738</v>
      </c>
    </row>
    <row r="305" spans="1:39" x14ac:dyDescent="0.3">
      <c r="A305" t="s">
        <v>201</v>
      </c>
      <c r="B305" t="s">
        <v>40</v>
      </c>
      <c r="C305">
        <v>2</v>
      </c>
      <c r="D305" t="s">
        <v>44</v>
      </c>
      <c r="E305">
        <v>22</v>
      </c>
      <c r="F305">
        <v>19</v>
      </c>
      <c r="G305">
        <v>2</v>
      </c>
      <c r="H305">
        <v>18</v>
      </c>
      <c r="I305">
        <v>124</v>
      </c>
      <c r="J305">
        <v>21</v>
      </c>
      <c r="K305">
        <v>11</v>
      </c>
      <c r="L305">
        <v>53</v>
      </c>
      <c r="M305">
        <v>49</v>
      </c>
      <c r="N305">
        <v>3</v>
      </c>
      <c r="O305">
        <v>11</v>
      </c>
      <c r="P305">
        <v>10</v>
      </c>
      <c r="Q305">
        <v>23</v>
      </c>
      <c r="R305">
        <v>16</v>
      </c>
      <c r="S305">
        <v>26</v>
      </c>
      <c r="T305">
        <v>1</v>
      </c>
      <c r="U305">
        <v>13</v>
      </c>
      <c r="V305">
        <v>9</v>
      </c>
      <c r="W305">
        <v>16</v>
      </c>
      <c r="X305">
        <v>6</v>
      </c>
      <c r="Y305">
        <v>13</v>
      </c>
      <c r="Z305">
        <v>36</v>
      </c>
      <c r="AA305">
        <v>17</v>
      </c>
      <c r="AB305">
        <v>73</v>
      </c>
      <c r="AC305">
        <v>14</v>
      </c>
      <c r="AD305">
        <v>21</v>
      </c>
      <c r="AE305" s="3"/>
      <c r="AF305" s="4"/>
      <c r="AG305" s="3"/>
      <c r="AH305" s="4"/>
      <c r="AI305" s="3"/>
      <c r="AJ305" s="4"/>
      <c r="AK305" s="3"/>
      <c r="AL305" s="4"/>
      <c r="AM305" s="3"/>
    </row>
    <row r="306" spans="1:39" x14ac:dyDescent="0.3">
      <c r="A306" t="s">
        <v>202</v>
      </c>
      <c r="B306" t="s">
        <v>40</v>
      </c>
      <c r="C306">
        <v>2</v>
      </c>
      <c r="D306" t="s">
        <v>41</v>
      </c>
      <c r="E306">
        <v>86</v>
      </c>
      <c r="F306">
        <v>84</v>
      </c>
      <c r="G306">
        <v>103</v>
      </c>
      <c r="H306">
        <v>122</v>
      </c>
      <c r="I306">
        <v>89</v>
      </c>
      <c r="J306">
        <v>123</v>
      </c>
      <c r="K306">
        <v>103</v>
      </c>
      <c r="L306">
        <v>127</v>
      </c>
      <c r="M306">
        <v>141</v>
      </c>
      <c r="N306">
        <v>132</v>
      </c>
      <c r="O306">
        <v>226</v>
      </c>
      <c r="P306">
        <v>160</v>
      </c>
      <c r="Q306">
        <v>348</v>
      </c>
      <c r="R306">
        <v>128</v>
      </c>
      <c r="S306">
        <v>73</v>
      </c>
      <c r="T306">
        <v>83</v>
      </c>
      <c r="U306">
        <v>102</v>
      </c>
      <c r="V306">
        <v>77</v>
      </c>
      <c r="W306">
        <v>99</v>
      </c>
      <c r="X306">
        <v>118</v>
      </c>
      <c r="Y306">
        <v>134</v>
      </c>
      <c r="Z306">
        <v>113</v>
      </c>
      <c r="AA306">
        <v>138</v>
      </c>
      <c r="AB306">
        <v>110</v>
      </c>
      <c r="AC306">
        <v>103</v>
      </c>
      <c r="AD306">
        <v>206</v>
      </c>
      <c r="AE306" s="3" cm="1">
        <f t="array" ref="AE306">SUMPRODUCT(FC_vs_D_SKU_lvl[[#This Row],[1-5-2023]:[23-10-2023]]-E307:AD307)/26</f>
        <v>65.07692307692308</v>
      </c>
      <c r="AF306" s="4">
        <f t="shared" ref="AF306" si="453">AE306/AVERAGE(E307:AD307)</f>
        <v>1.0342298288508558</v>
      </c>
      <c r="AG306" s="3" cm="1">
        <f t="array" ref="AG306">SUMPRODUCT(ABS(FC_vs_D_SKU_lvl[[#This Row],[1-5-2023]:[23-10-2023]]-E307:AD307))/26</f>
        <v>76.230769230769226</v>
      </c>
      <c r="AH306" s="4" cm="1">
        <f t="array" ref="AH306">SUMPRODUCT(ABS(FC_vs_D_SKU_lvl[[#This Row],[1-5-2023]:[23-10-2023]]-E307:AD307))/SUM(E307:AD307)</f>
        <v>1.2114914425427872</v>
      </c>
      <c r="AI306" s="3" cm="1">
        <f t="array" ref="AI306">SQRT(SUMPRODUCT(FC_vs_D_SKU_lvl[[#This Row],[1-5-2023]:[23-10-2023]]-E307:AD307)^2/26)</f>
        <v>331.8285006538074</v>
      </c>
      <c r="AJ306" s="4">
        <f t="shared" ref="AJ306" si="454">AI306/AVERAGE(E307:AD307)</f>
        <v>5.2735580788502396</v>
      </c>
      <c r="AK306" s="3">
        <f t="shared" ref="AK306:AL306" si="455">AG306+ABS(AE306)</f>
        <v>141.30769230769232</v>
      </c>
      <c r="AL306" s="4">
        <f t="shared" si="455"/>
        <v>2.2457212713936432</v>
      </c>
      <c r="AM306" s="3" cm="1">
        <f t="array" ref="AM306">SUMPRODUCT(IF(FC_vs_D_SKU_lvl[[#This Row],[1-5-2023]:[23-10-2023]]+E307:AD307=0,0,ABS(FC_vs_D_SKU_lvl[[#This Row],[1-5-2023]:[23-10-2023]]-E307:AD307)/(FC_vs_D_SKU_lvl[[#This Row],[1-5-2023]:[23-10-2023]]+E307:AD307)))/26</f>
        <v>0.39647244067993637</v>
      </c>
    </row>
    <row r="307" spans="1:39" x14ac:dyDescent="0.3">
      <c r="A307" t="s">
        <v>202</v>
      </c>
      <c r="B307" t="s">
        <v>40</v>
      </c>
      <c r="C307">
        <v>2</v>
      </c>
      <c r="D307" t="s">
        <v>44</v>
      </c>
      <c r="E307">
        <v>26</v>
      </c>
      <c r="F307">
        <v>47</v>
      </c>
      <c r="G307">
        <v>95</v>
      </c>
      <c r="H307">
        <v>51</v>
      </c>
      <c r="I307">
        <v>43</v>
      </c>
      <c r="J307">
        <v>96</v>
      </c>
      <c r="K307">
        <v>110</v>
      </c>
      <c r="L307">
        <v>52</v>
      </c>
      <c r="M307">
        <v>47</v>
      </c>
      <c r="N307">
        <v>49</v>
      </c>
      <c r="O307">
        <v>108</v>
      </c>
      <c r="P307">
        <v>65</v>
      </c>
      <c r="Q307">
        <v>59</v>
      </c>
      <c r="R307">
        <v>21</v>
      </c>
      <c r="S307">
        <v>51</v>
      </c>
      <c r="T307">
        <v>221</v>
      </c>
      <c r="U307">
        <v>29</v>
      </c>
      <c r="V307">
        <v>28</v>
      </c>
      <c r="W307">
        <v>34</v>
      </c>
      <c r="X307">
        <v>29</v>
      </c>
      <c r="Y307">
        <v>43</v>
      </c>
      <c r="Z307">
        <v>46</v>
      </c>
      <c r="AA307">
        <v>53</v>
      </c>
      <c r="AB307">
        <v>49</v>
      </c>
      <c r="AC307">
        <v>91</v>
      </c>
      <c r="AD307">
        <v>93</v>
      </c>
      <c r="AE307" s="3"/>
      <c r="AF307" s="4"/>
      <c r="AG307" s="3"/>
      <c r="AH307" s="4"/>
      <c r="AI307" s="3"/>
      <c r="AJ307" s="4"/>
      <c r="AK307" s="3"/>
      <c r="AL307" s="4"/>
      <c r="AM307" s="3"/>
    </row>
    <row r="308" spans="1:39" x14ac:dyDescent="0.3">
      <c r="A308" t="s">
        <v>203</v>
      </c>
      <c r="B308" t="s">
        <v>63</v>
      </c>
      <c r="C308">
        <v>2</v>
      </c>
      <c r="D308" t="s">
        <v>41</v>
      </c>
      <c r="E308">
        <v>38</v>
      </c>
      <c r="F308">
        <v>36</v>
      </c>
      <c r="G308">
        <v>55</v>
      </c>
      <c r="H308">
        <v>74</v>
      </c>
      <c r="I308">
        <v>35</v>
      </c>
      <c r="J308">
        <v>69</v>
      </c>
      <c r="K308">
        <v>49</v>
      </c>
      <c r="L308">
        <v>49</v>
      </c>
      <c r="M308">
        <v>55</v>
      </c>
      <c r="N308">
        <v>52</v>
      </c>
      <c r="O308">
        <v>87</v>
      </c>
      <c r="P308">
        <v>62</v>
      </c>
      <c r="Q308">
        <v>134</v>
      </c>
      <c r="R308">
        <v>40</v>
      </c>
      <c r="S308">
        <v>23</v>
      </c>
      <c r="T308">
        <v>26</v>
      </c>
      <c r="U308">
        <v>32</v>
      </c>
      <c r="V308">
        <v>24</v>
      </c>
      <c r="W308">
        <v>31</v>
      </c>
      <c r="X308">
        <v>37</v>
      </c>
      <c r="Y308">
        <v>42</v>
      </c>
      <c r="Z308">
        <v>36</v>
      </c>
      <c r="AA308">
        <v>44</v>
      </c>
      <c r="AB308">
        <v>35</v>
      </c>
      <c r="AC308">
        <v>32</v>
      </c>
      <c r="AD308">
        <v>65</v>
      </c>
      <c r="AE308" s="3" cm="1">
        <f t="array" ref="AE308">SUMPRODUCT(FC_vs_D_SKU_lvl[[#This Row],[1-5-2023]:[23-10-2023]]-E309:AD309)/26</f>
        <v>5.5384615384615383</v>
      </c>
      <c r="AF308" s="4">
        <f t="shared" ref="AF308" si="456">AE308/AVERAGE(E309:AD309)</f>
        <v>0.12880143112701251</v>
      </c>
      <c r="AG308" s="3" cm="1">
        <f t="array" ref="AG308">SUMPRODUCT(ABS(FC_vs_D_SKU_lvl[[#This Row],[1-5-2023]:[23-10-2023]]-E309:AD309))/26</f>
        <v>18.153846153846153</v>
      </c>
      <c r="AH308" s="4" cm="1">
        <f t="array" ref="AH308">SUMPRODUCT(ABS(FC_vs_D_SKU_lvl[[#This Row],[1-5-2023]:[23-10-2023]]-E309:AD309))/SUM(E309:AD309)</f>
        <v>0.42218246869409659</v>
      </c>
      <c r="AI308" s="3" cm="1">
        <f t="array" ref="AI308">SQRT(SUMPRODUCT(FC_vs_D_SKU_lvl[[#This Row],[1-5-2023]:[23-10-2023]]-E309:AD309)^2/26)</f>
        <v>28.240723459898501</v>
      </c>
      <c r="AJ308" s="4">
        <f t="shared" ref="AJ308" si="457">AI308/AVERAGE(E309:AD309)</f>
        <v>0.65676101069531401</v>
      </c>
      <c r="AK308" s="3">
        <f t="shared" ref="AK308:AL308" si="458">AG308+ABS(AE308)</f>
        <v>23.692307692307693</v>
      </c>
      <c r="AL308" s="4">
        <f t="shared" si="458"/>
        <v>0.55098389982110907</v>
      </c>
      <c r="AM308" s="3" cm="1">
        <f t="array" ref="AM308">SUMPRODUCT(IF(FC_vs_D_SKU_lvl[[#This Row],[1-5-2023]:[23-10-2023]]+E309:AD309=0,0,ABS(FC_vs_D_SKU_lvl[[#This Row],[1-5-2023]:[23-10-2023]]-E309:AD309)/(FC_vs_D_SKU_lvl[[#This Row],[1-5-2023]:[23-10-2023]]+E309:AD309)))/26</f>
        <v>0.20934508758262879</v>
      </c>
    </row>
    <row r="309" spans="1:39" x14ac:dyDescent="0.3">
      <c r="A309" t="s">
        <v>203</v>
      </c>
      <c r="B309" t="s">
        <v>63</v>
      </c>
      <c r="C309">
        <v>2</v>
      </c>
      <c r="D309" t="s">
        <v>44</v>
      </c>
      <c r="E309">
        <v>16</v>
      </c>
      <c r="F309">
        <v>44</v>
      </c>
      <c r="G309">
        <v>90</v>
      </c>
      <c r="H309">
        <v>35</v>
      </c>
      <c r="I309">
        <v>35</v>
      </c>
      <c r="J309">
        <v>50</v>
      </c>
      <c r="K309">
        <v>84</v>
      </c>
      <c r="L309">
        <v>47</v>
      </c>
      <c r="M309">
        <v>40</v>
      </c>
      <c r="N309">
        <v>44</v>
      </c>
      <c r="O309">
        <v>98</v>
      </c>
      <c r="P309">
        <v>48</v>
      </c>
      <c r="Q309">
        <v>52</v>
      </c>
      <c r="R309">
        <v>7</v>
      </c>
      <c r="S309">
        <v>43</v>
      </c>
      <c r="T309">
        <v>8</v>
      </c>
      <c r="U309">
        <v>20</v>
      </c>
      <c r="V309">
        <v>25</v>
      </c>
      <c r="W309">
        <v>31</v>
      </c>
      <c r="X309">
        <v>25</v>
      </c>
      <c r="Y309">
        <v>16</v>
      </c>
      <c r="Z309">
        <v>43</v>
      </c>
      <c r="AA309">
        <v>38</v>
      </c>
      <c r="AB309">
        <v>36</v>
      </c>
      <c r="AC309">
        <v>77</v>
      </c>
      <c r="AD309">
        <v>66</v>
      </c>
      <c r="AE309" s="3"/>
      <c r="AF309" s="4"/>
      <c r="AG309" s="3"/>
      <c r="AH309" s="4"/>
      <c r="AI309" s="3"/>
      <c r="AJ309" s="4"/>
      <c r="AK309" s="3"/>
      <c r="AL309" s="4"/>
      <c r="AM309" s="3"/>
    </row>
    <row r="310" spans="1:39" x14ac:dyDescent="0.3">
      <c r="A310" t="s">
        <v>204</v>
      </c>
      <c r="B310" t="s">
        <v>63</v>
      </c>
      <c r="C310">
        <v>3</v>
      </c>
      <c r="D310" t="s">
        <v>41</v>
      </c>
      <c r="E310">
        <v>11</v>
      </c>
      <c r="F310">
        <v>10</v>
      </c>
      <c r="G310">
        <v>16</v>
      </c>
      <c r="H310">
        <v>21</v>
      </c>
      <c r="I310">
        <v>10</v>
      </c>
      <c r="J310">
        <v>20</v>
      </c>
      <c r="K310">
        <v>14</v>
      </c>
      <c r="L310">
        <v>12</v>
      </c>
      <c r="M310">
        <v>13</v>
      </c>
      <c r="N310">
        <v>12</v>
      </c>
      <c r="O310">
        <v>21</v>
      </c>
      <c r="P310">
        <v>15</v>
      </c>
      <c r="Q310">
        <v>33</v>
      </c>
      <c r="R310">
        <v>13</v>
      </c>
      <c r="S310">
        <v>7</v>
      </c>
      <c r="T310">
        <v>8</v>
      </c>
      <c r="U310">
        <v>10</v>
      </c>
      <c r="V310">
        <v>8</v>
      </c>
      <c r="W310">
        <v>10</v>
      </c>
      <c r="X310">
        <v>12</v>
      </c>
      <c r="Y310">
        <v>14</v>
      </c>
      <c r="Z310">
        <v>11</v>
      </c>
      <c r="AA310">
        <v>14</v>
      </c>
      <c r="AB310">
        <v>11</v>
      </c>
      <c r="AC310">
        <v>11</v>
      </c>
      <c r="AD310">
        <v>21</v>
      </c>
      <c r="AE310" s="3" cm="1">
        <f t="array" ref="AE310">SUMPRODUCT(FC_vs_D_SKU_lvl[[#This Row],[1-5-2023]:[23-10-2023]]-E311:AD311)/26</f>
        <v>11.423076923076923</v>
      </c>
      <c r="AF310" s="4">
        <f t="shared" ref="AF310" si="459">AE310/AVERAGE(E311:AD311)</f>
        <v>4.8688524590163933</v>
      </c>
      <c r="AG310" s="3" cm="1">
        <f t="array" ref="AG310">SUMPRODUCT(ABS(FC_vs_D_SKU_lvl[[#This Row],[1-5-2023]:[23-10-2023]]-E311:AD311))/26</f>
        <v>11.423076923076923</v>
      </c>
      <c r="AH310" s="4" cm="1">
        <f t="array" ref="AH310">SUMPRODUCT(ABS(FC_vs_D_SKU_lvl[[#This Row],[1-5-2023]:[23-10-2023]]-E311:AD311))/SUM(E311:AD311)</f>
        <v>4.8688524590163933</v>
      </c>
      <c r="AI310" s="3" cm="1">
        <f t="array" ref="AI310">SQRT(SUMPRODUCT(FC_vs_D_SKU_lvl[[#This Row],[1-5-2023]:[23-10-2023]]-E311:AD311)^2/26)</f>
        <v>58.246492136040658</v>
      </c>
      <c r="AJ310" s="4">
        <f t="shared" ref="AJ310" si="460">AI310/AVERAGE(E311:AD311)</f>
        <v>24.826373697328805</v>
      </c>
      <c r="AK310" s="3">
        <f t="shared" ref="AK310:AL310" si="461">AG310+ABS(AE310)</f>
        <v>22.846153846153847</v>
      </c>
      <c r="AL310" s="4">
        <f t="shared" si="461"/>
        <v>9.7377049180327866</v>
      </c>
      <c r="AM310" s="3" cm="1">
        <f t="array" ref="AM310">SUMPRODUCT(IF(FC_vs_D_SKU_lvl[[#This Row],[1-5-2023]:[23-10-2023]]+E311:AD311=0,0,ABS(FC_vs_D_SKU_lvl[[#This Row],[1-5-2023]:[23-10-2023]]-E311:AD311)/(FC_vs_D_SKU_lvl[[#This Row],[1-5-2023]:[23-10-2023]]+E311:AD311)))/26</f>
        <v>0.76665825244058161</v>
      </c>
    </row>
    <row r="311" spans="1:39" x14ac:dyDescent="0.3">
      <c r="A311" t="s">
        <v>204</v>
      </c>
      <c r="B311" t="s">
        <v>63</v>
      </c>
      <c r="C311">
        <v>3</v>
      </c>
      <c r="D311" t="s">
        <v>44</v>
      </c>
      <c r="E311">
        <v>1</v>
      </c>
      <c r="F311">
        <v>0</v>
      </c>
      <c r="G311">
        <v>3</v>
      </c>
      <c r="H311">
        <v>0</v>
      </c>
      <c r="I311">
        <v>5</v>
      </c>
      <c r="J311">
        <v>0</v>
      </c>
      <c r="K311">
        <v>1</v>
      </c>
      <c r="L311">
        <v>5</v>
      </c>
      <c r="M311">
        <v>0</v>
      </c>
      <c r="N311">
        <v>5</v>
      </c>
      <c r="O311">
        <v>1</v>
      </c>
      <c r="P311">
        <v>13</v>
      </c>
      <c r="Q311">
        <v>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1</v>
      </c>
      <c r="AA311">
        <v>0</v>
      </c>
      <c r="AB311">
        <v>4</v>
      </c>
      <c r="AC311">
        <v>9</v>
      </c>
      <c r="AD311">
        <v>1</v>
      </c>
      <c r="AE311" s="3"/>
      <c r="AF311" s="4"/>
      <c r="AG311" s="3"/>
      <c r="AH311" s="4"/>
      <c r="AI311" s="3"/>
      <c r="AJ311" s="4"/>
      <c r="AK311" s="3"/>
      <c r="AL311" s="4"/>
      <c r="AM311" s="3"/>
    </row>
    <row r="312" spans="1:39" x14ac:dyDescent="0.3">
      <c r="A312" t="s">
        <v>205</v>
      </c>
      <c r="B312" t="s">
        <v>40</v>
      </c>
      <c r="C312">
        <v>3</v>
      </c>
      <c r="D312" t="s">
        <v>41</v>
      </c>
      <c r="E312">
        <v>95</v>
      </c>
      <c r="F312">
        <v>95</v>
      </c>
      <c r="G312">
        <v>95</v>
      </c>
      <c r="H312">
        <v>95</v>
      </c>
      <c r="I312">
        <v>108</v>
      </c>
      <c r="J312">
        <v>108</v>
      </c>
      <c r="K312">
        <v>108</v>
      </c>
      <c r="L312">
        <v>42</v>
      </c>
      <c r="M312">
        <v>46</v>
      </c>
      <c r="N312">
        <v>43</v>
      </c>
      <c r="O312">
        <v>74</v>
      </c>
      <c r="P312">
        <v>52</v>
      </c>
      <c r="Q312">
        <v>114</v>
      </c>
      <c r="R312">
        <v>47</v>
      </c>
      <c r="S312">
        <v>27</v>
      </c>
      <c r="T312">
        <v>30</v>
      </c>
      <c r="U312">
        <v>37</v>
      </c>
      <c r="V312">
        <v>28</v>
      </c>
      <c r="W312">
        <v>36</v>
      </c>
      <c r="X312">
        <v>43</v>
      </c>
      <c r="Y312">
        <v>49</v>
      </c>
      <c r="Z312">
        <v>41</v>
      </c>
      <c r="AA312">
        <v>50</v>
      </c>
      <c r="AB312">
        <v>40</v>
      </c>
      <c r="AC312">
        <v>38</v>
      </c>
      <c r="AD312">
        <v>76</v>
      </c>
      <c r="AE312" s="3" cm="1">
        <f t="array" ref="AE312">SUMPRODUCT(FC_vs_D_SKU_lvl[[#This Row],[1-5-2023]:[23-10-2023]]-E313:AD313)/26</f>
        <v>56.307692307692307</v>
      </c>
      <c r="AF312" s="4">
        <f t="shared" ref="AF312" si="462">AE312/AVERAGE(E313:AD313)</f>
        <v>9.5686274509803919</v>
      </c>
      <c r="AG312" s="3" cm="1">
        <f t="array" ref="AG312">SUMPRODUCT(ABS(FC_vs_D_SKU_lvl[[#This Row],[1-5-2023]:[23-10-2023]]-E313:AD313))/26</f>
        <v>56.92307692307692</v>
      </c>
      <c r="AH312" s="4" cm="1">
        <f t="array" ref="AH312">SUMPRODUCT(ABS(FC_vs_D_SKU_lvl[[#This Row],[1-5-2023]:[23-10-2023]]-E313:AD313))/SUM(E313:AD313)</f>
        <v>9.6732026143790844</v>
      </c>
      <c r="AI312" s="3" cm="1">
        <f t="array" ref="AI312">SQRT(SUMPRODUCT(FC_vs_D_SKU_lvl[[#This Row],[1-5-2023]:[23-10-2023]]-E313:AD313)^2/26)</f>
        <v>287.11402184230138</v>
      </c>
      <c r="AJ312" s="4">
        <f t="shared" ref="AJ312" si="463">AI312/AVERAGE(E313:AD313)</f>
        <v>48.790618090848596</v>
      </c>
      <c r="AK312" s="3">
        <f t="shared" ref="AK312:AL312" si="464">AG312+ABS(AE312)</f>
        <v>113.23076923076923</v>
      </c>
      <c r="AL312" s="4">
        <f t="shared" si="464"/>
        <v>19.241830065359476</v>
      </c>
      <c r="AM312" s="3" cm="1">
        <f t="array" ref="AM312">SUMPRODUCT(IF(FC_vs_D_SKU_lvl[[#This Row],[1-5-2023]:[23-10-2023]]+E313:AD313=0,0,ABS(FC_vs_D_SKU_lvl[[#This Row],[1-5-2023]:[23-10-2023]]-E313:AD313)/(FC_vs_D_SKU_lvl[[#This Row],[1-5-2023]:[23-10-2023]]+E313:AD313)))/26</f>
        <v>0.85472339873073266</v>
      </c>
    </row>
    <row r="313" spans="1:39" x14ac:dyDescent="0.3">
      <c r="A313" t="s">
        <v>205</v>
      </c>
      <c r="B313" t="s">
        <v>40</v>
      </c>
      <c r="C313">
        <v>3</v>
      </c>
      <c r="D313" t="s">
        <v>44</v>
      </c>
      <c r="E313">
        <v>14</v>
      </c>
      <c r="F313">
        <v>5</v>
      </c>
      <c r="G313">
        <v>1</v>
      </c>
      <c r="H313">
        <v>7</v>
      </c>
      <c r="I313">
        <v>10</v>
      </c>
      <c r="J313">
        <v>18</v>
      </c>
      <c r="K313">
        <v>3</v>
      </c>
      <c r="L313">
        <v>7</v>
      </c>
      <c r="M313">
        <v>1</v>
      </c>
      <c r="N313">
        <v>1</v>
      </c>
      <c r="O313">
        <v>1</v>
      </c>
      <c r="P313">
        <v>3</v>
      </c>
      <c r="Q313">
        <v>6</v>
      </c>
      <c r="R313">
        <v>1</v>
      </c>
      <c r="S313">
        <v>0</v>
      </c>
      <c r="T313">
        <v>2</v>
      </c>
      <c r="U313">
        <v>2</v>
      </c>
      <c r="V313">
        <v>0</v>
      </c>
      <c r="W313">
        <v>0</v>
      </c>
      <c r="X313">
        <v>7</v>
      </c>
      <c r="Y313">
        <v>2</v>
      </c>
      <c r="Z313">
        <v>1</v>
      </c>
      <c r="AA313">
        <v>6</v>
      </c>
      <c r="AB313">
        <v>7</v>
      </c>
      <c r="AC313">
        <v>46</v>
      </c>
      <c r="AD313">
        <v>2</v>
      </c>
      <c r="AE313" s="3"/>
      <c r="AF313" s="4"/>
      <c r="AG313" s="3"/>
      <c r="AH313" s="4"/>
      <c r="AI313" s="3"/>
      <c r="AJ313" s="4"/>
      <c r="AK313" s="3"/>
      <c r="AL313" s="4"/>
      <c r="AM313" s="3"/>
    </row>
    <row r="314" spans="1:39" x14ac:dyDescent="0.3">
      <c r="A314" t="s">
        <v>206</v>
      </c>
      <c r="B314" t="s">
        <v>63</v>
      </c>
      <c r="C314">
        <v>3</v>
      </c>
      <c r="D314" t="s">
        <v>41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</v>
      </c>
      <c r="AE314" s="3" cm="1">
        <f t="array" ref="AE314">SUMPRODUCT(FC_vs_D_SKU_lvl[[#This Row],[1-5-2023]:[23-10-2023]]-E315:AD315)/26</f>
        <v>-0.57692307692307687</v>
      </c>
      <c r="AF314" s="4">
        <f t="shared" ref="AF314" si="465">AE314/AVERAGE(E315:AD315)</f>
        <v>-0.78947368421052633</v>
      </c>
      <c r="AG314" s="3" cm="1">
        <f t="array" ref="AG314">SUMPRODUCT(ABS(FC_vs_D_SKU_lvl[[#This Row],[1-5-2023]:[23-10-2023]]-E315:AD315))/26</f>
        <v>0.80769230769230771</v>
      </c>
      <c r="AH314" s="4" cm="1">
        <f t="array" ref="AH314">SUMPRODUCT(ABS(FC_vs_D_SKU_lvl[[#This Row],[1-5-2023]:[23-10-2023]]-E315:AD315))/SUM(E315:AD315)</f>
        <v>1.1052631578947369</v>
      </c>
      <c r="AI314" s="3" cm="1">
        <f t="array" ref="AI314">SQRT(SUMPRODUCT(FC_vs_D_SKU_lvl[[#This Row],[1-5-2023]:[23-10-2023]]-E315:AD315)^2/26)</f>
        <v>2.9417420270727606</v>
      </c>
      <c r="AJ314" s="4">
        <f t="shared" ref="AJ314" si="466">AI314/AVERAGE(E315:AD315)</f>
        <v>4.0255417212574622</v>
      </c>
      <c r="AK314" s="3">
        <f t="shared" ref="AK314:AL314" si="467">AG314+ABS(AE314)</f>
        <v>1.3846153846153846</v>
      </c>
      <c r="AL314" s="4">
        <f t="shared" si="467"/>
        <v>1.8947368421052633</v>
      </c>
      <c r="AM314" s="3" cm="1">
        <f t="array" ref="AM314">SUMPRODUCT(IF(FC_vs_D_SKU_lvl[[#This Row],[1-5-2023]:[23-10-2023]]+E315:AD315=0,0,ABS(FC_vs_D_SKU_lvl[[#This Row],[1-5-2023]:[23-10-2023]]-E315:AD315)/(FC_vs_D_SKU_lvl[[#This Row],[1-5-2023]:[23-10-2023]]+E315:AD315)))/26</f>
        <v>0.24358974358974361</v>
      </c>
    </row>
    <row r="315" spans="1:39" x14ac:dyDescent="0.3">
      <c r="A315" t="s">
        <v>206</v>
      </c>
      <c r="B315" t="s">
        <v>63</v>
      </c>
      <c r="C315">
        <v>3</v>
      </c>
      <c r="D315" t="s">
        <v>44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2</v>
      </c>
      <c r="AB315">
        <v>14</v>
      </c>
      <c r="AC315">
        <v>0</v>
      </c>
      <c r="AD315">
        <v>0</v>
      </c>
      <c r="AE315" s="3"/>
      <c r="AF315" s="4"/>
      <c r="AG315" s="3"/>
      <c r="AH315" s="4"/>
      <c r="AI315" s="3"/>
      <c r="AJ315" s="4"/>
      <c r="AK315" s="3"/>
      <c r="AL315" s="4"/>
      <c r="AM315" s="3"/>
    </row>
    <row r="316" spans="1:39" x14ac:dyDescent="0.3">
      <c r="A316" t="s">
        <v>207</v>
      </c>
      <c r="B316" t="s">
        <v>63</v>
      </c>
      <c r="C316">
        <v>3</v>
      </c>
      <c r="D316" t="s">
        <v>41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s="3" cm="1">
        <f t="array" ref="AE316">SUMPRODUCT(FC_vs_D_SKU_lvl[[#This Row],[1-5-2023]:[23-10-2023]]-E317:AD317)/26</f>
        <v>-2.5769230769230771</v>
      </c>
      <c r="AF316" s="4">
        <f t="shared" ref="AF316" si="468">AE316/AVERAGE(E317:AD317)</f>
        <v>-1</v>
      </c>
      <c r="AG316" s="3" cm="1">
        <f t="array" ref="AG316">SUMPRODUCT(ABS(FC_vs_D_SKU_lvl[[#This Row],[1-5-2023]:[23-10-2023]]-E317:AD317))/26</f>
        <v>2.5769230769230771</v>
      </c>
      <c r="AH316" s="4" cm="1">
        <f t="array" ref="AH316">SUMPRODUCT(ABS(FC_vs_D_SKU_lvl[[#This Row],[1-5-2023]:[23-10-2023]]-E317:AD317))/SUM(E317:AD317)</f>
        <v>1</v>
      </c>
      <c r="AI316" s="3" cm="1">
        <f t="array" ref="AI316">SQRT(SUMPRODUCT(FC_vs_D_SKU_lvl[[#This Row],[1-5-2023]:[23-10-2023]]-E317:AD317)^2/26)</f>
        <v>13.13978105425833</v>
      </c>
      <c r="AJ316" s="4">
        <f t="shared" ref="AJ316" si="469">AI316/AVERAGE(E317:AD317)</f>
        <v>5.0990195135927845</v>
      </c>
      <c r="AK316" s="3">
        <f t="shared" ref="AK316:AL316" si="470">AG316+ABS(AE316)</f>
        <v>5.1538461538461542</v>
      </c>
      <c r="AL316" s="4">
        <f t="shared" si="470"/>
        <v>2</v>
      </c>
      <c r="AM316" s="3" cm="1">
        <f t="array" ref="AM316">SUMPRODUCT(IF(FC_vs_D_SKU_lvl[[#This Row],[1-5-2023]:[23-10-2023]]+E317:AD317=0,0,ABS(FC_vs_D_SKU_lvl[[#This Row],[1-5-2023]:[23-10-2023]]-E317:AD317)/(FC_vs_D_SKU_lvl[[#This Row],[1-5-2023]:[23-10-2023]]+E317:AD317)))/26</f>
        <v>0.69230769230769229</v>
      </c>
    </row>
    <row r="317" spans="1:39" x14ac:dyDescent="0.3">
      <c r="A317" t="s">
        <v>207</v>
      </c>
      <c r="B317" t="s">
        <v>63</v>
      </c>
      <c r="C317">
        <v>3</v>
      </c>
      <c r="D317" t="s">
        <v>44</v>
      </c>
      <c r="E317">
        <v>2</v>
      </c>
      <c r="F317">
        <v>3</v>
      </c>
      <c r="G317">
        <v>9</v>
      </c>
      <c r="H317">
        <v>0</v>
      </c>
      <c r="I317">
        <v>5</v>
      </c>
      <c r="J317">
        <v>5</v>
      </c>
      <c r="K317">
        <v>0</v>
      </c>
      <c r="L317">
        <v>8</v>
      </c>
      <c r="M317">
        <v>0</v>
      </c>
      <c r="N317">
        <v>5</v>
      </c>
      <c r="O317">
        <v>0</v>
      </c>
      <c r="P317">
        <v>1</v>
      </c>
      <c r="Q317">
        <v>6</v>
      </c>
      <c r="R317">
        <v>1</v>
      </c>
      <c r="S317">
        <v>1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2</v>
      </c>
      <c r="AA317">
        <v>1</v>
      </c>
      <c r="AB317">
        <v>4</v>
      </c>
      <c r="AC317">
        <v>9</v>
      </c>
      <c r="AD317">
        <v>1</v>
      </c>
      <c r="AE317" s="3"/>
      <c r="AF317" s="4"/>
      <c r="AG317" s="3"/>
      <c r="AH317" s="4"/>
      <c r="AI317" s="3"/>
      <c r="AJ317" s="4"/>
      <c r="AK317" s="3"/>
      <c r="AL317" s="4"/>
      <c r="AM317" s="3"/>
    </row>
    <row r="318" spans="1:39" x14ac:dyDescent="0.3">
      <c r="A318" t="s">
        <v>208</v>
      </c>
      <c r="B318" t="s">
        <v>63</v>
      </c>
      <c r="C318">
        <v>2</v>
      </c>
      <c r="D318" t="s">
        <v>41</v>
      </c>
      <c r="E318">
        <v>173</v>
      </c>
      <c r="F318">
        <v>174</v>
      </c>
      <c r="G318">
        <v>177</v>
      </c>
      <c r="H318">
        <v>184</v>
      </c>
      <c r="I318">
        <v>179</v>
      </c>
      <c r="J318">
        <v>181</v>
      </c>
      <c r="K318">
        <v>176</v>
      </c>
      <c r="L318">
        <v>70</v>
      </c>
      <c r="M318">
        <v>70</v>
      </c>
      <c r="N318">
        <v>74</v>
      </c>
      <c r="O318">
        <v>73</v>
      </c>
      <c r="P318">
        <v>71</v>
      </c>
      <c r="Q318">
        <v>81</v>
      </c>
      <c r="R318">
        <v>71</v>
      </c>
      <c r="S318">
        <v>70</v>
      </c>
      <c r="T318">
        <v>72</v>
      </c>
      <c r="U318">
        <v>78</v>
      </c>
      <c r="V318">
        <v>73</v>
      </c>
      <c r="W318">
        <v>73</v>
      </c>
      <c r="X318">
        <v>71</v>
      </c>
      <c r="Y318">
        <v>75</v>
      </c>
      <c r="Z318">
        <v>72</v>
      </c>
      <c r="AA318">
        <v>76</v>
      </c>
      <c r="AB318">
        <v>75</v>
      </c>
      <c r="AC318">
        <v>73</v>
      </c>
      <c r="AD318">
        <v>82</v>
      </c>
      <c r="AE318" s="3" cm="1">
        <f t="array" ref="AE318">SUMPRODUCT(FC_vs_D_SKU_lvl[[#This Row],[1-5-2023]:[23-10-2023]]-E319:AD319)/26</f>
        <v>51.769230769230766</v>
      </c>
      <c r="AF318" s="4">
        <f t="shared" ref="AF318" si="471">AE318/AVERAGE(E319:AD319)</f>
        <v>1.036979969183359</v>
      </c>
      <c r="AG318" s="3" cm="1">
        <f t="array" ref="AG318">SUMPRODUCT(ABS(FC_vs_D_SKU_lvl[[#This Row],[1-5-2023]:[23-10-2023]]-E319:AD319))/26</f>
        <v>68.230769230769226</v>
      </c>
      <c r="AH318" s="4" cm="1">
        <f t="array" ref="AH318">SUMPRODUCT(ABS(FC_vs_D_SKU_lvl[[#This Row],[1-5-2023]:[23-10-2023]]-E319:AD319))/SUM(E319:AD319)</f>
        <v>1.3667180277349769</v>
      </c>
      <c r="AI318" s="3" cm="1">
        <f t="array" ref="AI318">SQRT(SUMPRODUCT(FC_vs_D_SKU_lvl[[#This Row],[1-5-2023]:[23-10-2023]]-E319:AD319)^2/26)</f>
        <v>263.97231789599567</v>
      </c>
      <c r="AJ318" s="4">
        <f t="shared" ref="AJ318" si="472">AI318/AVERAGE(E319:AD319)</f>
        <v>5.2875810980707918</v>
      </c>
      <c r="AK318" s="3">
        <f t="shared" ref="AK318:AL318" si="473">AG318+ABS(AE318)</f>
        <v>120</v>
      </c>
      <c r="AL318" s="4">
        <f t="shared" si="473"/>
        <v>2.4036979969183356</v>
      </c>
      <c r="AM318" s="3" cm="1">
        <f t="array" ref="AM318">SUMPRODUCT(IF(FC_vs_D_SKU_lvl[[#This Row],[1-5-2023]:[23-10-2023]]+E319:AD319=0,0,ABS(FC_vs_D_SKU_lvl[[#This Row],[1-5-2023]:[23-10-2023]]-E319:AD319)/(FC_vs_D_SKU_lvl[[#This Row],[1-5-2023]:[23-10-2023]]+E319:AD319)))/26</f>
        <v>0.43655539718481645</v>
      </c>
    </row>
    <row r="319" spans="1:39" x14ac:dyDescent="0.3">
      <c r="A319" t="s">
        <v>208</v>
      </c>
      <c r="B319" t="s">
        <v>63</v>
      </c>
      <c r="C319">
        <v>2</v>
      </c>
      <c r="D319" t="s">
        <v>44</v>
      </c>
      <c r="E319">
        <v>9</v>
      </c>
      <c r="F319">
        <v>6</v>
      </c>
      <c r="G319">
        <v>13</v>
      </c>
      <c r="H319">
        <v>35</v>
      </c>
      <c r="I319">
        <v>29</v>
      </c>
      <c r="J319">
        <v>34</v>
      </c>
      <c r="K319">
        <v>92</v>
      </c>
      <c r="L319">
        <v>92</v>
      </c>
      <c r="M319">
        <v>83</v>
      </c>
      <c r="N319">
        <v>26</v>
      </c>
      <c r="O319">
        <v>35</v>
      </c>
      <c r="P319">
        <v>81</v>
      </c>
      <c r="Q319">
        <v>38</v>
      </c>
      <c r="R319">
        <v>64</v>
      </c>
      <c r="S319">
        <v>16</v>
      </c>
      <c r="T319">
        <v>81</v>
      </c>
      <c r="U319">
        <v>21</v>
      </c>
      <c r="V319">
        <v>19</v>
      </c>
      <c r="W319">
        <v>60</v>
      </c>
      <c r="X319">
        <v>63</v>
      </c>
      <c r="Y319">
        <v>29</v>
      </c>
      <c r="Z319">
        <v>232</v>
      </c>
      <c r="AA319">
        <v>9</v>
      </c>
      <c r="AB319">
        <v>47</v>
      </c>
      <c r="AC319">
        <v>70</v>
      </c>
      <c r="AD319">
        <v>14</v>
      </c>
      <c r="AE319" s="3"/>
      <c r="AF319" s="4"/>
      <c r="AG319" s="3"/>
      <c r="AH319" s="4"/>
      <c r="AI319" s="3"/>
      <c r="AJ319" s="4"/>
      <c r="AK319" s="3"/>
      <c r="AL319" s="4"/>
      <c r="AM319" s="3"/>
    </row>
    <row r="320" spans="1:39" x14ac:dyDescent="0.3">
      <c r="A320" t="s">
        <v>209</v>
      </c>
      <c r="B320" t="s">
        <v>63</v>
      </c>
      <c r="C320">
        <v>3</v>
      </c>
      <c r="D320" t="s">
        <v>41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4</v>
      </c>
      <c r="K320">
        <v>2</v>
      </c>
      <c r="L320">
        <v>4</v>
      </c>
      <c r="M320">
        <v>2</v>
      </c>
      <c r="N320">
        <v>4</v>
      </c>
      <c r="O320">
        <v>2</v>
      </c>
      <c r="P320">
        <v>4</v>
      </c>
      <c r="Q320">
        <v>4</v>
      </c>
      <c r="R320">
        <v>2</v>
      </c>
      <c r="S320">
        <v>2</v>
      </c>
      <c r="T320">
        <v>2</v>
      </c>
      <c r="U320">
        <v>4</v>
      </c>
      <c r="V320">
        <v>2</v>
      </c>
      <c r="W320">
        <v>2</v>
      </c>
      <c r="X320">
        <v>2</v>
      </c>
      <c r="Y320">
        <v>4</v>
      </c>
      <c r="Z320">
        <v>4</v>
      </c>
      <c r="AA320">
        <v>6</v>
      </c>
      <c r="AB320">
        <v>6</v>
      </c>
      <c r="AC320">
        <v>6</v>
      </c>
      <c r="AD320">
        <v>6</v>
      </c>
      <c r="AE320" s="3" cm="1">
        <f t="array" ref="AE320">SUMPRODUCT(FC_vs_D_SKU_lvl[[#This Row],[1-5-2023]:[23-10-2023]]-E321:AD321)/26</f>
        <v>2.1538461538461537</v>
      </c>
      <c r="AF320" s="4">
        <f t="shared" ref="AF320" si="474">AE320/AVERAGE(E321:AD321)</f>
        <v>2</v>
      </c>
      <c r="AG320" s="3" cm="1">
        <f t="array" ref="AG320">SUMPRODUCT(ABS(FC_vs_D_SKU_lvl[[#This Row],[1-5-2023]:[23-10-2023]]-E321:AD321))/26</f>
        <v>2.7692307692307692</v>
      </c>
      <c r="AH320" s="4" cm="1">
        <f t="array" ref="AH320">SUMPRODUCT(ABS(FC_vs_D_SKU_lvl[[#This Row],[1-5-2023]:[23-10-2023]]-E321:AD321))/SUM(E321:AD321)</f>
        <v>2.5714285714285716</v>
      </c>
      <c r="AI320" s="3" cm="1">
        <f t="array" ref="AI320">SQRT(SUMPRODUCT(FC_vs_D_SKU_lvl[[#This Row],[1-5-2023]:[23-10-2023]]-E321:AD321)^2/26)</f>
        <v>10.982503567738306</v>
      </c>
      <c r="AJ320" s="4">
        <f t="shared" ref="AJ320" si="475">AI320/AVERAGE(E321:AD321)</f>
        <v>10.198039027185571</v>
      </c>
      <c r="AK320" s="3">
        <f t="shared" ref="AK320:AL320" si="476">AG320+ABS(AE320)</f>
        <v>4.9230769230769234</v>
      </c>
      <c r="AL320" s="4">
        <f t="shared" si="476"/>
        <v>4.5714285714285712</v>
      </c>
      <c r="AM320" s="3" cm="1">
        <f t="array" ref="AM320">SUMPRODUCT(IF(FC_vs_D_SKU_lvl[[#This Row],[1-5-2023]:[23-10-2023]]+E321:AD321=0,0,ABS(FC_vs_D_SKU_lvl[[#This Row],[1-5-2023]:[23-10-2023]]-E321:AD321)/(FC_vs_D_SKU_lvl[[#This Row],[1-5-2023]:[23-10-2023]]+E321:AD321)))/26</f>
        <v>0.79139194139194136</v>
      </c>
    </row>
    <row r="321" spans="1:39" x14ac:dyDescent="0.3">
      <c r="A321" t="s">
        <v>209</v>
      </c>
      <c r="B321" t="s">
        <v>63</v>
      </c>
      <c r="C321">
        <v>3</v>
      </c>
      <c r="D321" t="s">
        <v>44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2</v>
      </c>
      <c r="K321">
        <v>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  <c r="W321">
        <v>0</v>
      </c>
      <c r="X321">
        <v>0</v>
      </c>
      <c r="Y321">
        <v>0</v>
      </c>
      <c r="Z321">
        <v>4</v>
      </c>
      <c r="AA321">
        <v>2</v>
      </c>
      <c r="AB321">
        <v>8</v>
      </c>
      <c r="AC321">
        <v>0</v>
      </c>
      <c r="AD321">
        <v>0</v>
      </c>
      <c r="AE321" s="3"/>
      <c r="AF321" s="4"/>
      <c r="AG321" s="3"/>
      <c r="AH321" s="4"/>
      <c r="AI321" s="3"/>
      <c r="AJ321" s="4"/>
      <c r="AK321" s="3"/>
      <c r="AL321" s="4"/>
      <c r="AM321" s="3"/>
    </row>
    <row r="322" spans="1:39" x14ac:dyDescent="0.3">
      <c r="A322" t="s">
        <v>210</v>
      </c>
      <c r="B322" t="s">
        <v>63</v>
      </c>
      <c r="C322">
        <v>3</v>
      </c>
      <c r="D322" t="s">
        <v>41</v>
      </c>
      <c r="E322">
        <v>30</v>
      </c>
      <c r="F322">
        <v>30</v>
      </c>
      <c r="G322">
        <v>30</v>
      </c>
      <c r="H322">
        <v>30</v>
      </c>
      <c r="I322">
        <v>34</v>
      </c>
      <c r="J322">
        <v>35</v>
      </c>
      <c r="K322">
        <v>35</v>
      </c>
      <c r="L322">
        <v>54</v>
      </c>
      <c r="M322">
        <v>59</v>
      </c>
      <c r="N322">
        <v>55</v>
      </c>
      <c r="O322">
        <v>95</v>
      </c>
      <c r="P322">
        <v>67</v>
      </c>
      <c r="Q322">
        <v>147</v>
      </c>
      <c r="R322">
        <v>60</v>
      </c>
      <c r="S322">
        <v>35</v>
      </c>
      <c r="T322">
        <v>39</v>
      </c>
      <c r="U322">
        <v>48</v>
      </c>
      <c r="V322">
        <v>36</v>
      </c>
      <c r="W322">
        <v>47</v>
      </c>
      <c r="X322">
        <v>55</v>
      </c>
      <c r="Y322">
        <v>63</v>
      </c>
      <c r="Z322">
        <v>53</v>
      </c>
      <c r="AA322">
        <v>65</v>
      </c>
      <c r="AB322">
        <v>52</v>
      </c>
      <c r="AC322">
        <v>49</v>
      </c>
      <c r="AD322">
        <v>97</v>
      </c>
      <c r="AE322" s="3" cm="1">
        <f t="array" ref="AE322">SUMPRODUCT(FC_vs_D_SKU_lvl[[#This Row],[1-5-2023]:[23-10-2023]]-E323:AD323)/26</f>
        <v>41.153846153846153</v>
      </c>
      <c r="AF322" s="4">
        <f t="shared" ref="AF322" si="477">AE322/AVERAGE(E323:AD323)</f>
        <v>3.2424242424242427</v>
      </c>
      <c r="AG322" s="3" cm="1">
        <f t="array" ref="AG322">SUMPRODUCT(ABS(FC_vs_D_SKU_lvl[[#This Row],[1-5-2023]:[23-10-2023]]-E323:AD323))/26</f>
        <v>42.615384615384613</v>
      </c>
      <c r="AH322" s="4" cm="1">
        <f t="array" ref="AH322">SUMPRODUCT(ABS(FC_vs_D_SKU_lvl[[#This Row],[1-5-2023]:[23-10-2023]]-E323:AD323))/SUM(E323:AD323)</f>
        <v>3.3575757575757574</v>
      </c>
      <c r="AI322" s="3" cm="1">
        <f t="array" ref="AI322">SQRT(SUMPRODUCT(FC_vs_D_SKU_lvl[[#This Row],[1-5-2023]:[23-10-2023]]-E323:AD323)^2/26)</f>
        <v>209.84426459785692</v>
      </c>
      <c r="AJ322" s="4">
        <f t="shared" ref="AJ322" si="478">AI322/AVERAGE(E323:AD323)</f>
        <v>16.533184483467515</v>
      </c>
      <c r="AK322" s="3">
        <f t="shared" ref="AK322:AL322" si="479">AG322+ABS(AE322)</f>
        <v>83.769230769230774</v>
      </c>
      <c r="AL322" s="4">
        <f t="shared" si="479"/>
        <v>6.6</v>
      </c>
      <c r="AM322" s="3" cm="1">
        <f t="array" ref="AM322">SUMPRODUCT(IF(FC_vs_D_SKU_lvl[[#This Row],[1-5-2023]:[23-10-2023]]+E323:AD323=0,0,ABS(FC_vs_D_SKU_lvl[[#This Row],[1-5-2023]:[23-10-2023]]-E323:AD323)/(FC_vs_D_SKU_lvl[[#This Row],[1-5-2023]:[23-10-2023]]+E323:AD323)))/26</f>
        <v>0.63608627229636394</v>
      </c>
    </row>
    <row r="323" spans="1:39" x14ac:dyDescent="0.3">
      <c r="A323" t="s">
        <v>210</v>
      </c>
      <c r="B323" t="s">
        <v>63</v>
      </c>
      <c r="C323">
        <v>3</v>
      </c>
      <c r="D323" t="s">
        <v>44</v>
      </c>
      <c r="E323">
        <v>12</v>
      </c>
      <c r="F323">
        <v>9</v>
      </c>
      <c r="G323">
        <v>21</v>
      </c>
      <c r="H323">
        <v>23</v>
      </c>
      <c r="I323">
        <v>11</v>
      </c>
      <c r="J323">
        <v>12</v>
      </c>
      <c r="K323">
        <v>29</v>
      </c>
      <c r="L323">
        <v>24</v>
      </c>
      <c r="M323">
        <v>2</v>
      </c>
      <c r="N323">
        <v>17</v>
      </c>
      <c r="O323">
        <v>1</v>
      </c>
      <c r="P323">
        <v>7</v>
      </c>
      <c r="Q323">
        <v>20</v>
      </c>
      <c r="R323">
        <v>2</v>
      </c>
      <c r="S323">
        <v>22</v>
      </c>
      <c r="T323">
        <v>7</v>
      </c>
      <c r="U323">
        <v>0</v>
      </c>
      <c r="V323">
        <v>0</v>
      </c>
      <c r="W323">
        <v>1</v>
      </c>
      <c r="X323">
        <v>14</v>
      </c>
      <c r="Y323">
        <v>4</v>
      </c>
      <c r="Z323">
        <v>1</v>
      </c>
      <c r="AA323">
        <v>4</v>
      </c>
      <c r="AB323">
        <v>16</v>
      </c>
      <c r="AC323">
        <v>68</v>
      </c>
      <c r="AD323">
        <v>3</v>
      </c>
      <c r="AE323" s="3"/>
      <c r="AF323" s="4"/>
      <c r="AG323" s="3"/>
      <c r="AH323" s="4"/>
      <c r="AI323" s="3"/>
      <c r="AJ323" s="4"/>
      <c r="AK323" s="3"/>
      <c r="AL323" s="4"/>
      <c r="AM323" s="3"/>
    </row>
    <row r="324" spans="1:39" x14ac:dyDescent="0.3">
      <c r="A324" t="s">
        <v>211</v>
      </c>
      <c r="B324" t="s">
        <v>40</v>
      </c>
      <c r="C324">
        <v>3</v>
      </c>
      <c r="D324" t="s">
        <v>41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6</v>
      </c>
      <c r="M324">
        <v>7</v>
      </c>
      <c r="N324">
        <v>6</v>
      </c>
      <c r="O324">
        <v>13</v>
      </c>
      <c r="P324">
        <v>9</v>
      </c>
      <c r="Q324">
        <v>19</v>
      </c>
      <c r="R324">
        <v>7</v>
      </c>
      <c r="S324">
        <v>4</v>
      </c>
      <c r="T324">
        <v>5</v>
      </c>
      <c r="U324">
        <v>6</v>
      </c>
      <c r="V324">
        <v>4</v>
      </c>
      <c r="W324">
        <v>6</v>
      </c>
      <c r="X324">
        <v>6</v>
      </c>
      <c r="Y324">
        <v>8</v>
      </c>
      <c r="Z324">
        <v>6</v>
      </c>
      <c r="AA324">
        <v>9</v>
      </c>
      <c r="AB324">
        <v>6</v>
      </c>
      <c r="AC324">
        <v>6</v>
      </c>
      <c r="AD324">
        <v>13</v>
      </c>
      <c r="AE324" s="3" cm="1">
        <f t="array" ref="AE324">SUMPRODUCT(FC_vs_D_SKU_lvl[[#This Row],[1-5-2023]:[23-10-2023]]-E325:AD325)/26</f>
        <v>-11.653846153846153</v>
      </c>
      <c r="AF324" s="4">
        <f t="shared" ref="AF324" si="480">AE324/AVERAGE(E325:AD325)</f>
        <v>-0.67483296213808452</v>
      </c>
      <c r="AG324" s="3" cm="1">
        <f t="array" ref="AG324">SUMPRODUCT(ABS(FC_vs_D_SKU_lvl[[#This Row],[1-5-2023]:[23-10-2023]]-E325:AD325))/26</f>
        <v>13.961538461538462</v>
      </c>
      <c r="AH324" s="4" cm="1">
        <f t="array" ref="AH324">SUMPRODUCT(ABS(FC_vs_D_SKU_lvl[[#This Row],[1-5-2023]:[23-10-2023]]-E325:AD325))/SUM(E325:AD325)</f>
        <v>0.80846325167037858</v>
      </c>
      <c r="AI324" s="3" cm="1">
        <f t="array" ref="AI324">SQRT(SUMPRODUCT(FC_vs_D_SKU_lvl[[#This Row],[1-5-2023]:[23-10-2023]]-E325:AD325)^2/26)</f>
        <v>59.423188946869764</v>
      </c>
      <c r="AJ324" s="4">
        <f t="shared" ref="AJ324" si="481">AI324/AVERAGE(E325:AD325)</f>
        <v>3.4409864423577146</v>
      </c>
      <c r="AK324" s="3">
        <f t="shared" ref="AK324:AL324" si="482">AG324+ABS(AE324)</f>
        <v>25.615384615384613</v>
      </c>
      <c r="AL324" s="4">
        <f t="shared" si="482"/>
        <v>1.4832962138084631</v>
      </c>
      <c r="AM324" s="3" cm="1">
        <f t="array" ref="AM324">SUMPRODUCT(IF(FC_vs_D_SKU_lvl[[#This Row],[1-5-2023]:[23-10-2023]]+E325:AD325=0,0,ABS(FC_vs_D_SKU_lvl[[#This Row],[1-5-2023]:[23-10-2023]]-E325:AD325)/(FC_vs_D_SKU_lvl[[#This Row],[1-5-2023]:[23-10-2023]]+E325:AD325)))/26</f>
        <v>0.54976137475876519</v>
      </c>
    </row>
    <row r="325" spans="1:39" x14ac:dyDescent="0.3">
      <c r="A325" t="s">
        <v>211</v>
      </c>
      <c r="B325" t="s">
        <v>40</v>
      </c>
      <c r="C325">
        <v>3</v>
      </c>
      <c r="D325" t="s">
        <v>44</v>
      </c>
      <c r="E325">
        <v>11</v>
      </c>
      <c r="F325">
        <v>7</v>
      </c>
      <c r="G325">
        <v>0</v>
      </c>
      <c r="H325">
        <v>14</v>
      </c>
      <c r="I325">
        <v>11</v>
      </c>
      <c r="J325">
        <v>22</v>
      </c>
      <c r="K325">
        <v>37</v>
      </c>
      <c r="L325">
        <v>11</v>
      </c>
      <c r="M325">
        <v>18</v>
      </c>
      <c r="N325">
        <v>66</v>
      </c>
      <c r="O325">
        <v>12</v>
      </c>
      <c r="P325">
        <v>7</v>
      </c>
      <c r="Q325">
        <v>25</v>
      </c>
      <c r="R325">
        <v>0</v>
      </c>
      <c r="S325">
        <v>9</v>
      </c>
      <c r="T325">
        <v>26</v>
      </c>
      <c r="U325">
        <v>4</v>
      </c>
      <c r="V325">
        <v>31</v>
      </c>
      <c r="W325">
        <v>9</v>
      </c>
      <c r="X325">
        <v>1</v>
      </c>
      <c r="Y325">
        <v>93</v>
      </c>
      <c r="Z325">
        <v>1</v>
      </c>
      <c r="AA325">
        <v>8</v>
      </c>
      <c r="AB325">
        <v>11</v>
      </c>
      <c r="AC325">
        <v>9</v>
      </c>
      <c r="AD325">
        <v>6</v>
      </c>
      <c r="AE325" s="3"/>
      <c r="AF325" s="4"/>
      <c r="AG325" s="3"/>
      <c r="AH325" s="4"/>
      <c r="AI325" s="3"/>
      <c r="AJ325" s="4"/>
      <c r="AK325" s="3"/>
      <c r="AL325" s="4"/>
      <c r="AM325" s="3"/>
    </row>
    <row r="326" spans="1:39" x14ac:dyDescent="0.3">
      <c r="A326" t="s">
        <v>212</v>
      </c>
      <c r="B326" t="s">
        <v>40</v>
      </c>
      <c r="C326">
        <v>2</v>
      </c>
      <c r="D326" t="s">
        <v>41</v>
      </c>
      <c r="E326">
        <v>59</v>
      </c>
      <c r="F326">
        <v>60</v>
      </c>
      <c r="G326">
        <v>59</v>
      </c>
      <c r="H326">
        <v>61</v>
      </c>
      <c r="I326">
        <v>74</v>
      </c>
      <c r="J326">
        <v>75</v>
      </c>
      <c r="K326">
        <v>74</v>
      </c>
      <c r="L326">
        <v>35</v>
      </c>
      <c r="M326">
        <v>30</v>
      </c>
      <c r="N326">
        <v>25</v>
      </c>
      <c r="O326">
        <v>25</v>
      </c>
      <c r="P326">
        <v>27</v>
      </c>
      <c r="Q326">
        <v>44</v>
      </c>
      <c r="R326">
        <v>30</v>
      </c>
      <c r="S326">
        <v>28</v>
      </c>
      <c r="T326">
        <v>27</v>
      </c>
      <c r="U326">
        <v>52</v>
      </c>
      <c r="V326">
        <v>37</v>
      </c>
      <c r="W326">
        <v>38</v>
      </c>
      <c r="X326">
        <v>50</v>
      </c>
      <c r="Y326">
        <v>65</v>
      </c>
      <c r="Z326">
        <v>27</v>
      </c>
      <c r="AA326">
        <v>19</v>
      </c>
      <c r="AB326">
        <v>19</v>
      </c>
      <c r="AC326">
        <v>24</v>
      </c>
      <c r="AD326">
        <v>53</v>
      </c>
      <c r="AE326" s="3" cm="1">
        <f t="array" ref="AE326">SUMPRODUCT(FC_vs_D_SKU_lvl[[#This Row],[1-5-2023]:[23-10-2023]]-E327:AD327)/26</f>
        <v>-19.73076923076923</v>
      </c>
      <c r="AF326" s="4">
        <f t="shared" ref="AF326" si="483">AE326/AVERAGE(E327:AD327)</f>
        <v>-0.31472392638036806</v>
      </c>
      <c r="AG326" s="3" cm="1">
        <f t="array" ref="AG326">SUMPRODUCT(ABS(FC_vs_D_SKU_lvl[[#This Row],[1-5-2023]:[23-10-2023]]-E327:AD327))/26</f>
        <v>74.115384615384613</v>
      </c>
      <c r="AH326" s="4" cm="1">
        <f t="array" ref="AH326">SUMPRODUCT(ABS(FC_vs_D_SKU_lvl[[#This Row],[1-5-2023]:[23-10-2023]]-E327:AD327))/SUM(E327:AD327)</f>
        <v>1.1822085889570553</v>
      </c>
      <c r="AI326" s="3" cm="1">
        <f t="array" ref="AI326">SQRT(SUMPRODUCT(FC_vs_D_SKU_lvl[[#This Row],[1-5-2023]:[23-10-2023]]-E327:AD327)^2/26)</f>
        <v>100.60757732588841</v>
      </c>
      <c r="AJ326" s="4">
        <f t="shared" ref="AJ326" si="484">AI326/AVERAGE(E327:AD327)</f>
        <v>1.604783442008036</v>
      </c>
      <c r="AK326" s="3">
        <f t="shared" ref="AK326:AL326" si="485">AG326+ABS(AE326)</f>
        <v>93.84615384615384</v>
      </c>
      <c r="AL326" s="4">
        <f t="shared" si="485"/>
        <v>1.4969325153374233</v>
      </c>
      <c r="AM326" s="3" cm="1">
        <f t="array" ref="AM326">SUMPRODUCT(IF(FC_vs_D_SKU_lvl[[#This Row],[1-5-2023]:[23-10-2023]]+E327:AD327=0,0,ABS(FC_vs_D_SKU_lvl[[#This Row],[1-5-2023]:[23-10-2023]]-E327:AD327)/(FC_vs_D_SKU_lvl[[#This Row],[1-5-2023]:[23-10-2023]]+E327:AD327)))/26</f>
        <v>0.57842935309211641</v>
      </c>
    </row>
    <row r="327" spans="1:39" x14ac:dyDescent="0.3">
      <c r="A327" t="s">
        <v>212</v>
      </c>
      <c r="B327" t="s">
        <v>40</v>
      </c>
      <c r="C327">
        <v>2</v>
      </c>
      <c r="D327" t="s">
        <v>44</v>
      </c>
      <c r="E327">
        <v>0</v>
      </c>
      <c r="F327">
        <v>15</v>
      </c>
      <c r="G327">
        <v>10</v>
      </c>
      <c r="H327">
        <v>102</v>
      </c>
      <c r="I327">
        <v>16</v>
      </c>
      <c r="J327">
        <v>0</v>
      </c>
      <c r="K327">
        <v>12</v>
      </c>
      <c r="L327">
        <v>8</v>
      </c>
      <c r="M327">
        <v>43</v>
      </c>
      <c r="N327">
        <v>3</v>
      </c>
      <c r="O327">
        <v>28</v>
      </c>
      <c r="P327">
        <v>4</v>
      </c>
      <c r="Q327">
        <v>10</v>
      </c>
      <c r="R327">
        <v>940</v>
      </c>
      <c r="S327">
        <v>17</v>
      </c>
      <c r="T327">
        <v>9</v>
      </c>
      <c r="U327">
        <v>11</v>
      </c>
      <c r="V327">
        <v>41</v>
      </c>
      <c r="W327">
        <v>28</v>
      </c>
      <c r="X327">
        <v>8</v>
      </c>
      <c r="Y327">
        <v>2</v>
      </c>
      <c r="Z327">
        <v>2</v>
      </c>
      <c r="AA327">
        <v>44</v>
      </c>
      <c r="AB327">
        <v>9</v>
      </c>
      <c r="AC327">
        <v>248</v>
      </c>
      <c r="AD327">
        <v>20</v>
      </c>
      <c r="AE327" s="3"/>
      <c r="AF327" s="4"/>
      <c r="AG327" s="3"/>
      <c r="AH327" s="4"/>
      <c r="AI327" s="3"/>
      <c r="AJ327" s="4"/>
      <c r="AK327" s="3"/>
      <c r="AL327" s="4"/>
      <c r="AM327" s="3"/>
    </row>
    <row r="328" spans="1:39" x14ac:dyDescent="0.3">
      <c r="A328" t="s">
        <v>213</v>
      </c>
      <c r="B328" t="s">
        <v>63</v>
      </c>
      <c r="C328">
        <v>3</v>
      </c>
      <c r="D328" t="s">
        <v>41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2</v>
      </c>
      <c r="AE328" s="3" cm="1">
        <f t="array" ref="AE328">SUMPRODUCT(FC_vs_D_SKU_lvl[[#This Row],[1-5-2023]:[23-10-2023]]-E329:AD329)/26</f>
        <v>1.1538461538461537</v>
      </c>
      <c r="AF328" s="4">
        <f t="shared" ref="AF328" si="486">AE328/AVERAGE(E329:AD329)</f>
        <v>1.3043478260869565</v>
      </c>
      <c r="AG328" s="3" cm="1">
        <f t="array" ref="AG328">SUMPRODUCT(ABS(FC_vs_D_SKU_lvl[[#This Row],[1-5-2023]:[23-10-2023]]-E329:AD329))/26</f>
        <v>2</v>
      </c>
      <c r="AH328" s="4" cm="1">
        <f t="array" ref="AH328">SUMPRODUCT(ABS(FC_vs_D_SKU_lvl[[#This Row],[1-5-2023]:[23-10-2023]]-E329:AD329))/SUM(E329:AD329)</f>
        <v>2.2608695652173911</v>
      </c>
      <c r="AI328" s="3" cm="1">
        <f t="array" ref="AI328">SQRT(SUMPRODUCT(FC_vs_D_SKU_lvl[[#This Row],[1-5-2023]:[23-10-2023]]-E329:AD329)^2/26)</f>
        <v>5.8834840541455211</v>
      </c>
      <c r="AJ328" s="4">
        <f t="shared" ref="AJ328" si="487">AI328/AVERAGE(E329:AD329)</f>
        <v>6.6508950177297201</v>
      </c>
      <c r="AK328" s="3">
        <f t="shared" ref="AK328:AL328" si="488">AG328+ABS(AE328)</f>
        <v>3.1538461538461537</v>
      </c>
      <c r="AL328" s="4">
        <f t="shared" si="488"/>
        <v>3.5652173913043477</v>
      </c>
      <c r="AM328" s="3" cm="1">
        <f t="array" ref="AM328">SUMPRODUCT(IF(FC_vs_D_SKU_lvl[[#This Row],[1-5-2023]:[23-10-2023]]+E329:AD329=0,0,ABS(FC_vs_D_SKU_lvl[[#This Row],[1-5-2023]:[23-10-2023]]-E329:AD329)/(FC_vs_D_SKU_lvl[[#This Row],[1-5-2023]:[23-10-2023]]+E329:AD329)))/26</f>
        <v>0.83846153846153837</v>
      </c>
    </row>
    <row r="329" spans="1:39" x14ac:dyDescent="0.3">
      <c r="A329" t="s">
        <v>213</v>
      </c>
      <c r="B329" t="s">
        <v>63</v>
      </c>
      <c r="C329">
        <v>3</v>
      </c>
      <c r="D329" t="s">
        <v>44</v>
      </c>
      <c r="E329">
        <v>0</v>
      </c>
      <c r="F329">
        <v>0</v>
      </c>
      <c r="G329">
        <v>0</v>
      </c>
      <c r="H329">
        <v>0</v>
      </c>
      <c r="I329">
        <v>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</v>
      </c>
      <c r="P329">
        <v>0</v>
      </c>
      <c r="Q329">
        <v>0</v>
      </c>
      <c r="R329">
        <v>0</v>
      </c>
      <c r="S329">
        <v>3</v>
      </c>
      <c r="T329">
        <v>0</v>
      </c>
      <c r="U329">
        <v>4</v>
      </c>
      <c r="V329">
        <v>2</v>
      </c>
      <c r="W329">
        <v>0</v>
      </c>
      <c r="X329">
        <v>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s="3"/>
      <c r="AF329" s="4"/>
      <c r="AG329" s="3"/>
      <c r="AH329" s="4"/>
      <c r="AI329" s="3"/>
      <c r="AJ329" s="4"/>
      <c r="AK329" s="3"/>
      <c r="AL329" s="4"/>
      <c r="AM329" s="3"/>
    </row>
    <row r="330" spans="1:39" x14ac:dyDescent="0.3">
      <c r="A330" t="s">
        <v>214</v>
      </c>
      <c r="B330" t="s">
        <v>63</v>
      </c>
      <c r="C330">
        <v>2</v>
      </c>
      <c r="D330" t="s">
        <v>41</v>
      </c>
      <c r="E330">
        <v>13</v>
      </c>
      <c r="F330">
        <v>13</v>
      </c>
      <c r="G330">
        <v>13</v>
      </c>
      <c r="H330">
        <v>13</v>
      </c>
      <c r="I330">
        <v>18</v>
      </c>
      <c r="J330">
        <v>18</v>
      </c>
      <c r="K330">
        <v>18</v>
      </c>
      <c r="L330">
        <v>18</v>
      </c>
      <c r="M330">
        <v>16</v>
      </c>
      <c r="N330">
        <v>16</v>
      </c>
      <c r="O330">
        <v>16</v>
      </c>
      <c r="P330">
        <v>16</v>
      </c>
      <c r="Q330">
        <v>16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s="3" cm="1">
        <f t="array" ref="AE330">SUMPRODUCT(FC_vs_D_SKU_lvl[[#This Row],[1-5-2023]:[23-10-2023]]-E331:AD331)/26</f>
        <v>-32.307692307692307</v>
      </c>
      <c r="AF330" s="4">
        <f t="shared" ref="AF330" si="489">AE330/AVERAGE(E331:AD331)</f>
        <v>-0.8045977011494253</v>
      </c>
      <c r="AG330" s="3" cm="1">
        <f t="array" ref="AG330">SUMPRODUCT(ABS(FC_vs_D_SKU_lvl[[#This Row],[1-5-2023]:[23-10-2023]]-E331:AD331))/26</f>
        <v>42.769230769230766</v>
      </c>
      <c r="AH330" s="4" cm="1">
        <f t="array" ref="AH330">SUMPRODUCT(ABS(FC_vs_D_SKU_lvl[[#This Row],[1-5-2023]:[23-10-2023]]-E331:AD331))/SUM(E331:AD331)</f>
        <v>1.0651340996168583</v>
      </c>
      <c r="AI330" s="3" cm="1">
        <f t="array" ref="AI330">SQRT(SUMPRODUCT(FC_vs_D_SKU_lvl[[#This Row],[1-5-2023]:[23-10-2023]]-E331:AD331)^2/26)</f>
        <v>164.7375535160746</v>
      </c>
      <c r="AJ330" s="4">
        <f t="shared" ref="AJ330" si="490">AI330/AVERAGE(E331:AD331)</f>
        <v>4.1026593787528158</v>
      </c>
      <c r="AK330" s="3">
        <f t="shared" ref="AK330:AL330" si="491">AG330+ABS(AE330)</f>
        <v>75.076923076923066</v>
      </c>
      <c r="AL330" s="4">
        <f t="shared" si="491"/>
        <v>1.8697318007662838</v>
      </c>
      <c r="AM330" s="3" cm="1">
        <f t="array" ref="AM330">SUMPRODUCT(IF(FC_vs_D_SKU_lvl[[#This Row],[1-5-2023]:[23-10-2023]]+E331:AD331=0,0,ABS(FC_vs_D_SKU_lvl[[#This Row],[1-5-2023]:[23-10-2023]]-E331:AD331)/(FC_vs_D_SKU_lvl[[#This Row],[1-5-2023]:[23-10-2023]]+E331:AD331)))/26</f>
        <v>0.75306140780064446</v>
      </c>
    </row>
    <row r="331" spans="1:39" x14ac:dyDescent="0.3">
      <c r="A331" t="s">
        <v>214</v>
      </c>
      <c r="B331" t="s">
        <v>63</v>
      </c>
      <c r="C331">
        <v>2</v>
      </c>
      <c r="D331" t="s">
        <v>44</v>
      </c>
      <c r="E331">
        <v>1</v>
      </c>
      <c r="F331">
        <v>6</v>
      </c>
      <c r="G331">
        <v>5</v>
      </c>
      <c r="H331">
        <v>2</v>
      </c>
      <c r="I331">
        <v>706</v>
      </c>
      <c r="J331">
        <v>2</v>
      </c>
      <c r="K331">
        <v>0</v>
      </c>
      <c r="L331">
        <v>1</v>
      </c>
      <c r="M331">
        <v>1</v>
      </c>
      <c r="N331">
        <v>0</v>
      </c>
      <c r="O331">
        <v>29</v>
      </c>
      <c r="P331">
        <v>0</v>
      </c>
      <c r="Q331">
        <v>34</v>
      </c>
      <c r="R331">
        <v>36</v>
      </c>
      <c r="S331">
        <v>12</v>
      </c>
      <c r="T331">
        <v>13</v>
      </c>
      <c r="U331">
        <v>0</v>
      </c>
      <c r="V331">
        <v>17</v>
      </c>
      <c r="W331">
        <v>11</v>
      </c>
      <c r="X331">
        <v>23</v>
      </c>
      <c r="Y331">
        <v>0</v>
      </c>
      <c r="Z331">
        <v>12</v>
      </c>
      <c r="AA331">
        <v>0</v>
      </c>
      <c r="AB331">
        <v>86</v>
      </c>
      <c r="AC331">
        <v>44</v>
      </c>
      <c r="AD331">
        <v>3</v>
      </c>
      <c r="AE331" s="3"/>
      <c r="AF331" s="4"/>
      <c r="AG331" s="3"/>
      <c r="AH331" s="4"/>
      <c r="AI331" s="3"/>
      <c r="AJ331" s="4"/>
      <c r="AK331" s="3"/>
      <c r="AL331" s="4"/>
      <c r="AM331" s="3"/>
    </row>
    <row r="332" spans="1:39" x14ac:dyDescent="0.3">
      <c r="A332" t="s">
        <v>215</v>
      </c>
      <c r="B332" t="s">
        <v>63</v>
      </c>
      <c r="C332">
        <v>3</v>
      </c>
      <c r="D332" t="s">
        <v>41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6</v>
      </c>
      <c r="M332">
        <v>5</v>
      </c>
      <c r="N332">
        <v>5</v>
      </c>
      <c r="O332">
        <v>3</v>
      </c>
      <c r="P332">
        <v>4</v>
      </c>
      <c r="Q332">
        <v>5</v>
      </c>
      <c r="R332">
        <v>1</v>
      </c>
      <c r="S332">
        <v>0</v>
      </c>
      <c r="T332">
        <v>1</v>
      </c>
      <c r="U332">
        <v>2</v>
      </c>
      <c r="V332">
        <v>1</v>
      </c>
      <c r="W332">
        <v>1</v>
      </c>
      <c r="X332">
        <v>1</v>
      </c>
      <c r="Y332">
        <v>2</v>
      </c>
      <c r="Z332">
        <v>0</v>
      </c>
      <c r="AA332">
        <v>1</v>
      </c>
      <c r="AB332">
        <v>1</v>
      </c>
      <c r="AC332">
        <v>1</v>
      </c>
      <c r="AD332">
        <v>2</v>
      </c>
      <c r="AE332" s="3" cm="1">
        <f t="array" ref="AE332">SUMPRODUCT(FC_vs_D_SKU_lvl[[#This Row],[1-5-2023]:[23-10-2023]]-E333:AD333)/26</f>
        <v>-5.5384615384615383</v>
      </c>
      <c r="AF332" s="4">
        <f t="shared" ref="AF332" si="492">AE332/AVERAGE(E333:AD333)</f>
        <v>-0.65158371040723984</v>
      </c>
      <c r="AG332" s="3" cm="1">
        <f t="array" ref="AG332">SUMPRODUCT(ABS(FC_vs_D_SKU_lvl[[#This Row],[1-5-2023]:[23-10-2023]]-E333:AD333))/26</f>
        <v>8.8461538461538467</v>
      </c>
      <c r="AH332" s="4" cm="1">
        <f t="array" ref="AH332">SUMPRODUCT(ABS(FC_vs_D_SKU_lvl[[#This Row],[1-5-2023]:[23-10-2023]]-E333:AD333))/SUM(E333:AD333)</f>
        <v>1.0407239819004526</v>
      </c>
      <c r="AI332" s="3" cm="1">
        <f t="array" ref="AI332">SQRT(SUMPRODUCT(FC_vs_D_SKU_lvl[[#This Row],[1-5-2023]:[23-10-2023]]-E333:AD333)^2/26)</f>
        <v>28.240723459898501</v>
      </c>
      <c r="AJ332" s="4">
        <f t="shared" ref="AJ332" si="493">AI332/AVERAGE(E333:AD333)</f>
        <v>3.3224380541057061</v>
      </c>
      <c r="AK332" s="3">
        <f t="shared" ref="AK332:AL332" si="494">AG332+ABS(AE332)</f>
        <v>14.384615384615385</v>
      </c>
      <c r="AL332" s="4">
        <f t="shared" si="494"/>
        <v>1.6923076923076925</v>
      </c>
      <c r="AM332" s="3" cm="1">
        <f t="array" ref="AM332">SUMPRODUCT(IF(FC_vs_D_SKU_lvl[[#This Row],[1-5-2023]:[23-10-2023]]+E333:AD333=0,0,ABS(FC_vs_D_SKU_lvl[[#This Row],[1-5-2023]:[23-10-2023]]-E333:AD333)/(FC_vs_D_SKU_lvl[[#This Row],[1-5-2023]:[23-10-2023]]+E333:AD333)))/26</f>
        <v>0.6532391885131611</v>
      </c>
    </row>
    <row r="333" spans="1:39" x14ac:dyDescent="0.3">
      <c r="A333" t="s">
        <v>215</v>
      </c>
      <c r="B333" t="s">
        <v>63</v>
      </c>
      <c r="C333">
        <v>3</v>
      </c>
      <c r="D333" t="s">
        <v>44</v>
      </c>
      <c r="E333">
        <v>2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5</v>
      </c>
      <c r="N333">
        <v>4</v>
      </c>
      <c r="O333">
        <v>3</v>
      </c>
      <c r="P333">
        <v>1</v>
      </c>
      <c r="Q333">
        <v>4</v>
      </c>
      <c r="R333">
        <v>7</v>
      </c>
      <c r="S333">
        <v>2</v>
      </c>
      <c r="T333">
        <v>6</v>
      </c>
      <c r="U333">
        <v>2</v>
      </c>
      <c r="V333">
        <v>0</v>
      </c>
      <c r="W333">
        <v>72</v>
      </c>
      <c r="X333">
        <v>6</v>
      </c>
      <c r="Y333">
        <v>86</v>
      </c>
      <c r="Z333">
        <v>1</v>
      </c>
      <c r="AA333">
        <v>10</v>
      </c>
      <c r="AB333">
        <v>0</v>
      </c>
      <c r="AC333">
        <v>5</v>
      </c>
      <c r="AD333">
        <v>1</v>
      </c>
      <c r="AE333" s="3"/>
      <c r="AF333" s="4"/>
      <c r="AG333" s="3"/>
      <c r="AH333" s="4"/>
      <c r="AI333" s="3"/>
      <c r="AJ333" s="4"/>
      <c r="AK333" s="3"/>
      <c r="AL333" s="4"/>
      <c r="AM333" s="3"/>
    </row>
    <row r="334" spans="1:39" x14ac:dyDescent="0.3">
      <c r="A334" t="s">
        <v>216</v>
      </c>
      <c r="B334" t="s">
        <v>63</v>
      </c>
      <c r="C334">
        <v>1</v>
      </c>
      <c r="D334" t="s">
        <v>41</v>
      </c>
      <c r="E334">
        <v>212</v>
      </c>
      <c r="F334">
        <v>212</v>
      </c>
      <c r="G334">
        <v>212</v>
      </c>
      <c r="H334">
        <v>212</v>
      </c>
      <c r="I334">
        <v>295</v>
      </c>
      <c r="J334">
        <v>296</v>
      </c>
      <c r="K334">
        <v>295</v>
      </c>
      <c r="L334">
        <v>121</v>
      </c>
      <c r="M334">
        <v>121</v>
      </c>
      <c r="N334">
        <v>121</v>
      </c>
      <c r="O334">
        <v>121</v>
      </c>
      <c r="P334">
        <v>121</v>
      </c>
      <c r="Q334">
        <v>121</v>
      </c>
      <c r="R334">
        <v>75</v>
      </c>
      <c r="S334">
        <v>72</v>
      </c>
      <c r="T334">
        <v>225</v>
      </c>
      <c r="U334">
        <v>167</v>
      </c>
      <c r="V334">
        <v>148</v>
      </c>
      <c r="W334">
        <v>59</v>
      </c>
      <c r="X334">
        <v>122</v>
      </c>
      <c r="Y334">
        <v>161</v>
      </c>
      <c r="Z334">
        <v>111</v>
      </c>
      <c r="AA334">
        <v>91</v>
      </c>
      <c r="AB334">
        <v>175</v>
      </c>
      <c r="AC334">
        <v>223</v>
      </c>
      <c r="AD334">
        <v>247</v>
      </c>
      <c r="AE334" s="3" cm="1">
        <f t="array" ref="AE334">SUMPRODUCT(FC_vs_D_SKU_lvl[[#This Row],[1-5-2023]:[23-10-2023]]-E335:AD335)/26</f>
        <v>-103.5</v>
      </c>
      <c r="AF334" s="4">
        <f t="shared" ref="AF334" si="495">AE334/AVERAGE(E335:AD335)</f>
        <v>-0.38295147289028036</v>
      </c>
      <c r="AG334" s="3" cm="1">
        <f t="array" ref="AG334">SUMPRODUCT(ABS(FC_vs_D_SKU_lvl[[#This Row],[1-5-2023]:[23-10-2023]]-E335:AD335))/26</f>
        <v>170.26923076923077</v>
      </c>
      <c r="AH334" s="4" cm="1">
        <f t="array" ref="AH334">SUMPRODUCT(ABS(FC_vs_D_SKU_lvl[[#This Row],[1-5-2023]:[23-10-2023]]-E335:AD335))/SUM(E335:AD335)</f>
        <v>0.62999857691760353</v>
      </c>
      <c r="AI334" s="3" cm="1">
        <f t="array" ref="AI334">SQRT(SUMPRODUCT(FC_vs_D_SKU_lvl[[#This Row],[1-5-2023]:[23-10-2023]]-E335:AD335)^2/26)</f>
        <v>527.7485196568532</v>
      </c>
      <c r="AJ334" s="4">
        <f t="shared" ref="AJ334" si="496">AI334/AVERAGE(E335:AD335)</f>
        <v>1.9526770330266376</v>
      </c>
      <c r="AK334" s="3">
        <f t="shared" ref="AK334:AL334" si="497">AG334+ABS(AE334)</f>
        <v>273.76923076923077</v>
      </c>
      <c r="AL334" s="4">
        <f t="shared" si="497"/>
        <v>1.0129500498078838</v>
      </c>
      <c r="AM334" s="3" cm="1">
        <f t="array" ref="AM334">SUMPRODUCT(IF(FC_vs_D_SKU_lvl[[#This Row],[1-5-2023]:[23-10-2023]]+E335:AD335=0,0,ABS(FC_vs_D_SKU_lvl[[#This Row],[1-5-2023]:[23-10-2023]]-E335:AD335)/(FC_vs_D_SKU_lvl[[#This Row],[1-5-2023]:[23-10-2023]]+E335:AD335)))/26</f>
        <v>0.34899859096234603</v>
      </c>
    </row>
    <row r="335" spans="1:39" x14ac:dyDescent="0.3">
      <c r="A335" t="s">
        <v>216</v>
      </c>
      <c r="B335" t="s">
        <v>63</v>
      </c>
      <c r="C335">
        <v>1</v>
      </c>
      <c r="D335" t="s">
        <v>44</v>
      </c>
      <c r="E335">
        <v>112</v>
      </c>
      <c r="F335">
        <v>169</v>
      </c>
      <c r="G335">
        <v>233</v>
      </c>
      <c r="H335">
        <v>225</v>
      </c>
      <c r="I335">
        <v>96</v>
      </c>
      <c r="J335">
        <v>193</v>
      </c>
      <c r="K335">
        <v>127</v>
      </c>
      <c r="L335">
        <v>166</v>
      </c>
      <c r="M335">
        <v>213</v>
      </c>
      <c r="N335">
        <v>201</v>
      </c>
      <c r="O335">
        <v>411</v>
      </c>
      <c r="P335">
        <v>638</v>
      </c>
      <c r="Q335">
        <v>454</v>
      </c>
      <c r="R335">
        <v>422</v>
      </c>
      <c r="S335">
        <v>96</v>
      </c>
      <c r="T335">
        <v>79</v>
      </c>
      <c r="U335">
        <v>745</v>
      </c>
      <c r="V335">
        <v>148</v>
      </c>
      <c r="W335">
        <v>165</v>
      </c>
      <c r="X335">
        <v>253</v>
      </c>
      <c r="Y335">
        <v>52</v>
      </c>
      <c r="Z335">
        <v>145</v>
      </c>
      <c r="AA335">
        <v>243</v>
      </c>
      <c r="AB335">
        <v>300</v>
      </c>
      <c r="AC335">
        <v>599</v>
      </c>
      <c r="AD335">
        <v>542</v>
      </c>
      <c r="AE335" s="3"/>
      <c r="AF335" s="4"/>
      <c r="AG335" s="3"/>
      <c r="AH335" s="4"/>
      <c r="AI335" s="3"/>
      <c r="AJ335" s="4"/>
      <c r="AK335" s="3"/>
      <c r="AL335" s="4"/>
      <c r="AM335" s="3"/>
    </row>
    <row r="336" spans="1:39" x14ac:dyDescent="0.3">
      <c r="A336" t="s">
        <v>217</v>
      </c>
      <c r="B336" t="s">
        <v>40</v>
      </c>
      <c r="C336">
        <v>1</v>
      </c>
      <c r="D336" t="s">
        <v>41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1124</v>
      </c>
      <c r="AB336">
        <v>1125</v>
      </c>
      <c r="AC336">
        <v>1126</v>
      </c>
      <c r="AD336">
        <v>1114</v>
      </c>
      <c r="AE336" s="3" cm="1">
        <f t="array" ref="AE336">SUMPRODUCT(FC_vs_D_SKU_lvl[[#This Row],[1-5-2023]:[23-10-2023]]-E337:AD337)/26</f>
        <v>-502.15384615384613</v>
      </c>
      <c r="AF336" s="4">
        <f t="shared" ref="AF336" si="498">AE336/AVERAGE(E337:AD337)</f>
        <v>-0.74414363066400691</v>
      </c>
      <c r="AG336" s="3" cm="1">
        <f t="array" ref="AG336">SUMPRODUCT(ABS(FC_vs_D_SKU_lvl[[#This Row],[1-5-2023]:[23-10-2023]]-E337:AD337))/26</f>
        <v>629</v>
      </c>
      <c r="AH336" s="4" cm="1">
        <f t="array" ref="AH336">SUMPRODUCT(ABS(FC_vs_D_SKU_lvl[[#This Row],[1-5-2023]:[23-10-2023]]-E337:AD337))/SUM(E337:AD337)</f>
        <v>0.93211741236819612</v>
      </c>
      <c r="AI336" s="3" cm="1">
        <f t="array" ref="AI336">SQRT(SUMPRODUCT(FC_vs_D_SKU_lvl[[#This Row],[1-5-2023]:[23-10-2023]]-E337:AD337)^2/26)</f>
        <v>2560.4922603641307</v>
      </c>
      <c r="AJ336" s="4">
        <f t="shared" ref="AJ336" si="499">AI336/AVERAGE(E337:AD337)</f>
        <v>3.7944028936715535</v>
      </c>
      <c r="AK336" s="3">
        <f t="shared" ref="AK336:AL336" si="500">AG336+ABS(AE336)</f>
        <v>1131.1538461538462</v>
      </c>
      <c r="AL336" s="4">
        <f t="shared" si="500"/>
        <v>1.6762610430322029</v>
      </c>
      <c r="AM336" s="3" cm="1">
        <f t="array" ref="AM336">SUMPRODUCT(IF(FC_vs_D_SKU_lvl[[#This Row],[1-5-2023]:[23-10-2023]]+E337:AD337=0,0,ABS(FC_vs_D_SKU_lvl[[#This Row],[1-5-2023]:[23-10-2023]]-E337:AD337)/(FC_vs_D_SKU_lvl[[#This Row],[1-5-2023]:[23-10-2023]]+E337:AD337)))/26</f>
        <v>0.88713939486898519</v>
      </c>
    </row>
    <row r="337" spans="1:39" x14ac:dyDescent="0.3">
      <c r="A337" t="s">
        <v>217</v>
      </c>
      <c r="B337" t="s">
        <v>40</v>
      </c>
      <c r="C337">
        <v>1</v>
      </c>
      <c r="D337" t="s">
        <v>44</v>
      </c>
      <c r="E337">
        <v>9</v>
      </c>
      <c r="F337">
        <v>265</v>
      </c>
      <c r="G337">
        <v>237</v>
      </c>
      <c r="H337">
        <v>595</v>
      </c>
      <c r="I337">
        <v>104</v>
      </c>
      <c r="J337">
        <v>243</v>
      </c>
      <c r="K337">
        <v>455</v>
      </c>
      <c r="L337">
        <v>1736</v>
      </c>
      <c r="M337">
        <v>646</v>
      </c>
      <c r="N337">
        <v>489</v>
      </c>
      <c r="O337">
        <v>500</v>
      </c>
      <c r="P337">
        <v>395</v>
      </c>
      <c r="Q337">
        <v>1155</v>
      </c>
      <c r="R337">
        <v>909</v>
      </c>
      <c r="S337">
        <v>64</v>
      </c>
      <c r="T337">
        <v>76</v>
      </c>
      <c r="U337">
        <v>285</v>
      </c>
      <c r="V337">
        <v>478</v>
      </c>
      <c r="W337">
        <v>422</v>
      </c>
      <c r="X337">
        <v>2156</v>
      </c>
      <c r="Y337">
        <v>102</v>
      </c>
      <c r="Z337">
        <v>3310</v>
      </c>
      <c r="AA337">
        <v>1198</v>
      </c>
      <c r="AB337">
        <v>787</v>
      </c>
      <c r="AC337">
        <v>624</v>
      </c>
      <c r="AD337">
        <v>305</v>
      </c>
      <c r="AE337" s="3"/>
      <c r="AF337" s="4"/>
      <c r="AG337" s="3"/>
      <c r="AH337" s="4"/>
      <c r="AI337" s="3"/>
      <c r="AJ337" s="4"/>
      <c r="AK337" s="3"/>
      <c r="AL337" s="4"/>
      <c r="AM337" s="3"/>
    </row>
    <row r="338" spans="1:39" x14ac:dyDescent="0.3">
      <c r="A338" t="s">
        <v>218</v>
      </c>
      <c r="B338" t="s">
        <v>40</v>
      </c>
      <c r="C338">
        <v>1</v>
      </c>
      <c r="D338" t="s">
        <v>41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2359</v>
      </c>
      <c r="P338">
        <v>2358</v>
      </c>
      <c r="Q338">
        <v>2361</v>
      </c>
      <c r="R338">
        <v>1387</v>
      </c>
      <c r="S338">
        <v>1051</v>
      </c>
      <c r="T338">
        <v>1683</v>
      </c>
      <c r="U338">
        <v>2535</v>
      </c>
      <c r="V338">
        <v>1876</v>
      </c>
      <c r="W338">
        <v>1930</v>
      </c>
      <c r="X338">
        <v>1508</v>
      </c>
      <c r="Y338">
        <v>1865</v>
      </c>
      <c r="Z338">
        <v>1536</v>
      </c>
      <c r="AA338">
        <v>2496</v>
      </c>
      <c r="AB338">
        <v>2297</v>
      </c>
      <c r="AC338">
        <v>1421</v>
      </c>
      <c r="AD338">
        <v>4003</v>
      </c>
      <c r="AE338" s="3" cm="1">
        <f t="array" ref="AE338">SUMPRODUCT(FC_vs_D_SKU_lvl[[#This Row],[1-5-2023]:[23-10-2023]]-E339:AD339)/26</f>
        <v>-1036.2307692307693</v>
      </c>
      <c r="AF338" s="4">
        <f t="shared" ref="AF338" si="501">AE338/AVERAGE(E339:AD339)</f>
        <v>-0.45198631056234062</v>
      </c>
      <c r="AG338" s="3" cm="1">
        <f t="array" ref="AG338">SUMPRODUCT(ABS(FC_vs_D_SKU_lvl[[#This Row],[1-5-2023]:[23-10-2023]]-E339:AD339))/26</f>
        <v>1705.0769230769231</v>
      </c>
      <c r="AH338" s="4" cm="1">
        <f t="array" ref="AH338">SUMPRODUCT(ABS(FC_vs_D_SKU_lvl[[#This Row],[1-5-2023]:[23-10-2023]]-E339:AD339))/SUM(E339:AD339)</f>
        <v>0.74372567440612003</v>
      </c>
      <c r="AI338" s="3" cm="1">
        <f t="array" ref="AI338">SQRT(SUMPRODUCT(FC_vs_D_SKU_lvl[[#This Row],[1-5-2023]:[23-10-2023]]-E339:AD339)^2/26)</f>
        <v>5283.7609128929544</v>
      </c>
      <c r="AJ338" s="4">
        <f t="shared" ref="AJ338" si="502">AI338/AVERAGE(E339:AD339)</f>
        <v>2.3046870174341834</v>
      </c>
      <c r="AK338" s="3">
        <f t="shared" ref="AK338:AL338" si="503">AG338+ABS(AE338)</f>
        <v>2741.3076923076924</v>
      </c>
      <c r="AL338" s="4">
        <f t="shared" si="503"/>
        <v>1.1957119849684608</v>
      </c>
      <c r="AM338" s="3" cm="1">
        <f t="array" ref="AM338">SUMPRODUCT(IF(FC_vs_D_SKU_lvl[[#This Row],[1-5-2023]:[23-10-2023]]+E339:AD339=0,0,ABS(FC_vs_D_SKU_lvl[[#This Row],[1-5-2023]:[23-10-2023]]-E339:AD339)/(FC_vs_D_SKU_lvl[[#This Row],[1-5-2023]:[23-10-2023]]+E339:AD339)))/26</f>
        <v>0.56865955512626476</v>
      </c>
    </row>
    <row r="339" spans="1:39" x14ac:dyDescent="0.3">
      <c r="A339" t="s">
        <v>218</v>
      </c>
      <c r="B339" t="s">
        <v>40</v>
      </c>
      <c r="C339">
        <v>1</v>
      </c>
      <c r="D339" t="s">
        <v>44</v>
      </c>
      <c r="E339">
        <v>369</v>
      </c>
      <c r="F339">
        <v>865</v>
      </c>
      <c r="G339">
        <v>642</v>
      </c>
      <c r="H339">
        <v>5936</v>
      </c>
      <c r="I339">
        <v>1133</v>
      </c>
      <c r="J339">
        <v>1845</v>
      </c>
      <c r="K339">
        <v>3554</v>
      </c>
      <c r="L339">
        <v>1058</v>
      </c>
      <c r="M339">
        <v>2980</v>
      </c>
      <c r="N339">
        <v>2739</v>
      </c>
      <c r="O339">
        <v>7906</v>
      </c>
      <c r="P339">
        <v>1408</v>
      </c>
      <c r="Q339">
        <v>2914</v>
      </c>
      <c r="R339">
        <v>1123</v>
      </c>
      <c r="S339">
        <v>4474</v>
      </c>
      <c r="T339">
        <v>2297</v>
      </c>
      <c r="U339">
        <v>552</v>
      </c>
      <c r="V339">
        <v>1206</v>
      </c>
      <c r="W339">
        <v>4440</v>
      </c>
      <c r="X339">
        <v>2537</v>
      </c>
      <c r="Y339">
        <v>895</v>
      </c>
      <c r="Z339">
        <v>801</v>
      </c>
      <c r="AA339">
        <v>2232</v>
      </c>
      <c r="AB339">
        <v>2234</v>
      </c>
      <c r="AC339">
        <v>2261</v>
      </c>
      <c r="AD339">
        <v>1207</v>
      </c>
      <c r="AE339" s="3"/>
      <c r="AF339" s="4"/>
      <c r="AG339" s="3"/>
      <c r="AH339" s="4"/>
      <c r="AI339" s="3"/>
      <c r="AJ339" s="4"/>
      <c r="AK339" s="3"/>
      <c r="AL339" s="4"/>
      <c r="AM339" s="3"/>
    </row>
    <row r="340" spans="1:39" x14ac:dyDescent="0.3">
      <c r="A340" t="s">
        <v>219</v>
      </c>
      <c r="B340" t="s">
        <v>40</v>
      </c>
      <c r="C340">
        <v>2</v>
      </c>
      <c r="D340" t="s">
        <v>41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306</v>
      </c>
      <c r="AB340">
        <v>135</v>
      </c>
      <c r="AC340">
        <v>89</v>
      </c>
      <c r="AD340">
        <v>161</v>
      </c>
      <c r="AE340" s="3" cm="1">
        <f t="array" ref="AE340">SUMPRODUCT(FC_vs_D_SKU_lvl[[#This Row],[1-5-2023]:[23-10-2023]]-E341:AD341)/26</f>
        <v>-125.61538461538461</v>
      </c>
      <c r="AF340" s="4">
        <f t="shared" ref="AF340" si="504">AE340/AVERAGE(E341:AD341)</f>
        <v>-0.82537275713924696</v>
      </c>
      <c r="AG340" s="3" cm="1">
        <f t="array" ref="AG340">SUMPRODUCT(ABS(FC_vs_D_SKU_lvl[[#This Row],[1-5-2023]:[23-10-2023]]-E341:AD341))/26</f>
        <v>159.61538461538461</v>
      </c>
      <c r="AH340" s="4" cm="1">
        <f t="array" ref="AH340">SUMPRODUCT(ABS(FC_vs_D_SKU_lvl[[#This Row],[1-5-2023]:[23-10-2023]]-E341:AD341))/SUM(E341:AD341)</f>
        <v>1.0487743239828153</v>
      </c>
      <c r="AI340" s="3" cm="1">
        <f t="array" ref="AI340">SQRT(SUMPRODUCT(FC_vs_D_SKU_lvl[[#This Row],[1-5-2023]:[23-10-2023]]-E341:AD341)^2/26)</f>
        <v>640.51529736130908</v>
      </c>
      <c r="AJ340" s="4">
        <f t="shared" ref="AJ340" si="505">AI340/AVERAGE(E341:AD341)</f>
        <v>4.2085917946408991</v>
      </c>
      <c r="AK340" s="3">
        <f t="shared" ref="AK340:AL340" si="506">AG340+ABS(AE340)</f>
        <v>285.23076923076923</v>
      </c>
      <c r="AL340" s="4">
        <f t="shared" si="506"/>
        <v>1.8741470811220622</v>
      </c>
      <c r="AM340" s="3" cm="1">
        <f t="array" ref="AM340">SUMPRODUCT(IF(FC_vs_D_SKU_lvl[[#This Row],[1-5-2023]:[23-10-2023]]+E341:AD341=0,0,ABS(FC_vs_D_SKU_lvl[[#This Row],[1-5-2023]:[23-10-2023]]-E341:AD341)/(FC_vs_D_SKU_lvl[[#This Row],[1-5-2023]:[23-10-2023]]+E341:AD341)))/26</f>
        <v>0.92438956047870502</v>
      </c>
    </row>
    <row r="341" spans="1:39" x14ac:dyDescent="0.3">
      <c r="A341" t="s">
        <v>219</v>
      </c>
      <c r="B341" t="s">
        <v>40</v>
      </c>
      <c r="C341">
        <v>2</v>
      </c>
      <c r="D341" t="s">
        <v>44</v>
      </c>
      <c r="E341">
        <v>2</v>
      </c>
      <c r="F341">
        <v>21</v>
      </c>
      <c r="G341">
        <v>21</v>
      </c>
      <c r="H341">
        <v>8</v>
      </c>
      <c r="I341">
        <v>60</v>
      </c>
      <c r="J341">
        <v>4</v>
      </c>
      <c r="K341">
        <v>70</v>
      </c>
      <c r="L341">
        <v>697</v>
      </c>
      <c r="M341">
        <v>361</v>
      </c>
      <c r="N341">
        <v>57</v>
      </c>
      <c r="O341">
        <v>25</v>
      </c>
      <c r="P341">
        <v>777</v>
      </c>
      <c r="Q341">
        <v>226</v>
      </c>
      <c r="R341">
        <v>118</v>
      </c>
      <c r="S341">
        <v>7</v>
      </c>
      <c r="T341">
        <v>25</v>
      </c>
      <c r="U341">
        <v>96</v>
      </c>
      <c r="V341">
        <v>102</v>
      </c>
      <c r="W341">
        <v>449</v>
      </c>
      <c r="X341">
        <v>9</v>
      </c>
      <c r="Y341">
        <v>550</v>
      </c>
      <c r="Z341">
        <v>20</v>
      </c>
      <c r="AA341">
        <v>72</v>
      </c>
      <c r="AB341">
        <v>138</v>
      </c>
      <c r="AC341">
        <v>18</v>
      </c>
      <c r="AD341">
        <v>24</v>
      </c>
      <c r="AE341" s="3"/>
      <c r="AF341" s="4"/>
      <c r="AG341" s="3"/>
      <c r="AH341" s="4"/>
      <c r="AI341" s="3"/>
      <c r="AJ341" s="4"/>
      <c r="AK341" s="3"/>
      <c r="AL341" s="4"/>
      <c r="AM341" s="3"/>
    </row>
    <row r="342" spans="1:39" x14ac:dyDescent="0.3">
      <c r="A342" t="s">
        <v>220</v>
      </c>
      <c r="B342" t="s">
        <v>40</v>
      </c>
      <c r="C342">
        <v>2</v>
      </c>
      <c r="D342" t="s">
        <v>41</v>
      </c>
      <c r="E342">
        <v>38</v>
      </c>
      <c r="F342">
        <v>38</v>
      </c>
      <c r="G342">
        <v>38</v>
      </c>
      <c r="H342">
        <v>38</v>
      </c>
      <c r="I342">
        <v>38</v>
      </c>
      <c r="J342">
        <v>38</v>
      </c>
      <c r="K342">
        <v>38</v>
      </c>
      <c r="L342">
        <v>30</v>
      </c>
      <c r="M342">
        <v>48</v>
      </c>
      <c r="N342">
        <v>48</v>
      </c>
      <c r="O342">
        <v>48</v>
      </c>
      <c r="P342">
        <v>48</v>
      </c>
      <c r="Q342">
        <v>48</v>
      </c>
      <c r="R342">
        <v>21</v>
      </c>
      <c r="S342">
        <v>21</v>
      </c>
      <c r="T342">
        <v>21</v>
      </c>
      <c r="U342">
        <v>21</v>
      </c>
      <c r="V342">
        <v>32</v>
      </c>
      <c r="W342">
        <v>32</v>
      </c>
      <c r="X342">
        <v>32</v>
      </c>
      <c r="Y342">
        <v>32</v>
      </c>
      <c r="Z342">
        <v>50</v>
      </c>
      <c r="AA342">
        <v>50</v>
      </c>
      <c r="AB342">
        <v>50</v>
      </c>
      <c r="AC342">
        <v>50</v>
      </c>
      <c r="AD342">
        <v>50</v>
      </c>
      <c r="AE342" s="3" cm="1">
        <f t="array" ref="AE342">SUMPRODUCT(FC_vs_D_SKU_lvl[[#This Row],[1-5-2023]:[23-10-2023]]-E343:AD343)/26</f>
        <v>17.53846153846154</v>
      </c>
      <c r="AF342" s="4">
        <f t="shared" ref="AF342" si="507">AE342/AVERAGE(E343:AD343)</f>
        <v>0.84132841328413288</v>
      </c>
      <c r="AG342" s="3" cm="1">
        <f t="array" ref="AG342">SUMPRODUCT(ABS(FC_vs_D_SKU_lvl[[#This Row],[1-5-2023]:[23-10-2023]]-E343:AD343))/26</f>
        <v>28.076923076923077</v>
      </c>
      <c r="AH342" s="4" cm="1">
        <f t="array" ref="AH342">SUMPRODUCT(ABS(FC_vs_D_SKU_lvl[[#This Row],[1-5-2023]:[23-10-2023]]-E343:AD343))/SUM(E343:AD343)</f>
        <v>1.3468634686346863</v>
      </c>
      <c r="AI342" s="3" cm="1">
        <f t="array" ref="AI342">SQRT(SUMPRODUCT(FC_vs_D_SKU_lvl[[#This Row],[1-5-2023]:[23-10-2023]]-E343:AD343)^2/26)</f>
        <v>89.428957623011925</v>
      </c>
      <c r="AJ342" s="4">
        <f t="shared" ref="AJ342" si="508">AI342/AVERAGE(E343:AD343)</f>
        <v>4.2899499966758485</v>
      </c>
      <c r="AK342" s="3">
        <f t="shared" ref="AK342:AL342" si="509">AG342+ABS(AE342)</f>
        <v>45.615384615384613</v>
      </c>
      <c r="AL342" s="4">
        <f t="shared" si="509"/>
        <v>2.1881918819188191</v>
      </c>
      <c r="AM342" s="3" cm="1">
        <f t="array" ref="AM342">SUMPRODUCT(IF(FC_vs_D_SKU_lvl[[#This Row],[1-5-2023]:[23-10-2023]]+E343:AD343=0,0,ABS(FC_vs_D_SKU_lvl[[#This Row],[1-5-2023]:[23-10-2023]]-E343:AD343)/(FC_vs_D_SKU_lvl[[#This Row],[1-5-2023]:[23-10-2023]]+E343:AD343)))/26</f>
        <v>0.55350715963793484</v>
      </c>
    </row>
    <row r="343" spans="1:39" x14ac:dyDescent="0.3">
      <c r="A343" t="s">
        <v>220</v>
      </c>
      <c r="B343" t="s">
        <v>40</v>
      </c>
      <c r="C343">
        <v>2</v>
      </c>
      <c r="D343" t="s">
        <v>44</v>
      </c>
      <c r="E343">
        <v>30</v>
      </c>
      <c r="F343">
        <v>15</v>
      </c>
      <c r="G343">
        <v>5</v>
      </c>
      <c r="H343">
        <v>12</v>
      </c>
      <c r="I343">
        <v>120</v>
      </c>
      <c r="J343">
        <v>0</v>
      </c>
      <c r="K343">
        <v>10</v>
      </c>
      <c r="L343">
        <v>41</v>
      </c>
      <c r="M343">
        <v>60</v>
      </c>
      <c r="N343">
        <v>41</v>
      </c>
      <c r="O343">
        <v>11</v>
      </c>
      <c r="P343">
        <v>0</v>
      </c>
      <c r="Q343">
        <v>0</v>
      </c>
      <c r="R343">
        <v>0</v>
      </c>
      <c r="S343">
        <v>2</v>
      </c>
      <c r="T343">
        <v>10</v>
      </c>
      <c r="U343">
        <v>10</v>
      </c>
      <c r="V343">
        <v>6</v>
      </c>
      <c r="W343">
        <v>57</v>
      </c>
      <c r="X343">
        <v>8</v>
      </c>
      <c r="Y343">
        <v>20</v>
      </c>
      <c r="Z343">
        <v>10</v>
      </c>
      <c r="AA343">
        <v>4</v>
      </c>
      <c r="AB343">
        <v>11</v>
      </c>
      <c r="AC343">
        <v>57</v>
      </c>
      <c r="AD343">
        <v>2</v>
      </c>
      <c r="AE343" s="3"/>
      <c r="AF343" s="4"/>
      <c r="AG343" s="3"/>
      <c r="AH343" s="4"/>
      <c r="AI343" s="3"/>
      <c r="AJ343" s="4"/>
      <c r="AK343" s="3"/>
      <c r="AL343" s="4"/>
      <c r="AM343" s="3"/>
    </row>
    <row r="344" spans="1:39" x14ac:dyDescent="0.3">
      <c r="A344" t="s">
        <v>221</v>
      </c>
      <c r="B344" t="s">
        <v>40</v>
      </c>
      <c r="C344">
        <v>1</v>
      </c>
      <c r="D344" t="s">
        <v>41</v>
      </c>
      <c r="E344">
        <v>96</v>
      </c>
      <c r="F344">
        <v>74</v>
      </c>
      <c r="G344">
        <v>116</v>
      </c>
      <c r="H344">
        <v>171</v>
      </c>
      <c r="I344">
        <v>66</v>
      </c>
      <c r="J344">
        <v>67</v>
      </c>
      <c r="K344">
        <v>55</v>
      </c>
      <c r="L344">
        <v>169</v>
      </c>
      <c r="M344">
        <v>98</v>
      </c>
      <c r="N344">
        <v>98</v>
      </c>
      <c r="O344">
        <v>131</v>
      </c>
      <c r="P344">
        <v>80</v>
      </c>
      <c r="Q344">
        <v>228</v>
      </c>
      <c r="R344">
        <v>6</v>
      </c>
      <c r="S344">
        <v>6</v>
      </c>
      <c r="T344">
        <v>6</v>
      </c>
      <c r="U344">
        <v>5</v>
      </c>
      <c r="V344">
        <v>6</v>
      </c>
      <c r="W344">
        <v>7</v>
      </c>
      <c r="X344">
        <v>6</v>
      </c>
      <c r="Y344">
        <v>7</v>
      </c>
      <c r="Z344">
        <v>7</v>
      </c>
      <c r="AA344">
        <v>8</v>
      </c>
      <c r="AB344">
        <v>8</v>
      </c>
      <c r="AC344">
        <v>8</v>
      </c>
      <c r="AD344">
        <v>7</v>
      </c>
      <c r="AE344" s="3" cm="1">
        <f t="array" ref="AE344">SUMPRODUCT(FC_vs_D_SKU_lvl[[#This Row],[1-5-2023]:[23-10-2023]]-E345:AD345)/26</f>
        <v>-145.42307692307693</v>
      </c>
      <c r="AF344" s="4">
        <f t="shared" ref="AF344" si="510">AE344/AVERAGE(E345:AD345)</f>
        <v>-0.71111529057739331</v>
      </c>
      <c r="AG344" s="3" cm="1">
        <f t="array" ref="AG344">SUMPRODUCT(ABS(FC_vs_D_SKU_lvl[[#This Row],[1-5-2023]:[23-10-2023]]-E345:AD345))/26</f>
        <v>170.42307692307693</v>
      </c>
      <c r="AH344" s="4" cm="1">
        <f t="array" ref="AH344">SUMPRODUCT(ABS(FC_vs_D_SKU_lvl[[#This Row],[1-5-2023]:[23-10-2023]]-E345:AD345))/SUM(E345:AD345)</f>
        <v>0.83336467933044955</v>
      </c>
      <c r="AI344" s="3" cm="1">
        <f t="array" ref="AI344">SQRT(SUMPRODUCT(FC_vs_D_SKU_lvl[[#This Row],[1-5-2023]:[23-10-2023]]-E345:AD345)^2/26)</f>
        <v>741.51510695747379</v>
      </c>
      <c r="AJ344" s="4">
        <f t="shared" ref="AJ344" si="511">AI344/AVERAGE(E345:AD345)</f>
        <v>3.6259907430683316</v>
      </c>
      <c r="AK344" s="3">
        <f t="shared" ref="AK344:AL344" si="512">AG344+ABS(AE344)</f>
        <v>315.84615384615387</v>
      </c>
      <c r="AL344" s="4">
        <f t="shared" si="512"/>
        <v>1.5444799699078429</v>
      </c>
      <c r="AM344" s="3" cm="1">
        <f t="array" ref="AM344">SUMPRODUCT(IF(FC_vs_D_SKU_lvl[[#This Row],[1-5-2023]:[23-10-2023]]+E345:AD345=0,0,ABS(FC_vs_D_SKU_lvl[[#This Row],[1-5-2023]:[23-10-2023]]-E345:AD345)/(FC_vs_D_SKU_lvl[[#This Row],[1-5-2023]:[23-10-2023]]+E345:AD345)))/26</f>
        <v>0.64563663680012384</v>
      </c>
    </row>
    <row r="345" spans="1:39" x14ac:dyDescent="0.3">
      <c r="A345" t="s">
        <v>221</v>
      </c>
      <c r="B345" t="s">
        <v>40</v>
      </c>
      <c r="C345">
        <v>1</v>
      </c>
      <c r="D345" t="s">
        <v>44</v>
      </c>
      <c r="E345">
        <v>10</v>
      </c>
      <c r="F345">
        <v>56</v>
      </c>
      <c r="G345">
        <v>17</v>
      </c>
      <c r="H345">
        <v>89</v>
      </c>
      <c r="I345">
        <v>86</v>
      </c>
      <c r="J345">
        <v>71</v>
      </c>
      <c r="K345">
        <v>298</v>
      </c>
      <c r="L345">
        <v>154</v>
      </c>
      <c r="M345">
        <v>179</v>
      </c>
      <c r="N345">
        <v>431</v>
      </c>
      <c r="O345">
        <v>382</v>
      </c>
      <c r="P345">
        <v>573</v>
      </c>
      <c r="Q345">
        <v>203</v>
      </c>
      <c r="R345">
        <v>141</v>
      </c>
      <c r="S345">
        <v>128</v>
      </c>
      <c r="T345">
        <v>47</v>
      </c>
      <c r="U345">
        <v>75</v>
      </c>
      <c r="V345">
        <v>348</v>
      </c>
      <c r="W345">
        <v>407</v>
      </c>
      <c r="X345">
        <v>173</v>
      </c>
      <c r="Y345">
        <v>128</v>
      </c>
      <c r="Z345">
        <v>321</v>
      </c>
      <c r="AA345">
        <v>699</v>
      </c>
      <c r="AB345">
        <v>76</v>
      </c>
      <c r="AC345">
        <v>173</v>
      </c>
      <c r="AD345">
        <v>52</v>
      </c>
      <c r="AE345" s="3"/>
      <c r="AF345" s="4"/>
      <c r="AG345" s="3"/>
      <c r="AH345" s="4"/>
      <c r="AI345" s="3"/>
      <c r="AJ345" s="4"/>
      <c r="AK345" s="3"/>
      <c r="AL345" s="4"/>
      <c r="AM345" s="3"/>
    </row>
    <row r="346" spans="1:39" x14ac:dyDescent="0.3">
      <c r="A346" t="s">
        <v>222</v>
      </c>
      <c r="B346" t="s">
        <v>40</v>
      </c>
      <c r="C346">
        <v>2</v>
      </c>
      <c r="D346" t="s">
        <v>41</v>
      </c>
      <c r="E346">
        <v>20</v>
      </c>
      <c r="F346">
        <v>17</v>
      </c>
      <c r="G346">
        <v>27</v>
      </c>
      <c r="H346">
        <v>38</v>
      </c>
      <c r="I346">
        <v>13</v>
      </c>
      <c r="J346">
        <v>14</v>
      </c>
      <c r="K346">
        <v>10</v>
      </c>
      <c r="L346">
        <v>18</v>
      </c>
      <c r="M346">
        <v>9</v>
      </c>
      <c r="N346">
        <v>9</v>
      </c>
      <c r="O346">
        <v>13</v>
      </c>
      <c r="P346">
        <v>8</v>
      </c>
      <c r="Q346">
        <v>22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0</v>
      </c>
      <c r="AE346" s="3" cm="1">
        <f t="array" ref="AE346">SUMPRODUCT(FC_vs_D_SKU_lvl[[#This Row],[1-5-2023]:[23-10-2023]]-E347:AD347)/26</f>
        <v>-28.192307692307693</v>
      </c>
      <c r="AF346" s="4">
        <f t="shared" ref="AF346" si="513">AE346/AVERAGE(E347:AD347)</f>
        <v>-0.76753926701570674</v>
      </c>
      <c r="AG346" s="3" cm="1">
        <f t="array" ref="AG346">SUMPRODUCT(ABS(FC_vs_D_SKU_lvl[[#This Row],[1-5-2023]:[23-10-2023]]-E347:AD347))/26</f>
        <v>34.884615384615387</v>
      </c>
      <c r="AH346" s="4" cm="1">
        <f t="array" ref="AH346">SUMPRODUCT(ABS(FC_vs_D_SKU_lvl[[#This Row],[1-5-2023]:[23-10-2023]]-E347:AD347))/SUM(E347:AD347)</f>
        <v>0.94973821989528795</v>
      </c>
      <c r="AI346" s="3" cm="1">
        <f t="array" ref="AI346">SQRT(SUMPRODUCT(FC_vs_D_SKU_lvl[[#This Row],[1-5-2023]:[23-10-2023]]-E347:AD347)^2/26)</f>
        <v>143.75312705628889</v>
      </c>
      <c r="AJ346" s="4">
        <f t="shared" ref="AJ346" si="514">AI346/AVERAGE(E347:AD347)</f>
        <v>3.9136976999617916</v>
      </c>
      <c r="AK346" s="3">
        <f t="shared" ref="AK346:AL346" si="515">AG346+ABS(AE346)</f>
        <v>63.07692307692308</v>
      </c>
      <c r="AL346" s="4">
        <f t="shared" si="515"/>
        <v>1.7172774869109948</v>
      </c>
      <c r="AM346" s="3" cm="1">
        <f t="array" ref="AM346">SUMPRODUCT(IF(FC_vs_D_SKU_lvl[[#This Row],[1-5-2023]:[23-10-2023]]+E347:AD347=0,0,ABS(FC_vs_D_SKU_lvl[[#This Row],[1-5-2023]:[23-10-2023]]-E347:AD347)/(FC_vs_D_SKU_lvl[[#This Row],[1-5-2023]:[23-10-2023]]+E347:AD347)))/26</f>
        <v>0.66601699096972111</v>
      </c>
    </row>
    <row r="347" spans="1:39" x14ac:dyDescent="0.3">
      <c r="A347" t="s">
        <v>222</v>
      </c>
      <c r="B347" t="s">
        <v>40</v>
      </c>
      <c r="C347">
        <v>2</v>
      </c>
      <c r="D347" t="s">
        <v>44</v>
      </c>
      <c r="E347">
        <v>3</v>
      </c>
      <c r="F347">
        <v>4</v>
      </c>
      <c r="G347">
        <v>15</v>
      </c>
      <c r="H347">
        <v>2</v>
      </c>
      <c r="I347">
        <v>124</v>
      </c>
      <c r="J347">
        <v>56</v>
      </c>
      <c r="K347">
        <v>74</v>
      </c>
      <c r="L347">
        <v>9</v>
      </c>
      <c r="M347">
        <v>10</v>
      </c>
      <c r="N347">
        <v>32</v>
      </c>
      <c r="O347">
        <v>15</v>
      </c>
      <c r="P347">
        <v>49</v>
      </c>
      <c r="Q347">
        <v>52</v>
      </c>
      <c r="R347">
        <v>1</v>
      </c>
      <c r="S347">
        <v>9</v>
      </c>
      <c r="T347">
        <v>14</v>
      </c>
      <c r="U347">
        <v>0</v>
      </c>
      <c r="V347">
        <v>79</v>
      </c>
      <c r="W347">
        <v>19</v>
      </c>
      <c r="X347">
        <v>0</v>
      </c>
      <c r="Y347">
        <v>16</v>
      </c>
      <c r="Z347">
        <v>9</v>
      </c>
      <c r="AA347">
        <v>55</v>
      </c>
      <c r="AB347">
        <v>62</v>
      </c>
      <c r="AC347">
        <v>32</v>
      </c>
      <c r="AD347">
        <v>214</v>
      </c>
      <c r="AE347" s="3"/>
      <c r="AF347" s="4"/>
      <c r="AG347" s="3"/>
      <c r="AH347" s="4"/>
      <c r="AI347" s="3"/>
      <c r="AJ347" s="4"/>
      <c r="AK347" s="3"/>
      <c r="AL347" s="4"/>
      <c r="AM347" s="3"/>
    </row>
    <row r="348" spans="1:39" x14ac:dyDescent="0.3">
      <c r="A348" t="s">
        <v>223</v>
      </c>
      <c r="B348" t="s">
        <v>40</v>
      </c>
      <c r="C348">
        <v>2</v>
      </c>
      <c r="D348" t="s">
        <v>41</v>
      </c>
      <c r="E348">
        <v>86</v>
      </c>
      <c r="F348">
        <v>87</v>
      </c>
      <c r="G348">
        <v>86</v>
      </c>
      <c r="H348">
        <v>87</v>
      </c>
      <c r="I348">
        <v>133</v>
      </c>
      <c r="J348">
        <v>134</v>
      </c>
      <c r="K348">
        <v>134</v>
      </c>
      <c r="L348">
        <v>228</v>
      </c>
      <c r="M348">
        <v>227</v>
      </c>
      <c r="N348">
        <v>228</v>
      </c>
      <c r="O348">
        <v>228</v>
      </c>
      <c r="P348">
        <v>228</v>
      </c>
      <c r="Q348">
        <v>228</v>
      </c>
      <c r="R348">
        <v>204</v>
      </c>
      <c r="S348">
        <v>167</v>
      </c>
      <c r="T348">
        <v>210</v>
      </c>
      <c r="U348">
        <v>215</v>
      </c>
      <c r="V348">
        <v>161</v>
      </c>
      <c r="W348">
        <v>202</v>
      </c>
      <c r="X348">
        <v>166</v>
      </c>
      <c r="Y348">
        <v>268</v>
      </c>
      <c r="Z348">
        <v>270</v>
      </c>
      <c r="AA348">
        <v>339</v>
      </c>
      <c r="AB348">
        <v>175</v>
      </c>
      <c r="AC348">
        <v>258</v>
      </c>
      <c r="AD348">
        <v>553</v>
      </c>
      <c r="AE348" s="3" cm="1">
        <f t="array" ref="AE348">SUMPRODUCT(FC_vs_D_SKU_lvl[[#This Row],[1-5-2023]:[23-10-2023]]-E349:AD349)/26</f>
        <v>118.38461538461539</v>
      </c>
      <c r="AF348" s="4">
        <f t="shared" ref="AF348" si="516">AE348/AVERAGE(E349:AD349)</f>
        <v>1.3839928057553958</v>
      </c>
      <c r="AG348" s="3" cm="1">
        <f t="array" ref="AG348">SUMPRODUCT(ABS(FC_vs_D_SKU_lvl[[#This Row],[1-5-2023]:[23-10-2023]]-E349:AD349))/26</f>
        <v>127.92307692307692</v>
      </c>
      <c r="AH348" s="4" cm="1">
        <f t="array" ref="AH348">SUMPRODUCT(ABS(FC_vs_D_SKU_lvl[[#This Row],[1-5-2023]:[23-10-2023]]-E349:AD349))/SUM(E349:AD349)</f>
        <v>1.4955035971223021</v>
      </c>
      <c r="AI348" s="3" cm="1">
        <f t="array" ref="AI348">SQRT(SUMPRODUCT(FC_vs_D_SKU_lvl[[#This Row],[1-5-2023]:[23-10-2023]]-E349:AD349)^2/26)</f>
        <v>603.64546395533046</v>
      </c>
      <c r="AJ348" s="4">
        <f t="shared" ref="AJ348" si="517">AI348/AVERAGE(E349:AD349)</f>
        <v>7.0570063232187916</v>
      </c>
      <c r="AK348" s="3">
        <f t="shared" ref="AK348:AL348" si="518">AG348+ABS(AE348)</f>
        <v>246.30769230769232</v>
      </c>
      <c r="AL348" s="4">
        <f t="shared" si="518"/>
        <v>2.8794964028776979</v>
      </c>
      <c r="AM348" s="3" cm="1">
        <f t="array" ref="AM348">SUMPRODUCT(IF(FC_vs_D_SKU_lvl[[#This Row],[1-5-2023]:[23-10-2023]]+E349:AD349=0,0,ABS(FC_vs_D_SKU_lvl[[#This Row],[1-5-2023]:[23-10-2023]]-E349:AD349)/(FC_vs_D_SKU_lvl[[#This Row],[1-5-2023]:[23-10-2023]]+E349:AD349)))/26</f>
        <v>0.54774237878646737</v>
      </c>
    </row>
    <row r="349" spans="1:39" x14ac:dyDescent="0.3">
      <c r="A349" t="s">
        <v>223</v>
      </c>
      <c r="B349" t="s">
        <v>40</v>
      </c>
      <c r="C349">
        <v>2</v>
      </c>
      <c r="D349" t="s">
        <v>44</v>
      </c>
      <c r="E349">
        <v>77</v>
      </c>
      <c r="F349">
        <v>0</v>
      </c>
      <c r="G349">
        <v>210</v>
      </c>
      <c r="H349">
        <v>4</v>
      </c>
      <c r="I349">
        <v>23</v>
      </c>
      <c r="J349">
        <v>91</v>
      </c>
      <c r="K349">
        <v>81</v>
      </c>
      <c r="L349">
        <v>41</v>
      </c>
      <c r="M349">
        <v>191</v>
      </c>
      <c r="N349">
        <v>1</v>
      </c>
      <c r="O349">
        <v>168</v>
      </c>
      <c r="P349">
        <v>6</v>
      </c>
      <c r="Q349">
        <v>138</v>
      </c>
      <c r="R349">
        <v>47</v>
      </c>
      <c r="S349">
        <v>11</v>
      </c>
      <c r="T349">
        <v>10</v>
      </c>
      <c r="U349">
        <v>113</v>
      </c>
      <c r="V349">
        <v>39</v>
      </c>
      <c r="W349">
        <v>29</v>
      </c>
      <c r="X349">
        <v>2</v>
      </c>
      <c r="Y349">
        <v>243</v>
      </c>
      <c r="Z349">
        <v>200</v>
      </c>
      <c r="AA349">
        <v>21</v>
      </c>
      <c r="AB349">
        <v>15</v>
      </c>
      <c r="AC349">
        <v>114</v>
      </c>
      <c r="AD349">
        <v>349</v>
      </c>
      <c r="AE349" s="3"/>
      <c r="AF349" s="4"/>
      <c r="AG349" s="3"/>
      <c r="AH349" s="4"/>
      <c r="AI349" s="3"/>
      <c r="AJ349" s="4"/>
      <c r="AK349" s="3"/>
      <c r="AL349" s="4"/>
      <c r="AM349" s="3"/>
    </row>
    <row r="350" spans="1:39" x14ac:dyDescent="0.3">
      <c r="A350" t="s">
        <v>224</v>
      </c>
      <c r="B350" t="s">
        <v>40</v>
      </c>
      <c r="C350">
        <v>3</v>
      </c>
      <c r="D350" t="s">
        <v>41</v>
      </c>
      <c r="E350">
        <v>142</v>
      </c>
      <c r="F350">
        <v>143</v>
      </c>
      <c r="G350">
        <v>143</v>
      </c>
      <c r="H350">
        <v>141</v>
      </c>
      <c r="I350">
        <v>139</v>
      </c>
      <c r="J350">
        <v>140</v>
      </c>
      <c r="K350">
        <v>140</v>
      </c>
      <c r="L350">
        <v>16</v>
      </c>
      <c r="M350">
        <v>26</v>
      </c>
      <c r="N350">
        <v>26</v>
      </c>
      <c r="O350">
        <v>26</v>
      </c>
      <c r="P350">
        <v>26</v>
      </c>
      <c r="Q350">
        <v>26</v>
      </c>
      <c r="R350">
        <v>17</v>
      </c>
      <c r="S350">
        <v>17</v>
      </c>
      <c r="T350">
        <v>17</v>
      </c>
      <c r="U350">
        <v>17</v>
      </c>
      <c r="V350">
        <v>24</v>
      </c>
      <c r="W350">
        <v>24</v>
      </c>
      <c r="X350">
        <v>24</v>
      </c>
      <c r="Y350">
        <v>24</v>
      </c>
      <c r="Z350">
        <v>22</v>
      </c>
      <c r="AA350">
        <v>22</v>
      </c>
      <c r="AB350">
        <v>22</v>
      </c>
      <c r="AC350">
        <v>22</v>
      </c>
      <c r="AD350">
        <v>22</v>
      </c>
      <c r="AE350" s="3" cm="1">
        <f t="array" ref="AE350">SUMPRODUCT(FC_vs_D_SKU_lvl[[#This Row],[1-5-2023]:[23-10-2023]]-E351:AD351)/26</f>
        <v>40.153846153846153</v>
      </c>
      <c r="AF350" s="4">
        <f t="shared" ref="AF350" si="519">AE350/AVERAGE(E351:AD351)</f>
        <v>2.8681318681318682</v>
      </c>
      <c r="AG350" s="3" cm="1">
        <f t="array" ref="AG350">SUMPRODUCT(ABS(FC_vs_D_SKU_lvl[[#This Row],[1-5-2023]:[23-10-2023]]-E351:AD351))/26</f>
        <v>51.92307692307692</v>
      </c>
      <c r="AH350" s="4" cm="1">
        <f t="array" ref="AH350">SUMPRODUCT(ABS(FC_vs_D_SKU_lvl[[#This Row],[1-5-2023]:[23-10-2023]]-E351:AD351))/SUM(E351:AD351)</f>
        <v>3.7087912087912089</v>
      </c>
      <c r="AI350" s="3" cm="1">
        <f t="array" ref="AI350">SQRT(SUMPRODUCT(FC_vs_D_SKU_lvl[[#This Row],[1-5-2023]:[23-10-2023]]-E351:AD351)^2/26)</f>
        <v>204.74524508426413</v>
      </c>
      <c r="AJ350" s="4">
        <f t="shared" ref="AJ350" si="520">AI350/AVERAGE(E351:AD351)</f>
        <v>14.624660363161723</v>
      </c>
      <c r="AK350" s="3">
        <f t="shared" ref="AK350:AL350" si="521">AG350+ABS(AE350)</f>
        <v>92.076923076923066</v>
      </c>
      <c r="AL350" s="4">
        <f t="shared" si="521"/>
        <v>6.5769230769230766</v>
      </c>
      <c r="AM350" s="3" cm="1">
        <f t="array" ref="AM350">SUMPRODUCT(IF(FC_vs_D_SKU_lvl[[#This Row],[1-5-2023]:[23-10-2023]]+E351:AD351=0,0,ABS(FC_vs_D_SKU_lvl[[#This Row],[1-5-2023]:[23-10-2023]]-E351:AD351)/(FC_vs_D_SKU_lvl[[#This Row],[1-5-2023]:[23-10-2023]]+E351:AD351)))/26</f>
        <v>0.68806243867965544</v>
      </c>
    </row>
    <row r="351" spans="1:39" x14ac:dyDescent="0.3">
      <c r="A351" t="s">
        <v>224</v>
      </c>
      <c r="B351" t="s">
        <v>40</v>
      </c>
      <c r="C351">
        <v>3</v>
      </c>
      <c r="D351" t="s">
        <v>44</v>
      </c>
      <c r="E351">
        <v>30</v>
      </c>
      <c r="F351">
        <v>1</v>
      </c>
      <c r="G351">
        <v>22</v>
      </c>
      <c r="H351">
        <v>0</v>
      </c>
      <c r="I351">
        <v>0</v>
      </c>
      <c r="J351">
        <v>1</v>
      </c>
      <c r="K351">
        <v>0</v>
      </c>
      <c r="L351">
        <v>6</v>
      </c>
      <c r="M351">
        <v>20</v>
      </c>
      <c r="N351">
        <v>0</v>
      </c>
      <c r="O351">
        <v>0</v>
      </c>
      <c r="P351">
        <v>0</v>
      </c>
      <c r="Q351">
        <v>11</v>
      </c>
      <c r="R351">
        <v>18</v>
      </c>
      <c r="S351">
        <v>0</v>
      </c>
      <c r="T351">
        <v>7</v>
      </c>
      <c r="U351">
        <v>12</v>
      </c>
      <c r="V351">
        <v>148</v>
      </c>
      <c r="W351">
        <v>0</v>
      </c>
      <c r="X351">
        <v>11</v>
      </c>
      <c r="Y351">
        <v>4</v>
      </c>
      <c r="Z351">
        <v>50</v>
      </c>
      <c r="AA351">
        <v>18</v>
      </c>
      <c r="AB351">
        <v>0</v>
      </c>
      <c r="AC351">
        <v>5</v>
      </c>
      <c r="AD351">
        <v>0</v>
      </c>
      <c r="AE351" s="3"/>
      <c r="AF351" s="4"/>
      <c r="AG351" s="3"/>
      <c r="AH351" s="4"/>
      <c r="AI351" s="3"/>
      <c r="AJ351" s="4"/>
      <c r="AK351" s="3"/>
      <c r="AL351" s="4"/>
      <c r="AM351" s="3"/>
    </row>
    <row r="352" spans="1:39" x14ac:dyDescent="0.3">
      <c r="A352" t="s">
        <v>225</v>
      </c>
      <c r="B352" t="s">
        <v>40</v>
      </c>
      <c r="C352">
        <v>2</v>
      </c>
      <c r="D352" t="s">
        <v>41</v>
      </c>
      <c r="E352">
        <v>55</v>
      </c>
      <c r="F352">
        <v>55</v>
      </c>
      <c r="G352">
        <v>56</v>
      </c>
      <c r="H352">
        <v>55</v>
      </c>
      <c r="I352">
        <v>55</v>
      </c>
      <c r="J352">
        <v>55</v>
      </c>
      <c r="K352">
        <v>56</v>
      </c>
      <c r="L352">
        <v>62</v>
      </c>
      <c r="M352">
        <v>62</v>
      </c>
      <c r="N352">
        <v>63</v>
      </c>
      <c r="O352">
        <v>63</v>
      </c>
      <c r="P352">
        <v>62</v>
      </c>
      <c r="Q352">
        <v>63</v>
      </c>
      <c r="R352">
        <v>59</v>
      </c>
      <c r="S352">
        <v>59</v>
      </c>
      <c r="T352">
        <v>59</v>
      </c>
      <c r="U352">
        <v>60</v>
      </c>
      <c r="V352">
        <v>59</v>
      </c>
      <c r="W352">
        <v>59</v>
      </c>
      <c r="X352">
        <v>59</v>
      </c>
      <c r="Y352">
        <v>60</v>
      </c>
      <c r="Z352">
        <v>63</v>
      </c>
      <c r="AA352">
        <v>64</v>
      </c>
      <c r="AB352">
        <v>64</v>
      </c>
      <c r="AC352">
        <v>63</v>
      </c>
      <c r="AD352">
        <v>64</v>
      </c>
      <c r="AE352" s="3" cm="1">
        <f t="array" ref="AE352">SUMPRODUCT(FC_vs_D_SKU_lvl[[#This Row],[1-5-2023]:[23-10-2023]]-E353:AD353)/26</f>
        <v>-15.5</v>
      </c>
      <c r="AF352" s="4">
        <f t="shared" ref="AF352" si="522">AE352/AVERAGE(E353:AD353)</f>
        <v>-0.20592743995912108</v>
      </c>
      <c r="AG352" s="3" cm="1">
        <f t="array" ref="AG352">SUMPRODUCT(ABS(FC_vs_D_SKU_lvl[[#This Row],[1-5-2023]:[23-10-2023]]-E353:AD353))/26</f>
        <v>67.42307692307692</v>
      </c>
      <c r="AH352" s="4" cm="1">
        <f t="array" ref="AH352">SUMPRODUCT(ABS(FC_vs_D_SKU_lvl[[#This Row],[1-5-2023]:[23-10-2023]]-E353:AD353))/SUM(E353:AD353)</f>
        <v>0.89575881451200823</v>
      </c>
      <c r="AI352" s="3" cm="1">
        <f t="array" ref="AI352">SQRT(SUMPRODUCT(FC_vs_D_SKU_lvl[[#This Row],[1-5-2023]:[23-10-2023]]-E353:AD353)^2/26)</f>
        <v>79.034802460688169</v>
      </c>
      <c r="AJ352" s="4">
        <f t="shared" ref="AJ352" si="523">AI352/AVERAGE(E353:AD353)</f>
        <v>1.0500280347357651</v>
      </c>
      <c r="AK352" s="3">
        <f t="shared" ref="AK352:AL352" si="524">AG352+ABS(AE352)</f>
        <v>82.92307692307692</v>
      </c>
      <c r="AL352" s="4">
        <f t="shared" si="524"/>
        <v>1.1016862544711292</v>
      </c>
      <c r="AM352" s="3" cm="1">
        <f t="array" ref="AM352">SUMPRODUCT(IF(FC_vs_D_SKU_lvl[[#This Row],[1-5-2023]:[23-10-2023]]+E353:AD353=0,0,ABS(FC_vs_D_SKU_lvl[[#This Row],[1-5-2023]:[23-10-2023]]-E353:AD353)/(FC_vs_D_SKU_lvl[[#This Row],[1-5-2023]:[23-10-2023]]+E353:AD353)))/26</f>
        <v>0.53148008841215288</v>
      </c>
    </row>
    <row r="353" spans="1:39" x14ac:dyDescent="0.3">
      <c r="A353" t="s">
        <v>225</v>
      </c>
      <c r="B353" t="s">
        <v>40</v>
      </c>
      <c r="C353">
        <v>2</v>
      </c>
      <c r="D353" t="s">
        <v>44</v>
      </c>
      <c r="E353">
        <v>308</v>
      </c>
      <c r="F353">
        <v>7</v>
      </c>
      <c r="G353">
        <v>202</v>
      </c>
      <c r="H353">
        <v>176</v>
      </c>
      <c r="I353">
        <v>0</v>
      </c>
      <c r="J353">
        <v>16</v>
      </c>
      <c r="K353">
        <v>51</v>
      </c>
      <c r="L353">
        <v>118</v>
      </c>
      <c r="M353">
        <v>7</v>
      </c>
      <c r="N353">
        <v>2</v>
      </c>
      <c r="O353">
        <v>10</v>
      </c>
      <c r="P353">
        <v>2</v>
      </c>
      <c r="Q353">
        <v>224</v>
      </c>
      <c r="R353">
        <v>22</v>
      </c>
      <c r="S353">
        <v>71</v>
      </c>
      <c r="T353">
        <v>28</v>
      </c>
      <c r="U353">
        <v>179</v>
      </c>
      <c r="V353">
        <v>2</v>
      </c>
      <c r="W353">
        <v>17</v>
      </c>
      <c r="X353">
        <v>8</v>
      </c>
      <c r="Y353">
        <v>37</v>
      </c>
      <c r="Z353">
        <v>210</v>
      </c>
      <c r="AA353">
        <v>67</v>
      </c>
      <c r="AB353">
        <v>124</v>
      </c>
      <c r="AC353">
        <v>45</v>
      </c>
      <c r="AD353">
        <v>24</v>
      </c>
      <c r="AE353" s="3"/>
      <c r="AF353" s="4"/>
      <c r="AG353" s="3"/>
      <c r="AH353" s="4"/>
      <c r="AI353" s="3"/>
      <c r="AJ353" s="4"/>
      <c r="AK353" s="3"/>
      <c r="AL353" s="4"/>
      <c r="AM353" s="3"/>
    </row>
    <row r="354" spans="1:39" x14ac:dyDescent="0.3">
      <c r="A354" t="s">
        <v>226</v>
      </c>
      <c r="B354" t="s">
        <v>40</v>
      </c>
      <c r="C354">
        <v>3</v>
      </c>
      <c r="D354" t="s">
        <v>41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5</v>
      </c>
      <c r="M354">
        <v>5</v>
      </c>
      <c r="N354">
        <v>5</v>
      </c>
      <c r="O354">
        <v>5</v>
      </c>
      <c r="P354">
        <v>5</v>
      </c>
      <c r="Q354">
        <v>6</v>
      </c>
      <c r="R354">
        <v>3</v>
      </c>
      <c r="S354">
        <v>3</v>
      </c>
      <c r="T354">
        <v>4</v>
      </c>
      <c r="U354">
        <v>4</v>
      </c>
      <c r="V354">
        <v>3</v>
      </c>
      <c r="W354">
        <v>3</v>
      </c>
      <c r="X354">
        <v>4</v>
      </c>
      <c r="Y354">
        <v>4</v>
      </c>
      <c r="Z354">
        <v>3</v>
      </c>
      <c r="AA354">
        <v>4</v>
      </c>
      <c r="AB354">
        <v>3</v>
      </c>
      <c r="AC354">
        <v>4</v>
      </c>
      <c r="AD354">
        <v>4</v>
      </c>
      <c r="AE354" s="3" cm="1">
        <f t="array" ref="AE354">SUMPRODUCT(FC_vs_D_SKU_lvl[[#This Row],[1-5-2023]:[23-10-2023]]-E355:AD355)/26</f>
        <v>2.4230769230769229</v>
      </c>
      <c r="AF354" s="4">
        <f t="shared" ref="AF354" si="525">AE354/AVERAGE(E355:AD355)</f>
        <v>4.5</v>
      </c>
      <c r="AG354" s="3" cm="1">
        <f t="array" ref="AG354">SUMPRODUCT(ABS(FC_vs_D_SKU_lvl[[#This Row],[1-5-2023]:[23-10-2023]]-E355:AD355))/26</f>
        <v>2.8846153846153846</v>
      </c>
      <c r="AH354" s="4" cm="1">
        <f t="array" ref="AH354">SUMPRODUCT(ABS(FC_vs_D_SKU_lvl[[#This Row],[1-5-2023]:[23-10-2023]]-E355:AD355))/SUM(E355:AD355)</f>
        <v>5.3571428571428568</v>
      </c>
      <c r="AI354" s="3" cm="1">
        <f t="array" ref="AI354">SQRT(SUMPRODUCT(FC_vs_D_SKU_lvl[[#This Row],[1-5-2023]:[23-10-2023]]-E355:AD355)^2/26)</f>
        <v>12.355316513705594</v>
      </c>
      <c r="AJ354" s="4">
        <f t="shared" ref="AJ354" si="526">AI354/AVERAGE(E355:AD355)</f>
        <v>22.945587811167531</v>
      </c>
      <c r="AK354" s="3">
        <f t="shared" ref="AK354:AL354" si="527">AG354+ABS(AE354)</f>
        <v>5.3076923076923075</v>
      </c>
      <c r="AL354" s="4">
        <f t="shared" si="527"/>
        <v>9.8571428571428577</v>
      </c>
      <c r="AM354" s="3" cm="1">
        <f t="array" ref="AM354">SUMPRODUCT(IF(FC_vs_D_SKU_lvl[[#This Row],[1-5-2023]:[23-10-2023]]+E355:AD355=0,0,ABS(FC_vs_D_SKU_lvl[[#This Row],[1-5-2023]:[23-10-2023]]-E355:AD355)/(FC_vs_D_SKU_lvl[[#This Row],[1-5-2023]:[23-10-2023]]+E355:AD355)))/26</f>
        <v>0.68229548229548231</v>
      </c>
    </row>
    <row r="355" spans="1:39" x14ac:dyDescent="0.3">
      <c r="A355" t="s">
        <v>226</v>
      </c>
      <c r="B355" t="s">
        <v>40</v>
      </c>
      <c r="C355">
        <v>3</v>
      </c>
      <c r="D355" t="s">
        <v>44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6</v>
      </c>
      <c r="K355">
        <v>0</v>
      </c>
      <c r="L355">
        <v>0</v>
      </c>
      <c r="M355">
        <v>0</v>
      </c>
      <c r="N355">
        <v>0</v>
      </c>
      <c r="O355">
        <v>4</v>
      </c>
      <c r="P355">
        <v>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0</v>
      </c>
      <c r="AE355" s="3"/>
      <c r="AF355" s="4"/>
      <c r="AG355" s="3"/>
      <c r="AH355" s="4"/>
      <c r="AI355" s="3"/>
      <c r="AJ355" s="4"/>
      <c r="AK355" s="3"/>
      <c r="AL355" s="4"/>
      <c r="AM355" s="3"/>
    </row>
    <row r="356" spans="1:39" x14ac:dyDescent="0.3">
      <c r="A356" t="s">
        <v>227</v>
      </c>
      <c r="B356" t="s">
        <v>40</v>
      </c>
      <c r="C356">
        <v>2</v>
      </c>
      <c r="D356" t="s">
        <v>41</v>
      </c>
      <c r="E356">
        <v>162</v>
      </c>
      <c r="F356">
        <v>121</v>
      </c>
      <c r="G356">
        <v>197</v>
      </c>
      <c r="H356">
        <v>299</v>
      </c>
      <c r="I356">
        <v>220</v>
      </c>
      <c r="J356">
        <v>226</v>
      </c>
      <c r="K356">
        <v>176</v>
      </c>
      <c r="L356">
        <v>201</v>
      </c>
      <c r="M356">
        <v>201</v>
      </c>
      <c r="N356">
        <v>201</v>
      </c>
      <c r="O356">
        <v>201</v>
      </c>
      <c r="P356">
        <v>201</v>
      </c>
      <c r="Q356">
        <v>201</v>
      </c>
      <c r="R356">
        <v>180</v>
      </c>
      <c r="S356">
        <v>147</v>
      </c>
      <c r="T356">
        <v>186</v>
      </c>
      <c r="U356">
        <v>191</v>
      </c>
      <c r="V356">
        <v>143</v>
      </c>
      <c r="W356">
        <v>179</v>
      </c>
      <c r="X356">
        <v>146</v>
      </c>
      <c r="Y356">
        <v>238</v>
      </c>
      <c r="Z356">
        <v>151</v>
      </c>
      <c r="AA356">
        <v>188</v>
      </c>
      <c r="AB356">
        <v>97</v>
      </c>
      <c r="AC356">
        <v>142</v>
      </c>
      <c r="AD356">
        <v>304</v>
      </c>
      <c r="AE356" s="3" cm="1">
        <f t="array" ref="AE356">SUMPRODUCT(FC_vs_D_SKU_lvl[[#This Row],[1-5-2023]:[23-10-2023]]-E357:AD357)/26</f>
        <v>16.076923076923077</v>
      </c>
      <c r="AF356" s="4">
        <f t="shared" ref="AF356" si="528">AE356/AVERAGE(E357:AD357)</f>
        <v>9.32827493862977E-2</v>
      </c>
      <c r="AG356" s="3" cm="1">
        <f t="array" ref="AG356">SUMPRODUCT(ABS(FC_vs_D_SKU_lvl[[#This Row],[1-5-2023]:[23-10-2023]]-E357:AD357))/26</f>
        <v>115.61538461538461</v>
      </c>
      <c r="AH356" s="4" cm="1">
        <f t="array" ref="AH356">SUMPRODUCT(ABS(FC_vs_D_SKU_lvl[[#This Row],[1-5-2023]:[23-10-2023]]-E357:AD357))/SUM(E357:AD357)</f>
        <v>0.67083240348136575</v>
      </c>
      <c r="AI356" s="3" cm="1">
        <f t="array" ref="AI356">SQRT(SUMPRODUCT(FC_vs_D_SKU_lvl[[#This Row],[1-5-2023]:[23-10-2023]]-E357:AD357)^2/26)</f>
        <v>81.976544487760918</v>
      </c>
      <c r="AJ356" s="4">
        <f t="shared" ref="AJ356" si="529">AI356/AVERAGE(E357:AD357)</f>
        <v>0.47565055940231732</v>
      </c>
      <c r="AK356" s="3">
        <f t="shared" ref="AK356:AL356" si="530">AG356+ABS(AE356)</f>
        <v>131.69230769230768</v>
      </c>
      <c r="AL356" s="4">
        <f t="shared" si="530"/>
        <v>0.76411515286766341</v>
      </c>
      <c r="AM356" s="3" cm="1">
        <f t="array" ref="AM356">SUMPRODUCT(IF(FC_vs_D_SKU_lvl[[#This Row],[1-5-2023]:[23-10-2023]]+E357:AD357=0,0,ABS(FC_vs_D_SKU_lvl[[#This Row],[1-5-2023]:[23-10-2023]]-E357:AD357)/(FC_vs_D_SKU_lvl[[#This Row],[1-5-2023]:[23-10-2023]]+E357:AD357)))/26</f>
        <v>0.35380735324912782</v>
      </c>
    </row>
    <row r="357" spans="1:39" x14ac:dyDescent="0.3">
      <c r="A357" t="s">
        <v>227</v>
      </c>
      <c r="B357" t="s">
        <v>40</v>
      </c>
      <c r="C357">
        <v>2</v>
      </c>
      <c r="D357" t="s">
        <v>44</v>
      </c>
      <c r="E357">
        <v>29</v>
      </c>
      <c r="F357">
        <v>224</v>
      </c>
      <c r="G357">
        <v>62</v>
      </c>
      <c r="H357">
        <v>69</v>
      </c>
      <c r="I357">
        <v>241</v>
      </c>
      <c r="J357">
        <v>282</v>
      </c>
      <c r="K357">
        <v>309</v>
      </c>
      <c r="L357">
        <v>199</v>
      </c>
      <c r="M357">
        <v>27</v>
      </c>
      <c r="N357">
        <v>111</v>
      </c>
      <c r="O357">
        <v>150</v>
      </c>
      <c r="P357">
        <v>178</v>
      </c>
      <c r="Q357">
        <v>359</v>
      </c>
      <c r="R357">
        <v>188</v>
      </c>
      <c r="S357">
        <v>141</v>
      </c>
      <c r="T357">
        <v>562</v>
      </c>
      <c r="U357">
        <v>20</v>
      </c>
      <c r="V357">
        <v>281</v>
      </c>
      <c r="W357">
        <v>276</v>
      </c>
      <c r="X357">
        <v>38</v>
      </c>
      <c r="Y357">
        <v>53</v>
      </c>
      <c r="Z357">
        <v>175</v>
      </c>
      <c r="AA357">
        <v>74</v>
      </c>
      <c r="AB357">
        <v>234</v>
      </c>
      <c r="AC357">
        <v>185</v>
      </c>
      <c r="AD357">
        <v>14</v>
      </c>
      <c r="AE357" s="3"/>
      <c r="AF357" s="4"/>
      <c r="AG357" s="3"/>
      <c r="AH357" s="4"/>
      <c r="AI357" s="3"/>
      <c r="AJ357" s="4"/>
      <c r="AK357" s="3"/>
      <c r="AL357" s="4"/>
      <c r="AM357" s="3"/>
    </row>
    <row r="358" spans="1:39" x14ac:dyDescent="0.3">
      <c r="A358" t="s">
        <v>228</v>
      </c>
      <c r="B358" t="s">
        <v>40</v>
      </c>
      <c r="C358">
        <v>2</v>
      </c>
      <c r="D358" t="s">
        <v>41</v>
      </c>
      <c r="E358">
        <v>91</v>
      </c>
      <c r="F358">
        <v>70</v>
      </c>
      <c r="G358">
        <v>111</v>
      </c>
      <c r="H358">
        <v>168</v>
      </c>
      <c r="I358">
        <v>132</v>
      </c>
      <c r="J358">
        <v>134</v>
      </c>
      <c r="K358">
        <v>105</v>
      </c>
      <c r="L358">
        <v>125</v>
      </c>
      <c r="M358">
        <v>124</v>
      </c>
      <c r="N358">
        <v>125</v>
      </c>
      <c r="O358">
        <v>125</v>
      </c>
      <c r="P358">
        <v>125</v>
      </c>
      <c r="Q358">
        <v>126</v>
      </c>
      <c r="R358">
        <v>81</v>
      </c>
      <c r="S358">
        <v>61</v>
      </c>
      <c r="T358">
        <v>100</v>
      </c>
      <c r="U358">
        <v>151</v>
      </c>
      <c r="V358">
        <v>111</v>
      </c>
      <c r="W358">
        <v>114</v>
      </c>
      <c r="X358">
        <v>90</v>
      </c>
      <c r="Y358">
        <v>110</v>
      </c>
      <c r="Z358">
        <v>87</v>
      </c>
      <c r="AA358">
        <v>142</v>
      </c>
      <c r="AB358">
        <v>131</v>
      </c>
      <c r="AC358">
        <v>81</v>
      </c>
      <c r="AD358">
        <v>230</v>
      </c>
      <c r="AE358" s="3" cm="1">
        <f t="array" ref="AE358">SUMPRODUCT(FC_vs_D_SKU_lvl[[#This Row],[1-5-2023]:[23-10-2023]]-E359:AD359)/26</f>
        <v>-95.538461538461533</v>
      </c>
      <c r="AF358" s="4">
        <f t="shared" ref="AF358" si="531">AE358/AVERAGE(E359:AD359)</f>
        <v>-0.44886158294181422</v>
      </c>
      <c r="AG358" s="3" cm="1">
        <f t="array" ref="AG358">SUMPRODUCT(ABS(FC_vs_D_SKU_lvl[[#This Row],[1-5-2023]:[23-10-2023]]-E359:AD359))/26</f>
        <v>183.92307692307693</v>
      </c>
      <c r="AH358" s="4" cm="1">
        <f t="array" ref="AH358">SUMPRODUCT(ABS(FC_vs_D_SKU_lvl[[#This Row],[1-5-2023]:[23-10-2023]]-E359:AD359))/SUM(E359:AD359)</f>
        <v>0.86411275749909644</v>
      </c>
      <c r="AI358" s="3" cm="1">
        <f t="array" ref="AI358">SQRT(SUMPRODUCT(FC_vs_D_SKU_lvl[[#This Row],[1-5-2023]:[23-10-2023]]-E359:AD359)^2/26)</f>
        <v>487.15247968324917</v>
      </c>
      <c r="AJ358" s="4">
        <f t="shared" ref="AJ358" si="532">AI358/AVERAGE(E359:AD359)</f>
        <v>2.2887539703224573</v>
      </c>
      <c r="AK358" s="3">
        <f t="shared" ref="AK358:AL358" si="533">AG358+ABS(AE358)</f>
        <v>279.46153846153845</v>
      </c>
      <c r="AL358" s="4">
        <f t="shared" si="533"/>
        <v>1.3129743404409107</v>
      </c>
      <c r="AM358" s="3" cm="1">
        <f t="array" ref="AM358">SUMPRODUCT(IF(FC_vs_D_SKU_lvl[[#This Row],[1-5-2023]:[23-10-2023]]+E359:AD359=0,0,ABS(FC_vs_D_SKU_lvl[[#This Row],[1-5-2023]:[23-10-2023]]-E359:AD359)/(FC_vs_D_SKU_lvl[[#This Row],[1-5-2023]:[23-10-2023]]+E359:AD359)))/26</f>
        <v>0.46574646286708771</v>
      </c>
    </row>
    <row r="359" spans="1:39" x14ac:dyDescent="0.3">
      <c r="A359" t="s">
        <v>228</v>
      </c>
      <c r="B359" t="s">
        <v>40</v>
      </c>
      <c r="C359">
        <v>2</v>
      </c>
      <c r="D359" t="s">
        <v>44</v>
      </c>
      <c r="E359">
        <v>26</v>
      </c>
      <c r="F359">
        <v>0</v>
      </c>
      <c r="G359">
        <v>1</v>
      </c>
      <c r="H359">
        <v>6</v>
      </c>
      <c r="I359">
        <v>216</v>
      </c>
      <c r="J359">
        <v>20</v>
      </c>
      <c r="K359">
        <v>1468</v>
      </c>
      <c r="L359">
        <v>1462</v>
      </c>
      <c r="M359">
        <v>228</v>
      </c>
      <c r="N359">
        <v>116</v>
      </c>
      <c r="O359">
        <v>182</v>
      </c>
      <c r="P359">
        <v>184</v>
      </c>
      <c r="Q359">
        <v>225</v>
      </c>
      <c r="R359">
        <v>419</v>
      </c>
      <c r="S359">
        <v>25</v>
      </c>
      <c r="T359">
        <v>64</v>
      </c>
      <c r="U359">
        <v>60</v>
      </c>
      <c r="V359">
        <v>146</v>
      </c>
      <c r="W359">
        <v>55</v>
      </c>
      <c r="X359">
        <v>110</v>
      </c>
      <c r="Y359">
        <v>37</v>
      </c>
      <c r="Z359">
        <v>15</v>
      </c>
      <c r="AA359">
        <v>263</v>
      </c>
      <c r="AB359">
        <v>51</v>
      </c>
      <c r="AC359">
        <v>97</v>
      </c>
      <c r="AD359">
        <v>58</v>
      </c>
      <c r="AE359" s="3"/>
      <c r="AF359" s="4"/>
      <c r="AG359" s="3"/>
      <c r="AH359" s="4"/>
      <c r="AI359" s="3"/>
      <c r="AJ359" s="4"/>
      <c r="AK359" s="3"/>
      <c r="AL359" s="4"/>
      <c r="AM359" s="3"/>
    </row>
    <row r="360" spans="1:39" x14ac:dyDescent="0.3">
      <c r="A360" t="s">
        <v>229</v>
      </c>
      <c r="B360" t="s">
        <v>40</v>
      </c>
      <c r="C360">
        <v>2</v>
      </c>
      <c r="D360" t="s">
        <v>41</v>
      </c>
      <c r="E360">
        <v>97</v>
      </c>
      <c r="F360">
        <v>121</v>
      </c>
      <c r="G360">
        <v>90</v>
      </c>
      <c r="H360">
        <v>197</v>
      </c>
      <c r="I360">
        <v>87</v>
      </c>
      <c r="J360">
        <v>85</v>
      </c>
      <c r="K360">
        <v>62</v>
      </c>
      <c r="L360">
        <v>100</v>
      </c>
      <c r="M360">
        <v>156</v>
      </c>
      <c r="N360">
        <v>156</v>
      </c>
      <c r="O360">
        <v>156</v>
      </c>
      <c r="P360">
        <v>156</v>
      </c>
      <c r="Q360">
        <v>156</v>
      </c>
      <c r="R360">
        <v>86</v>
      </c>
      <c r="S360">
        <v>107</v>
      </c>
      <c r="T360">
        <v>80</v>
      </c>
      <c r="U360">
        <v>176</v>
      </c>
      <c r="V360">
        <v>77</v>
      </c>
      <c r="W360">
        <v>76</v>
      </c>
      <c r="X360">
        <v>55</v>
      </c>
      <c r="Y360">
        <v>157</v>
      </c>
      <c r="Z360">
        <v>101</v>
      </c>
      <c r="AA360">
        <v>131</v>
      </c>
      <c r="AB360">
        <v>231</v>
      </c>
      <c r="AC360">
        <v>50</v>
      </c>
      <c r="AD360">
        <v>199</v>
      </c>
      <c r="AE360" s="3" cm="1">
        <f t="array" ref="AE360">SUMPRODUCT(FC_vs_D_SKU_lvl[[#This Row],[1-5-2023]:[23-10-2023]]-E361:AD361)/26</f>
        <v>2.1153846153846154</v>
      </c>
      <c r="AF360" s="4">
        <f t="shared" ref="AF360" si="534">AE360/AVERAGE(E361:AD361)</f>
        <v>1.7799352750809062E-2</v>
      </c>
      <c r="AG360" s="3" cm="1">
        <f t="array" ref="AG360">SUMPRODUCT(ABS(FC_vs_D_SKU_lvl[[#This Row],[1-5-2023]:[23-10-2023]]-E361:AD361))/26</f>
        <v>81.961538461538467</v>
      </c>
      <c r="AH360" s="4" cm="1">
        <f t="array" ref="AH360">SUMPRODUCT(ABS(FC_vs_D_SKU_lvl[[#This Row],[1-5-2023]:[23-10-2023]]-E361:AD361))/SUM(E361:AD361)</f>
        <v>0.68964401294498379</v>
      </c>
      <c r="AI360" s="3" cm="1">
        <f t="array" ref="AI360">SQRT(SUMPRODUCT(FC_vs_D_SKU_lvl[[#This Row],[1-5-2023]:[23-10-2023]]-E361:AD361)^2/26)</f>
        <v>10.786387432600122</v>
      </c>
      <c r="AJ360" s="4">
        <f t="shared" ref="AJ360" si="535">AI360/AVERAGE(E361:AD361)</f>
        <v>9.0759247005696833E-2</v>
      </c>
      <c r="AK360" s="3">
        <f t="shared" ref="AK360:AL360" si="536">AG360+ABS(AE360)</f>
        <v>84.07692307692308</v>
      </c>
      <c r="AL360" s="4">
        <f t="shared" si="536"/>
        <v>0.7074433656957928</v>
      </c>
      <c r="AM360" s="3" cm="1">
        <f t="array" ref="AM360">SUMPRODUCT(IF(FC_vs_D_SKU_lvl[[#This Row],[1-5-2023]:[23-10-2023]]+E361:AD361=0,0,ABS(FC_vs_D_SKU_lvl[[#This Row],[1-5-2023]:[23-10-2023]]-E361:AD361)/(FC_vs_D_SKU_lvl[[#This Row],[1-5-2023]:[23-10-2023]]+E361:AD361)))/26</f>
        <v>0.35661358169254043</v>
      </c>
    </row>
    <row r="361" spans="1:39" x14ac:dyDescent="0.3">
      <c r="A361" t="s">
        <v>229</v>
      </c>
      <c r="B361" t="s">
        <v>40</v>
      </c>
      <c r="C361">
        <v>2</v>
      </c>
      <c r="D361" t="s">
        <v>44</v>
      </c>
      <c r="E361">
        <v>10</v>
      </c>
      <c r="F361">
        <v>76</v>
      </c>
      <c r="G361">
        <v>54</v>
      </c>
      <c r="H361">
        <v>11</v>
      </c>
      <c r="I361">
        <v>12</v>
      </c>
      <c r="J361">
        <v>72</v>
      </c>
      <c r="K361">
        <v>397</v>
      </c>
      <c r="L361">
        <v>168</v>
      </c>
      <c r="M361">
        <v>129</v>
      </c>
      <c r="N361">
        <v>147</v>
      </c>
      <c r="O361">
        <v>44</v>
      </c>
      <c r="P361">
        <v>211</v>
      </c>
      <c r="Q361">
        <v>121</v>
      </c>
      <c r="R361">
        <v>44</v>
      </c>
      <c r="S361">
        <v>224</v>
      </c>
      <c r="T361">
        <v>40</v>
      </c>
      <c r="U361">
        <v>161</v>
      </c>
      <c r="V361">
        <v>173</v>
      </c>
      <c r="W361">
        <v>105</v>
      </c>
      <c r="X361">
        <v>48</v>
      </c>
      <c r="Y361">
        <v>76</v>
      </c>
      <c r="Z361">
        <v>276</v>
      </c>
      <c r="AA361">
        <v>62</v>
      </c>
      <c r="AB361">
        <v>186</v>
      </c>
      <c r="AC361">
        <v>213</v>
      </c>
      <c r="AD361">
        <v>30</v>
      </c>
      <c r="AE361" s="3"/>
      <c r="AF361" s="4"/>
      <c r="AG361" s="3"/>
      <c r="AH361" s="4"/>
      <c r="AI361" s="3"/>
      <c r="AJ361" s="4"/>
      <c r="AK361" s="3"/>
      <c r="AL361" s="4"/>
      <c r="AM361" s="3"/>
    </row>
    <row r="362" spans="1:39" x14ac:dyDescent="0.3">
      <c r="A362" t="s">
        <v>230</v>
      </c>
      <c r="B362" t="s">
        <v>40</v>
      </c>
      <c r="C362">
        <v>2</v>
      </c>
      <c r="D362" t="s">
        <v>41</v>
      </c>
      <c r="E362">
        <v>217</v>
      </c>
      <c r="F362">
        <v>272</v>
      </c>
      <c r="G362">
        <v>202</v>
      </c>
      <c r="H362">
        <v>442</v>
      </c>
      <c r="I362">
        <v>196</v>
      </c>
      <c r="J362">
        <v>194</v>
      </c>
      <c r="K362">
        <v>142</v>
      </c>
      <c r="L362">
        <v>301</v>
      </c>
      <c r="M362">
        <v>270</v>
      </c>
      <c r="N362">
        <v>272</v>
      </c>
      <c r="O362">
        <v>370</v>
      </c>
      <c r="P362">
        <v>222</v>
      </c>
      <c r="Q362">
        <v>663</v>
      </c>
      <c r="R362">
        <v>255</v>
      </c>
      <c r="S362">
        <v>248</v>
      </c>
      <c r="T362">
        <v>250</v>
      </c>
      <c r="U362">
        <v>236</v>
      </c>
      <c r="V362">
        <v>243</v>
      </c>
      <c r="W362">
        <v>138</v>
      </c>
      <c r="X362">
        <v>204</v>
      </c>
      <c r="Y362">
        <v>226</v>
      </c>
      <c r="Z362">
        <v>256</v>
      </c>
      <c r="AA362">
        <v>573</v>
      </c>
      <c r="AB362">
        <v>254</v>
      </c>
      <c r="AC362">
        <v>171</v>
      </c>
      <c r="AD362">
        <v>305</v>
      </c>
      <c r="AE362" s="3" cm="1">
        <f t="array" ref="AE362">SUMPRODUCT(FC_vs_D_SKU_lvl[[#This Row],[1-5-2023]:[23-10-2023]]-E363:AD363)/26</f>
        <v>19.576923076923077</v>
      </c>
      <c r="AF362" s="4">
        <f t="shared" ref="AF362" si="537">AE362/AVERAGE(E363:AD363)</f>
        <v>7.6969605322848939E-2</v>
      </c>
      <c r="AG362" s="3" cm="1">
        <f t="array" ref="AG362">SUMPRODUCT(ABS(FC_vs_D_SKU_lvl[[#This Row],[1-5-2023]:[23-10-2023]]-E363:AD363))/26</f>
        <v>277.26923076923077</v>
      </c>
      <c r="AH362" s="4" cm="1">
        <f t="array" ref="AH362">SUMPRODUCT(ABS(FC_vs_D_SKU_lvl[[#This Row],[1-5-2023]:[23-10-2023]]-E363:AD363))/SUM(E363:AD363)</f>
        <v>1.0901255103583849</v>
      </c>
      <c r="AI362" s="3" cm="1">
        <f t="array" ref="AI362">SQRT(SUMPRODUCT(FC_vs_D_SKU_lvl[[#This Row],[1-5-2023]:[23-10-2023]]-E363:AD363)^2/26)</f>
        <v>99.823112785335667</v>
      </c>
      <c r="AJ362" s="4">
        <f t="shared" ref="AJ362" si="538">AI362/AVERAGE(E363:AD363)</f>
        <v>0.39246951949474179</v>
      </c>
      <c r="AK362" s="3">
        <f t="shared" ref="AK362:AL362" si="539">AG362+ABS(AE362)</f>
        <v>296.84615384615387</v>
      </c>
      <c r="AL362" s="4">
        <f t="shared" si="539"/>
        <v>1.1670951156812339</v>
      </c>
      <c r="AM362" s="3" cm="1">
        <f t="array" ref="AM362">SUMPRODUCT(IF(FC_vs_D_SKU_lvl[[#This Row],[1-5-2023]:[23-10-2023]]+E363:AD363=0,0,ABS(FC_vs_D_SKU_lvl[[#This Row],[1-5-2023]:[23-10-2023]]-E363:AD363)/(FC_vs_D_SKU_lvl[[#This Row],[1-5-2023]:[23-10-2023]]+E363:AD363)))/26</f>
        <v>0.58098876813660871</v>
      </c>
    </row>
    <row r="363" spans="1:39" x14ac:dyDescent="0.3">
      <c r="A363" t="s">
        <v>230</v>
      </c>
      <c r="B363" t="s">
        <v>40</v>
      </c>
      <c r="C363">
        <v>2</v>
      </c>
      <c r="D363" t="s">
        <v>44</v>
      </c>
      <c r="E363">
        <v>68</v>
      </c>
      <c r="F363">
        <v>58</v>
      </c>
      <c r="G363">
        <v>0</v>
      </c>
      <c r="H363">
        <v>14</v>
      </c>
      <c r="I363">
        <v>7</v>
      </c>
      <c r="J363">
        <v>1050</v>
      </c>
      <c r="K363">
        <v>66</v>
      </c>
      <c r="L363">
        <v>903</v>
      </c>
      <c r="M363">
        <v>511</v>
      </c>
      <c r="N363">
        <v>215</v>
      </c>
      <c r="O363">
        <v>307</v>
      </c>
      <c r="P363">
        <v>28</v>
      </c>
      <c r="Q363">
        <v>12</v>
      </c>
      <c r="R363">
        <v>11</v>
      </c>
      <c r="S363">
        <v>87</v>
      </c>
      <c r="T363">
        <v>1012</v>
      </c>
      <c r="U363">
        <v>79</v>
      </c>
      <c r="V363">
        <v>347</v>
      </c>
      <c r="W363">
        <v>19</v>
      </c>
      <c r="X363">
        <v>46</v>
      </c>
      <c r="Y363">
        <v>43</v>
      </c>
      <c r="Z363">
        <v>58</v>
      </c>
      <c r="AA363">
        <v>1209</v>
      </c>
      <c r="AB363">
        <v>44</v>
      </c>
      <c r="AC363">
        <v>320</v>
      </c>
      <c r="AD363">
        <v>99</v>
      </c>
      <c r="AE363" s="3"/>
      <c r="AF363" s="4"/>
      <c r="AG363" s="3"/>
      <c r="AH363" s="4"/>
      <c r="AI363" s="3"/>
      <c r="AJ363" s="4"/>
      <c r="AK363" s="3"/>
      <c r="AL363" s="4"/>
      <c r="AM363" s="3"/>
    </row>
    <row r="364" spans="1:39" x14ac:dyDescent="0.3">
      <c r="A364" t="s">
        <v>231</v>
      </c>
      <c r="B364" t="s">
        <v>40</v>
      </c>
      <c r="C364">
        <v>2</v>
      </c>
      <c r="D364" t="s">
        <v>41</v>
      </c>
      <c r="E364">
        <v>135</v>
      </c>
      <c r="F364">
        <v>168</v>
      </c>
      <c r="G364">
        <v>126</v>
      </c>
      <c r="H364">
        <v>273</v>
      </c>
      <c r="I364">
        <v>121</v>
      </c>
      <c r="J364">
        <v>120</v>
      </c>
      <c r="K364">
        <v>89</v>
      </c>
      <c r="L364">
        <v>331</v>
      </c>
      <c r="M364">
        <v>218</v>
      </c>
      <c r="N364">
        <v>217</v>
      </c>
      <c r="O364">
        <v>286</v>
      </c>
      <c r="P364">
        <v>184</v>
      </c>
      <c r="Q364">
        <v>488</v>
      </c>
      <c r="R364">
        <v>238</v>
      </c>
      <c r="S364">
        <v>232</v>
      </c>
      <c r="T364">
        <v>235</v>
      </c>
      <c r="U364">
        <v>222</v>
      </c>
      <c r="V364">
        <v>141</v>
      </c>
      <c r="W364">
        <v>80</v>
      </c>
      <c r="X364">
        <v>117</v>
      </c>
      <c r="Y364">
        <v>132</v>
      </c>
      <c r="Z364">
        <v>235</v>
      </c>
      <c r="AA364">
        <v>522</v>
      </c>
      <c r="AB364">
        <v>234</v>
      </c>
      <c r="AC364">
        <v>156</v>
      </c>
      <c r="AD364">
        <v>279</v>
      </c>
      <c r="AE364" s="3" cm="1">
        <f t="array" ref="AE364">SUMPRODUCT(FC_vs_D_SKU_lvl[[#This Row],[1-5-2023]:[23-10-2023]]-E365:AD365)/26</f>
        <v>89.57692307692308</v>
      </c>
      <c r="AF364" s="4">
        <f t="shared" ref="AF364" si="540">AE364/AVERAGE(E365:AD365)</f>
        <v>0.71661538461538465</v>
      </c>
      <c r="AG364" s="3" cm="1">
        <f t="array" ref="AG364">SUMPRODUCT(ABS(FC_vs_D_SKU_lvl[[#This Row],[1-5-2023]:[23-10-2023]]-E365:AD365))/26</f>
        <v>193.26923076923077</v>
      </c>
      <c r="AH364" s="4" cm="1">
        <f t="array" ref="AH364">SUMPRODUCT(ABS(FC_vs_D_SKU_lvl[[#This Row],[1-5-2023]:[23-10-2023]]-E365:AD365))/SUM(E365:AD365)</f>
        <v>1.5461538461538462</v>
      </c>
      <c r="AI364" s="3" cm="1">
        <f t="array" ref="AI364">SQRT(SUMPRODUCT(FC_vs_D_SKU_lvl[[#This Row],[1-5-2023]:[23-10-2023]]-E365:AD365)^2/26)</f>
        <v>456.75447873683061</v>
      </c>
      <c r="AJ364" s="4">
        <f t="shared" ref="AJ364" si="541">AI364/AVERAGE(E365:AD365)</f>
        <v>3.6540358298946449</v>
      </c>
      <c r="AK364" s="3">
        <f t="shared" ref="AK364:AL364" si="542">AG364+ABS(AE364)</f>
        <v>282.84615384615387</v>
      </c>
      <c r="AL364" s="4">
        <f t="shared" si="542"/>
        <v>2.2627692307692309</v>
      </c>
      <c r="AM364" s="3" cm="1">
        <f t="array" ref="AM364">SUMPRODUCT(IF(FC_vs_D_SKU_lvl[[#This Row],[1-5-2023]:[23-10-2023]]+E365:AD365=0,0,ABS(FC_vs_D_SKU_lvl[[#This Row],[1-5-2023]:[23-10-2023]]-E365:AD365)/(FC_vs_D_SKU_lvl[[#This Row],[1-5-2023]:[23-10-2023]]+E365:AD365)))/26</f>
        <v>0.57897920744827791</v>
      </c>
    </row>
    <row r="365" spans="1:39" x14ac:dyDescent="0.3">
      <c r="A365" t="s">
        <v>231</v>
      </c>
      <c r="B365" t="s">
        <v>40</v>
      </c>
      <c r="C365">
        <v>2</v>
      </c>
      <c r="D365" t="s">
        <v>44</v>
      </c>
      <c r="E365">
        <v>17</v>
      </c>
      <c r="F365">
        <v>0</v>
      </c>
      <c r="G365">
        <v>0</v>
      </c>
      <c r="H365">
        <v>255</v>
      </c>
      <c r="I365">
        <v>47</v>
      </c>
      <c r="J365">
        <v>338</v>
      </c>
      <c r="K365">
        <v>37</v>
      </c>
      <c r="L365">
        <v>56</v>
      </c>
      <c r="M365">
        <v>70</v>
      </c>
      <c r="N365">
        <v>105</v>
      </c>
      <c r="O365">
        <v>36</v>
      </c>
      <c r="P365">
        <v>233</v>
      </c>
      <c r="Q365">
        <v>233</v>
      </c>
      <c r="R365">
        <v>9</v>
      </c>
      <c r="S365">
        <v>44</v>
      </c>
      <c r="T365">
        <v>82</v>
      </c>
      <c r="U365">
        <v>31</v>
      </c>
      <c r="V365">
        <v>1222</v>
      </c>
      <c r="W365">
        <v>31</v>
      </c>
      <c r="X365">
        <v>72</v>
      </c>
      <c r="Y365">
        <v>92</v>
      </c>
      <c r="Z365">
        <v>24</v>
      </c>
      <c r="AA365">
        <v>100</v>
      </c>
      <c r="AB365">
        <v>50</v>
      </c>
      <c r="AC365">
        <v>28</v>
      </c>
      <c r="AD365">
        <v>38</v>
      </c>
      <c r="AE365" s="3"/>
      <c r="AF365" s="4"/>
      <c r="AG365" s="3"/>
      <c r="AH365" s="4"/>
      <c r="AI365" s="3"/>
      <c r="AJ365" s="4"/>
      <c r="AK365" s="3"/>
      <c r="AL365" s="4"/>
      <c r="AM365" s="3"/>
    </row>
    <row r="366" spans="1:39" x14ac:dyDescent="0.3">
      <c r="A366" t="s">
        <v>232</v>
      </c>
      <c r="B366" t="s">
        <v>63</v>
      </c>
      <c r="C366">
        <v>1</v>
      </c>
      <c r="D366" t="s">
        <v>41</v>
      </c>
      <c r="E366">
        <v>578</v>
      </c>
      <c r="F366">
        <v>580</v>
      </c>
      <c r="G366">
        <v>579</v>
      </c>
      <c r="H366">
        <v>580</v>
      </c>
      <c r="I366">
        <v>809</v>
      </c>
      <c r="J366">
        <v>810</v>
      </c>
      <c r="K366">
        <v>810</v>
      </c>
      <c r="L366">
        <v>403</v>
      </c>
      <c r="M366">
        <v>391</v>
      </c>
      <c r="N366">
        <v>391</v>
      </c>
      <c r="O366">
        <v>393</v>
      </c>
      <c r="P366">
        <v>391</v>
      </c>
      <c r="Q366">
        <v>392</v>
      </c>
      <c r="R366">
        <v>397</v>
      </c>
      <c r="S366">
        <v>398</v>
      </c>
      <c r="T366">
        <v>397</v>
      </c>
      <c r="U366">
        <v>399</v>
      </c>
      <c r="V366">
        <v>399</v>
      </c>
      <c r="W366">
        <v>399</v>
      </c>
      <c r="X366">
        <v>400</v>
      </c>
      <c r="Y366">
        <v>400</v>
      </c>
      <c r="Z366">
        <v>399</v>
      </c>
      <c r="AA366">
        <v>400</v>
      </c>
      <c r="AB366">
        <v>399</v>
      </c>
      <c r="AC366">
        <v>400</v>
      </c>
      <c r="AD366">
        <v>400</v>
      </c>
      <c r="AE366" s="3" cm="1">
        <f t="array" ref="AE366">SUMPRODUCT(FC_vs_D_SKU_lvl[[#This Row],[1-5-2023]:[23-10-2023]]-E367:AD367)/26</f>
        <v>180.23076923076923</v>
      </c>
      <c r="AF366" s="4">
        <f t="shared" ref="AF366" si="543">AE366/AVERAGE(E367:AD367)</f>
        <v>0.61593059936908512</v>
      </c>
      <c r="AG366" s="3" cm="1">
        <f t="array" ref="AG366">SUMPRODUCT(ABS(FC_vs_D_SKU_lvl[[#This Row],[1-5-2023]:[23-10-2023]]-E367:AD367))/26</f>
        <v>306.92307692307691</v>
      </c>
      <c r="AH366" s="4" cm="1">
        <f t="array" ref="AH366">SUMPRODUCT(ABS(FC_vs_D_SKU_lvl[[#This Row],[1-5-2023]:[23-10-2023]]-E367:AD367))/SUM(E367:AD367)</f>
        <v>1.0488958990536277</v>
      </c>
      <c r="AI366" s="3" cm="1">
        <f t="array" ref="AI366">SQRT(SUMPRODUCT(FC_vs_D_SKU_lvl[[#This Row],[1-5-2023]:[23-10-2023]]-E367:AD367)^2/26)</f>
        <v>919.0002092575304</v>
      </c>
      <c r="AJ366" s="4">
        <f t="shared" ref="AJ366" si="544">AI366/AVERAGE(E367:AD367)</f>
        <v>3.1406421452018649</v>
      </c>
      <c r="AK366" s="3">
        <f t="shared" ref="AK366:AL366" si="545">AG366+ABS(AE366)</f>
        <v>487.15384615384613</v>
      </c>
      <c r="AL366" s="4">
        <f t="shared" si="545"/>
        <v>1.6648264984227128</v>
      </c>
      <c r="AM366" s="3" cm="1">
        <f t="array" ref="AM366">SUMPRODUCT(IF(FC_vs_D_SKU_lvl[[#This Row],[1-5-2023]:[23-10-2023]]+E367:AD367=0,0,ABS(FC_vs_D_SKU_lvl[[#This Row],[1-5-2023]:[23-10-2023]]-E367:AD367)/(FC_vs_D_SKU_lvl[[#This Row],[1-5-2023]:[23-10-2023]]+E367:AD367)))/26</f>
        <v>0.41797376041770329</v>
      </c>
    </row>
    <row r="367" spans="1:39" x14ac:dyDescent="0.3">
      <c r="A367" t="s">
        <v>232</v>
      </c>
      <c r="B367" t="s">
        <v>63</v>
      </c>
      <c r="C367">
        <v>1</v>
      </c>
      <c r="D367" t="s">
        <v>44</v>
      </c>
      <c r="E367">
        <v>31</v>
      </c>
      <c r="F367">
        <v>116</v>
      </c>
      <c r="G367">
        <v>52</v>
      </c>
      <c r="H367">
        <v>273</v>
      </c>
      <c r="I367">
        <v>65</v>
      </c>
      <c r="J367">
        <v>267</v>
      </c>
      <c r="K367">
        <v>104</v>
      </c>
      <c r="L367">
        <v>895</v>
      </c>
      <c r="M367">
        <v>644</v>
      </c>
      <c r="N367">
        <v>366</v>
      </c>
      <c r="O367">
        <v>251</v>
      </c>
      <c r="P367">
        <v>427</v>
      </c>
      <c r="Q367">
        <v>313</v>
      </c>
      <c r="R367">
        <v>28</v>
      </c>
      <c r="S367">
        <v>352</v>
      </c>
      <c r="T367">
        <v>1129</v>
      </c>
      <c r="U367">
        <v>153</v>
      </c>
      <c r="V367">
        <v>413</v>
      </c>
      <c r="W367">
        <v>107</v>
      </c>
      <c r="X367">
        <v>134</v>
      </c>
      <c r="Y367">
        <v>155</v>
      </c>
      <c r="Z367">
        <v>337</v>
      </c>
      <c r="AA367">
        <v>95</v>
      </c>
      <c r="AB367">
        <v>239</v>
      </c>
      <c r="AC367">
        <v>520</v>
      </c>
      <c r="AD367">
        <v>142</v>
      </c>
      <c r="AE367" s="3"/>
      <c r="AF367" s="4"/>
      <c r="AG367" s="3"/>
      <c r="AH367" s="4"/>
      <c r="AI367" s="3"/>
      <c r="AJ367" s="4"/>
      <c r="AK367" s="3"/>
      <c r="AL367" s="4"/>
      <c r="AM367" s="3"/>
    </row>
    <row r="368" spans="1:39" x14ac:dyDescent="0.3">
      <c r="A368" t="s">
        <v>233</v>
      </c>
      <c r="B368" t="s">
        <v>63</v>
      </c>
      <c r="C368">
        <v>3</v>
      </c>
      <c r="D368" t="s">
        <v>41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 s="3" cm="1">
        <f t="array" ref="AE368">SUMPRODUCT(FC_vs_D_SKU_lvl[[#This Row],[1-5-2023]:[23-10-2023]]-E369:AD369)/26</f>
        <v>-0.23076923076923078</v>
      </c>
      <c r="AF368" s="4">
        <f t="shared" ref="AF368" si="546">AE368/AVERAGE(E369:AD369)</f>
        <v>-0.19354838709677422</v>
      </c>
      <c r="AG368" s="3" cm="1">
        <f t="array" ref="AG368">SUMPRODUCT(ABS(FC_vs_D_SKU_lvl[[#This Row],[1-5-2023]:[23-10-2023]]-E369:AD369))/26</f>
        <v>1.9230769230769231</v>
      </c>
      <c r="AH368" s="4" cm="1">
        <f t="array" ref="AH368">SUMPRODUCT(ABS(FC_vs_D_SKU_lvl[[#This Row],[1-5-2023]:[23-10-2023]]-E369:AD369))/SUM(E369:AD369)</f>
        <v>1.6129032258064515</v>
      </c>
      <c r="AI368" s="3" cm="1">
        <f t="array" ref="AI368">SQRT(SUMPRODUCT(FC_vs_D_SKU_lvl[[#This Row],[1-5-2023]:[23-10-2023]]-E369:AD369)^2/26)</f>
        <v>1.1766968108291043</v>
      </c>
      <c r="AJ368" s="4">
        <f t="shared" ref="AJ368" si="547">AI368/AVERAGE(E369:AD369)</f>
        <v>0.98690700263086162</v>
      </c>
      <c r="AK368" s="3">
        <f t="shared" ref="AK368:AL368" si="548">AG368+ABS(AE368)</f>
        <v>2.1538461538461537</v>
      </c>
      <c r="AL368" s="4">
        <f t="shared" si="548"/>
        <v>1.8064516129032258</v>
      </c>
      <c r="AM368" s="3" cm="1">
        <f t="array" ref="AM368">SUMPRODUCT(IF(FC_vs_D_SKU_lvl[[#This Row],[1-5-2023]:[23-10-2023]]+E369:AD369=0,0,ABS(FC_vs_D_SKU_lvl[[#This Row],[1-5-2023]:[23-10-2023]]-E369:AD369)/(FC_vs_D_SKU_lvl[[#This Row],[1-5-2023]:[23-10-2023]]+E369:AD369)))/26</f>
        <v>0.91311118031765814</v>
      </c>
    </row>
    <row r="369" spans="1:39" x14ac:dyDescent="0.3">
      <c r="A369" t="s">
        <v>233</v>
      </c>
      <c r="B369" t="s">
        <v>63</v>
      </c>
      <c r="C369">
        <v>3</v>
      </c>
      <c r="D369" t="s">
        <v>44</v>
      </c>
      <c r="E369">
        <v>0</v>
      </c>
      <c r="F369">
        <v>18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12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s="3"/>
      <c r="AF369" s="4"/>
      <c r="AG369" s="3"/>
      <c r="AH369" s="4"/>
      <c r="AI369" s="3"/>
      <c r="AJ369" s="4"/>
      <c r="AK369" s="3"/>
      <c r="AL369" s="4"/>
      <c r="AM369" s="3"/>
    </row>
    <row r="370" spans="1:39" x14ac:dyDescent="0.3">
      <c r="A370" t="s">
        <v>234</v>
      </c>
      <c r="B370" t="s">
        <v>63</v>
      </c>
      <c r="C370">
        <v>2</v>
      </c>
      <c r="D370" t="s">
        <v>41</v>
      </c>
      <c r="E370">
        <v>83</v>
      </c>
      <c r="F370">
        <v>83</v>
      </c>
      <c r="G370">
        <v>84</v>
      </c>
      <c r="H370">
        <v>84</v>
      </c>
      <c r="I370">
        <v>83</v>
      </c>
      <c r="J370">
        <v>83</v>
      </c>
      <c r="K370">
        <v>84</v>
      </c>
      <c r="L370">
        <v>67</v>
      </c>
      <c r="M370">
        <v>65</v>
      </c>
      <c r="N370">
        <v>67</v>
      </c>
      <c r="O370">
        <v>66</v>
      </c>
      <c r="P370">
        <v>66</v>
      </c>
      <c r="Q370">
        <v>67</v>
      </c>
      <c r="R370">
        <v>65</v>
      </c>
      <c r="S370">
        <v>66</v>
      </c>
      <c r="T370">
        <v>65</v>
      </c>
      <c r="U370">
        <v>66</v>
      </c>
      <c r="V370">
        <v>65</v>
      </c>
      <c r="W370">
        <v>65</v>
      </c>
      <c r="X370">
        <v>66</v>
      </c>
      <c r="Y370">
        <v>66</v>
      </c>
      <c r="Z370">
        <v>65</v>
      </c>
      <c r="AA370">
        <v>66</v>
      </c>
      <c r="AB370">
        <v>65</v>
      </c>
      <c r="AC370">
        <v>66</v>
      </c>
      <c r="AD370">
        <v>66</v>
      </c>
      <c r="AE370" s="3" cm="1">
        <f t="array" ref="AE370">SUMPRODUCT(FC_vs_D_SKU_lvl[[#This Row],[1-5-2023]:[23-10-2023]]-E371:AD371)/26</f>
        <v>-133.80769230769232</v>
      </c>
      <c r="AF370" s="4">
        <f t="shared" ref="AF370" si="549">AE370/AVERAGE(E371:AD371)</f>
        <v>-0.65480895915678528</v>
      </c>
      <c r="AG370" s="3" cm="1">
        <f t="array" ref="AG370">SUMPRODUCT(ABS(FC_vs_D_SKU_lvl[[#This Row],[1-5-2023]:[23-10-2023]]-E371:AD371))/26</f>
        <v>191.03846153846155</v>
      </c>
      <c r="AH370" s="4" cm="1">
        <f t="array" ref="AH370">SUMPRODUCT(ABS(FC_vs_D_SKU_lvl[[#This Row],[1-5-2023]:[23-10-2023]]-E371:AD371))/SUM(E371:AD371)</f>
        <v>0.93487671748541312</v>
      </c>
      <c r="AI370" s="3" cm="1">
        <f t="array" ref="AI370">SQRT(SUMPRODUCT(FC_vs_D_SKU_lvl[[#This Row],[1-5-2023]:[23-10-2023]]-E371:AD371)^2/26)</f>
        <v>682.28803414574224</v>
      </c>
      <c r="AJ370" s="4">
        <f t="shared" ref="AJ370" si="550">AI370/AVERAGE(E371:AD371)</f>
        <v>3.3388836604158287</v>
      </c>
      <c r="AK370" s="3">
        <f t="shared" ref="AK370:AL370" si="551">AG370+ABS(AE370)</f>
        <v>324.84615384615387</v>
      </c>
      <c r="AL370" s="4">
        <f t="shared" si="551"/>
        <v>1.5896856766421985</v>
      </c>
      <c r="AM370" s="3" cm="1">
        <f t="array" ref="AM370">SUMPRODUCT(IF(FC_vs_D_SKU_lvl[[#This Row],[1-5-2023]:[23-10-2023]]+E371:AD371=0,0,ABS(FC_vs_D_SKU_lvl[[#This Row],[1-5-2023]:[23-10-2023]]-E371:AD371)/(FC_vs_D_SKU_lvl[[#This Row],[1-5-2023]:[23-10-2023]]+E371:AD371)))/26</f>
        <v>0.51075830956577251</v>
      </c>
    </row>
    <row r="371" spans="1:39" x14ac:dyDescent="0.3">
      <c r="A371" t="s">
        <v>234</v>
      </c>
      <c r="B371" t="s">
        <v>63</v>
      </c>
      <c r="C371">
        <v>2</v>
      </c>
      <c r="D371" t="s">
        <v>44</v>
      </c>
      <c r="E371">
        <v>64</v>
      </c>
      <c r="F371">
        <v>0</v>
      </c>
      <c r="G371">
        <v>2</v>
      </c>
      <c r="H371">
        <v>6</v>
      </c>
      <c r="I371">
        <v>1</v>
      </c>
      <c r="J371">
        <v>1193</v>
      </c>
      <c r="K371">
        <v>396</v>
      </c>
      <c r="L371">
        <v>238</v>
      </c>
      <c r="M371">
        <v>66</v>
      </c>
      <c r="N371">
        <v>101</v>
      </c>
      <c r="O371">
        <v>136</v>
      </c>
      <c r="P371">
        <v>33</v>
      </c>
      <c r="Q371">
        <v>53</v>
      </c>
      <c r="R371">
        <v>36</v>
      </c>
      <c r="S371">
        <v>3</v>
      </c>
      <c r="T371">
        <v>5</v>
      </c>
      <c r="U371">
        <v>119</v>
      </c>
      <c r="V371">
        <v>1327</v>
      </c>
      <c r="W371">
        <v>48</v>
      </c>
      <c r="X371">
        <v>32</v>
      </c>
      <c r="Y371">
        <v>56</v>
      </c>
      <c r="Z371">
        <v>15</v>
      </c>
      <c r="AA371">
        <v>1276</v>
      </c>
      <c r="AB371">
        <v>41</v>
      </c>
      <c r="AC371">
        <v>41</v>
      </c>
      <c r="AD371">
        <v>25</v>
      </c>
      <c r="AE371" s="3"/>
      <c r="AF371" s="4"/>
      <c r="AG371" s="3"/>
      <c r="AH371" s="4"/>
      <c r="AI371" s="3"/>
      <c r="AJ371" s="4"/>
      <c r="AK371" s="3"/>
      <c r="AL371" s="4"/>
      <c r="AM371" s="3"/>
    </row>
    <row r="372" spans="1:39" x14ac:dyDescent="0.3">
      <c r="A372" t="s">
        <v>235</v>
      </c>
      <c r="B372" t="s">
        <v>40</v>
      </c>
      <c r="C372">
        <v>3</v>
      </c>
      <c r="D372" t="s">
        <v>41</v>
      </c>
      <c r="E372">
        <v>21</v>
      </c>
      <c r="F372">
        <v>20</v>
      </c>
      <c r="G372">
        <v>19</v>
      </c>
      <c r="H372">
        <v>36</v>
      </c>
      <c r="I372">
        <v>25</v>
      </c>
      <c r="J372">
        <v>37</v>
      </c>
      <c r="K372">
        <v>29</v>
      </c>
      <c r="L372">
        <v>17</v>
      </c>
      <c r="M372">
        <v>18</v>
      </c>
      <c r="N372">
        <v>18</v>
      </c>
      <c r="O372">
        <v>18</v>
      </c>
      <c r="P372">
        <v>18</v>
      </c>
      <c r="Q372">
        <v>18</v>
      </c>
      <c r="R372">
        <v>17</v>
      </c>
      <c r="S372">
        <v>14</v>
      </c>
      <c r="T372">
        <v>18</v>
      </c>
      <c r="U372">
        <v>18</v>
      </c>
      <c r="V372">
        <v>14</v>
      </c>
      <c r="W372">
        <v>17</v>
      </c>
      <c r="X372">
        <v>14</v>
      </c>
      <c r="Y372">
        <v>22</v>
      </c>
      <c r="Z372">
        <v>23</v>
      </c>
      <c r="AA372">
        <v>28</v>
      </c>
      <c r="AB372">
        <v>14</v>
      </c>
      <c r="AC372">
        <v>22</v>
      </c>
      <c r="AD372">
        <v>46</v>
      </c>
      <c r="AE372" s="3" cm="1">
        <f t="array" ref="AE372">SUMPRODUCT(FC_vs_D_SKU_lvl[[#This Row],[1-5-2023]:[23-10-2023]]-E373:AD373)/26</f>
        <v>17.384615384615383</v>
      </c>
      <c r="AF372" s="4">
        <f t="shared" ref="AF372" si="552">AE372/AVERAGE(E373:AD373)</f>
        <v>4.1467889908256872</v>
      </c>
      <c r="AG372" s="3" cm="1">
        <f t="array" ref="AG372">SUMPRODUCT(ABS(FC_vs_D_SKU_lvl[[#This Row],[1-5-2023]:[23-10-2023]]-E373:AD373))/26</f>
        <v>20.153846153846153</v>
      </c>
      <c r="AH372" s="4" cm="1">
        <f t="array" ref="AH372">SUMPRODUCT(ABS(FC_vs_D_SKU_lvl[[#This Row],[1-5-2023]:[23-10-2023]]-E373:AD373))/SUM(E373:AD373)</f>
        <v>4.807339449541284</v>
      </c>
      <c r="AI372" s="3" cm="1">
        <f t="array" ref="AI372">SQRT(SUMPRODUCT(FC_vs_D_SKU_lvl[[#This Row],[1-5-2023]:[23-10-2023]]-E373:AD373)^2/26)</f>
        <v>88.644493082459178</v>
      </c>
      <c r="AJ372" s="4">
        <f t="shared" ref="AJ372" si="553">AI372/AVERAGE(E373:AD373)</f>
        <v>21.144557982971914</v>
      </c>
      <c r="AK372" s="3">
        <f t="shared" ref="AK372:AL372" si="554">AG372+ABS(AE372)</f>
        <v>37.538461538461533</v>
      </c>
      <c r="AL372" s="4">
        <f t="shared" si="554"/>
        <v>8.9541284403669721</v>
      </c>
      <c r="AM372" s="3" cm="1">
        <f t="array" ref="AM372">SUMPRODUCT(IF(FC_vs_D_SKU_lvl[[#This Row],[1-5-2023]:[23-10-2023]]+E373:AD373=0,0,ABS(FC_vs_D_SKU_lvl[[#This Row],[1-5-2023]:[23-10-2023]]-E373:AD373)/(FC_vs_D_SKU_lvl[[#This Row],[1-5-2023]:[23-10-2023]]+E373:AD373)))/26</f>
        <v>0.84744796956123902</v>
      </c>
    </row>
    <row r="373" spans="1:39" x14ac:dyDescent="0.3">
      <c r="A373" t="s">
        <v>235</v>
      </c>
      <c r="B373" t="s">
        <v>40</v>
      </c>
      <c r="C373">
        <v>3</v>
      </c>
      <c r="D373" t="s">
        <v>44</v>
      </c>
      <c r="E373">
        <v>20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20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</v>
      </c>
      <c r="S373">
        <v>0</v>
      </c>
      <c r="T373">
        <v>51</v>
      </c>
      <c r="U373">
        <v>0</v>
      </c>
      <c r="V373">
        <v>5</v>
      </c>
      <c r="W373">
        <v>0</v>
      </c>
      <c r="X373">
        <v>0</v>
      </c>
      <c r="Y373">
        <v>7</v>
      </c>
      <c r="Z373">
        <v>0</v>
      </c>
      <c r="AA373">
        <v>0</v>
      </c>
      <c r="AB373">
        <v>0</v>
      </c>
      <c r="AC373">
        <v>1</v>
      </c>
      <c r="AD373">
        <v>0</v>
      </c>
      <c r="AE373" s="3"/>
      <c r="AF373" s="4"/>
      <c r="AG373" s="3"/>
      <c r="AH373" s="4"/>
      <c r="AI373" s="3"/>
      <c r="AJ373" s="4"/>
      <c r="AK373" s="3"/>
      <c r="AL373" s="4"/>
      <c r="AM373" s="3"/>
    </row>
    <row r="374" spans="1:39" x14ac:dyDescent="0.3">
      <c r="A374" t="s">
        <v>236</v>
      </c>
      <c r="B374" t="s">
        <v>40</v>
      </c>
      <c r="C374">
        <v>2</v>
      </c>
      <c r="D374" t="s">
        <v>41</v>
      </c>
      <c r="E374">
        <v>125</v>
      </c>
      <c r="F374">
        <v>114</v>
      </c>
      <c r="G374">
        <v>107</v>
      </c>
      <c r="H374">
        <v>198</v>
      </c>
      <c r="I374">
        <v>270</v>
      </c>
      <c r="J374">
        <v>395</v>
      </c>
      <c r="K374">
        <v>314</v>
      </c>
      <c r="L374">
        <v>348</v>
      </c>
      <c r="M374">
        <v>486</v>
      </c>
      <c r="N374">
        <v>486</v>
      </c>
      <c r="O374">
        <v>486</v>
      </c>
      <c r="P374">
        <v>486</v>
      </c>
      <c r="Q374">
        <v>486</v>
      </c>
      <c r="R374">
        <v>318</v>
      </c>
      <c r="S374">
        <v>261</v>
      </c>
      <c r="T374">
        <v>327</v>
      </c>
      <c r="U374">
        <v>336</v>
      </c>
      <c r="V374">
        <v>251</v>
      </c>
      <c r="W374">
        <v>316</v>
      </c>
      <c r="X374">
        <v>260</v>
      </c>
      <c r="Y374">
        <v>419</v>
      </c>
      <c r="Z374">
        <v>421</v>
      </c>
      <c r="AA374">
        <v>529</v>
      </c>
      <c r="AB374">
        <v>274</v>
      </c>
      <c r="AC374">
        <v>402</v>
      </c>
      <c r="AD374">
        <v>861</v>
      </c>
      <c r="AE374" s="3" cm="1">
        <f t="array" ref="AE374">SUMPRODUCT(FC_vs_D_SKU_lvl[[#This Row],[1-5-2023]:[23-10-2023]]-E375:AD375)/26</f>
        <v>133.53846153846155</v>
      </c>
      <c r="AF374" s="4">
        <f t="shared" ref="AF374" si="555">AE374/AVERAGE(E375:AD375)</f>
        <v>0.59820813232253622</v>
      </c>
      <c r="AG374" s="3" cm="1">
        <f t="array" ref="AG374">SUMPRODUCT(ABS(FC_vs_D_SKU_lvl[[#This Row],[1-5-2023]:[23-10-2023]]-E375:AD375))/26</f>
        <v>211.46153846153845</v>
      </c>
      <c r="AH374" s="4" cm="1">
        <f t="array" ref="AH374">SUMPRODUCT(ABS(FC_vs_D_SKU_lvl[[#This Row],[1-5-2023]:[23-10-2023]]-E375:AD375))/SUM(E375:AD375)</f>
        <v>0.94727773949000693</v>
      </c>
      <c r="AI374" s="3" cm="1">
        <f t="array" ref="AI374">SQRT(SUMPRODUCT(FC_vs_D_SKU_lvl[[#This Row],[1-5-2023]:[23-10-2023]]-E375:AD375)^2/26)</f>
        <v>680.91522119977492</v>
      </c>
      <c r="AJ374" s="4">
        <f t="shared" ref="AJ374" si="556">AI374/AVERAGE(E375:AD375)</f>
        <v>3.0502749399025064</v>
      </c>
      <c r="AK374" s="3">
        <f t="shared" ref="AK374:AL374" si="557">AG374+ABS(AE374)</f>
        <v>345</v>
      </c>
      <c r="AL374" s="4">
        <f t="shared" si="557"/>
        <v>1.5454858718125433</v>
      </c>
      <c r="AM374" s="3" cm="1">
        <f t="array" ref="AM374">SUMPRODUCT(IF(FC_vs_D_SKU_lvl[[#This Row],[1-5-2023]:[23-10-2023]]+E375:AD375=0,0,ABS(FC_vs_D_SKU_lvl[[#This Row],[1-5-2023]:[23-10-2023]]-E375:AD375)/(FC_vs_D_SKU_lvl[[#This Row],[1-5-2023]:[23-10-2023]]+E375:AD375)))/26</f>
        <v>0.44610625047875097</v>
      </c>
    </row>
    <row r="375" spans="1:39" x14ac:dyDescent="0.3">
      <c r="A375" t="s">
        <v>236</v>
      </c>
      <c r="B375" t="s">
        <v>40</v>
      </c>
      <c r="C375">
        <v>2</v>
      </c>
      <c r="D375" t="s">
        <v>44</v>
      </c>
      <c r="E375">
        <v>30</v>
      </c>
      <c r="F375">
        <v>1</v>
      </c>
      <c r="G375">
        <v>193</v>
      </c>
      <c r="H375">
        <v>494</v>
      </c>
      <c r="I375">
        <v>404</v>
      </c>
      <c r="J375">
        <v>30</v>
      </c>
      <c r="K375">
        <v>202</v>
      </c>
      <c r="L375">
        <v>337</v>
      </c>
      <c r="M375">
        <v>226</v>
      </c>
      <c r="N375">
        <v>100</v>
      </c>
      <c r="O375">
        <v>530</v>
      </c>
      <c r="P375">
        <v>18</v>
      </c>
      <c r="Q375">
        <v>306</v>
      </c>
      <c r="R375">
        <v>6</v>
      </c>
      <c r="S375">
        <v>131</v>
      </c>
      <c r="T375">
        <v>153</v>
      </c>
      <c r="U375">
        <v>204</v>
      </c>
      <c r="V375">
        <v>0</v>
      </c>
      <c r="W375">
        <v>23</v>
      </c>
      <c r="X375">
        <v>206</v>
      </c>
      <c r="Y375">
        <v>673</v>
      </c>
      <c r="Z375">
        <v>310</v>
      </c>
      <c r="AA375">
        <v>400</v>
      </c>
      <c r="AB375">
        <v>120</v>
      </c>
      <c r="AC375">
        <v>601</v>
      </c>
      <c r="AD375">
        <v>106</v>
      </c>
      <c r="AE375" s="3"/>
      <c r="AF375" s="4"/>
      <c r="AG375" s="3"/>
      <c r="AH375" s="4"/>
      <c r="AI375" s="3"/>
      <c r="AJ375" s="4"/>
      <c r="AK375" s="3"/>
      <c r="AL375" s="4"/>
      <c r="AM375" s="3"/>
    </row>
    <row r="376" spans="1:39" x14ac:dyDescent="0.3">
      <c r="A376" t="s">
        <v>237</v>
      </c>
      <c r="B376" t="s">
        <v>40</v>
      </c>
      <c r="C376">
        <v>1</v>
      </c>
      <c r="D376" t="s">
        <v>41</v>
      </c>
      <c r="E376">
        <v>220</v>
      </c>
      <c r="F376">
        <v>201</v>
      </c>
      <c r="G376">
        <v>189</v>
      </c>
      <c r="H376">
        <v>350</v>
      </c>
      <c r="I376">
        <v>475</v>
      </c>
      <c r="J376">
        <v>695</v>
      </c>
      <c r="K376">
        <v>554</v>
      </c>
      <c r="L376">
        <v>599</v>
      </c>
      <c r="M376">
        <v>855</v>
      </c>
      <c r="N376">
        <v>856</v>
      </c>
      <c r="O376">
        <v>856</v>
      </c>
      <c r="P376">
        <v>855</v>
      </c>
      <c r="Q376">
        <v>856</v>
      </c>
      <c r="R376">
        <v>395</v>
      </c>
      <c r="S376">
        <v>323</v>
      </c>
      <c r="T376">
        <v>406</v>
      </c>
      <c r="U376">
        <v>417</v>
      </c>
      <c r="V376">
        <v>311</v>
      </c>
      <c r="W376">
        <v>391</v>
      </c>
      <c r="X376">
        <v>321</v>
      </c>
      <c r="Y376">
        <v>518</v>
      </c>
      <c r="Z376">
        <v>523</v>
      </c>
      <c r="AA376">
        <v>655</v>
      </c>
      <c r="AB376">
        <v>339</v>
      </c>
      <c r="AC376">
        <v>498</v>
      </c>
      <c r="AD376">
        <v>1068</v>
      </c>
      <c r="AE376" s="3" cm="1">
        <f t="array" ref="AE376">SUMPRODUCT(FC_vs_D_SKU_lvl[[#This Row],[1-5-2023]:[23-10-2023]]-E377:AD377)/26</f>
        <v>125.46153846153847</v>
      </c>
      <c r="AF376" s="4">
        <f t="shared" ref="AF376" si="558">AE376/AVERAGE(E377:AD377)</f>
        <v>0.31173547400611623</v>
      </c>
      <c r="AG376" s="3" cm="1">
        <f t="array" ref="AG376">SUMPRODUCT(ABS(FC_vs_D_SKU_lvl[[#This Row],[1-5-2023]:[23-10-2023]]-E377:AD377))/26</f>
        <v>726.76923076923072</v>
      </c>
      <c r="AH376" s="4" cm="1">
        <f t="array" ref="AH376">SUMPRODUCT(ABS(FC_vs_D_SKU_lvl[[#This Row],[1-5-2023]:[23-10-2023]]-E377:AD377))/SUM(E377:AD377)</f>
        <v>1.8058103975535169</v>
      </c>
      <c r="AI376" s="3" cm="1">
        <f t="array" ref="AI376">SQRT(SUMPRODUCT(FC_vs_D_SKU_lvl[[#This Row],[1-5-2023]:[23-10-2023]]-E377:AD377)^2/26)</f>
        <v>639.73083282075629</v>
      </c>
      <c r="AJ376" s="4">
        <f t="shared" ref="AJ376" si="559">AI376/AVERAGE(E377:AD377)</f>
        <v>1.5895452650362829</v>
      </c>
      <c r="AK376" s="3">
        <f t="shared" ref="AK376:AL376" si="560">AG376+ABS(AE376)</f>
        <v>852.23076923076917</v>
      </c>
      <c r="AL376" s="4">
        <f t="shared" si="560"/>
        <v>2.1175458715596331</v>
      </c>
      <c r="AM376" s="3" cm="1">
        <f t="array" ref="AM376">SUMPRODUCT(IF(FC_vs_D_SKU_lvl[[#This Row],[1-5-2023]:[23-10-2023]]+E377:AD377=0,0,ABS(FC_vs_D_SKU_lvl[[#This Row],[1-5-2023]:[23-10-2023]]-E377:AD377)/(FC_vs_D_SKU_lvl[[#This Row],[1-5-2023]:[23-10-2023]]+E377:AD377)))/26</f>
        <v>0.88762439263565285</v>
      </c>
    </row>
    <row r="377" spans="1:39" x14ac:dyDescent="0.3">
      <c r="A377" t="s">
        <v>237</v>
      </c>
      <c r="B377" t="s">
        <v>40</v>
      </c>
      <c r="C377">
        <v>1</v>
      </c>
      <c r="D377" t="s">
        <v>44</v>
      </c>
      <c r="E377">
        <v>25</v>
      </c>
      <c r="F377">
        <v>0</v>
      </c>
      <c r="G377">
        <v>0</v>
      </c>
      <c r="H377">
        <v>0</v>
      </c>
      <c r="I377">
        <v>1800</v>
      </c>
      <c r="J377">
        <v>0</v>
      </c>
      <c r="K377">
        <v>200</v>
      </c>
      <c r="L377">
        <v>1</v>
      </c>
      <c r="M377">
        <v>3192</v>
      </c>
      <c r="N377">
        <v>0</v>
      </c>
      <c r="O377">
        <v>5</v>
      </c>
      <c r="P377">
        <v>0</v>
      </c>
      <c r="Q377">
        <v>0</v>
      </c>
      <c r="R377">
        <v>0</v>
      </c>
      <c r="S377">
        <v>14</v>
      </c>
      <c r="T377">
        <v>0</v>
      </c>
      <c r="U377">
        <v>0</v>
      </c>
      <c r="V377">
        <v>9</v>
      </c>
      <c r="W377">
        <v>4501</v>
      </c>
      <c r="X377">
        <v>1</v>
      </c>
      <c r="Y377">
        <v>16</v>
      </c>
      <c r="Z377">
        <v>0</v>
      </c>
      <c r="AA377">
        <v>700</v>
      </c>
      <c r="AB377">
        <v>0</v>
      </c>
      <c r="AC377">
        <v>0</v>
      </c>
      <c r="AD377">
        <v>0</v>
      </c>
      <c r="AE377" s="3"/>
      <c r="AF377" s="4"/>
      <c r="AG377" s="3"/>
      <c r="AH377" s="4"/>
      <c r="AI377" s="3"/>
      <c r="AJ377" s="4"/>
      <c r="AK377" s="3"/>
      <c r="AL377" s="4"/>
      <c r="AM377" s="3"/>
    </row>
    <row r="378" spans="1:39" x14ac:dyDescent="0.3">
      <c r="A378" t="s">
        <v>238</v>
      </c>
      <c r="B378" t="s">
        <v>40</v>
      </c>
      <c r="C378">
        <v>2</v>
      </c>
      <c r="D378" t="s">
        <v>41</v>
      </c>
      <c r="E378">
        <v>147</v>
      </c>
      <c r="F378">
        <v>149</v>
      </c>
      <c r="G378">
        <v>148</v>
      </c>
      <c r="H378">
        <v>149</v>
      </c>
      <c r="I378">
        <v>161</v>
      </c>
      <c r="J378">
        <v>162</v>
      </c>
      <c r="K378">
        <v>162</v>
      </c>
      <c r="L378">
        <v>162</v>
      </c>
      <c r="M378">
        <v>144</v>
      </c>
      <c r="N378">
        <v>144</v>
      </c>
      <c r="O378">
        <v>144</v>
      </c>
      <c r="P378">
        <v>144</v>
      </c>
      <c r="Q378">
        <v>145</v>
      </c>
      <c r="R378">
        <v>95</v>
      </c>
      <c r="S378">
        <v>95</v>
      </c>
      <c r="T378">
        <v>95</v>
      </c>
      <c r="U378">
        <v>97</v>
      </c>
      <c r="V378">
        <v>95</v>
      </c>
      <c r="W378">
        <v>95</v>
      </c>
      <c r="X378">
        <v>95</v>
      </c>
      <c r="Y378">
        <v>97</v>
      </c>
      <c r="Z378">
        <v>152</v>
      </c>
      <c r="AA378">
        <v>152</v>
      </c>
      <c r="AB378">
        <v>152</v>
      </c>
      <c r="AC378">
        <v>152</v>
      </c>
      <c r="AD378">
        <v>154</v>
      </c>
      <c r="AE378" s="3" cm="1">
        <f t="array" ref="AE378">SUMPRODUCT(FC_vs_D_SKU_lvl[[#This Row],[1-5-2023]:[23-10-2023]]-E379:AD379)/26</f>
        <v>40.192307692307693</v>
      </c>
      <c r="AF378" s="4">
        <f t="shared" ref="AF378" si="561">AE378/AVERAGE(E379:AD379)</f>
        <v>0.42792792792792794</v>
      </c>
      <c r="AG378" s="3" cm="1">
        <f t="array" ref="AG378">SUMPRODUCT(ABS(FC_vs_D_SKU_lvl[[#This Row],[1-5-2023]:[23-10-2023]]-E379:AD379))/26</f>
        <v>140.42307692307693</v>
      </c>
      <c r="AH378" s="4" cm="1">
        <f t="array" ref="AH378">SUMPRODUCT(ABS(FC_vs_D_SKU_lvl[[#This Row],[1-5-2023]:[23-10-2023]]-E379:AD379))/SUM(E379:AD379)</f>
        <v>1.4950859950859952</v>
      </c>
      <c r="AI378" s="3" cm="1">
        <f t="array" ref="AI378">SQRT(SUMPRODUCT(FC_vs_D_SKU_lvl[[#This Row],[1-5-2023]:[23-10-2023]]-E379:AD379)^2/26)</f>
        <v>204.94136121940232</v>
      </c>
      <c r="AJ378" s="4">
        <f t="shared" ref="AJ378" si="562">AI378/AVERAGE(E379:AD379)</f>
        <v>2.1820128549158317</v>
      </c>
      <c r="AK378" s="3">
        <f t="shared" ref="AK378:AL378" si="563">AG378+ABS(AE378)</f>
        <v>180.61538461538464</v>
      </c>
      <c r="AL378" s="4">
        <f t="shared" si="563"/>
        <v>1.9230139230139232</v>
      </c>
      <c r="AM378" s="3" cm="1">
        <f t="array" ref="AM378">SUMPRODUCT(IF(FC_vs_D_SKU_lvl[[#This Row],[1-5-2023]:[23-10-2023]]+E379:AD379=0,0,ABS(FC_vs_D_SKU_lvl[[#This Row],[1-5-2023]:[23-10-2023]]-E379:AD379)/(FC_vs_D_SKU_lvl[[#This Row],[1-5-2023]:[23-10-2023]]+E379:AD379)))/26</f>
        <v>0.7103248662602295</v>
      </c>
    </row>
    <row r="379" spans="1:39" x14ac:dyDescent="0.3">
      <c r="A379" t="s">
        <v>238</v>
      </c>
      <c r="B379" t="s">
        <v>40</v>
      </c>
      <c r="C379">
        <v>2</v>
      </c>
      <c r="D379" t="s">
        <v>44</v>
      </c>
      <c r="E379">
        <v>0</v>
      </c>
      <c r="F379">
        <v>0</v>
      </c>
      <c r="G379">
        <v>0</v>
      </c>
      <c r="H379">
        <v>3</v>
      </c>
      <c r="I379">
        <v>4</v>
      </c>
      <c r="J379">
        <v>456</v>
      </c>
      <c r="K379">
        <v>0</v>
      </c>
      <c r="L379">
        <v>2</v>
      </c>
      <c r="M379">
        <v>860</v>
      </c>
      <c r="N379">
        <v>0</v>
      </c>
      <c r="O379">
        <v>150</v>
      </c>
      <c r="P379">
        <v>1</v>
      </c>
      <c r="Q379">
        <v>0</v>
      </c>
      <c r="R379">
        <v>0</v>
      </c>
      <c r="S379">
        <v>25</v>
      </c>
      <c r="T379">
        <v>6</v>
      </c>
      <c r="U379">
        <v>200</v>
      </c>
      <c r="V379">
        <v>20</v>
      </c>
      <c r="W379">
        <v>30</v>
      </c>
      <c r="X379">
        <v>0</v>
      </c>
      <c r="Y379">
        <v>143</v>
      </c>
      <c r="Z379">
        <v>2</v>
      </c>
      <c r="AA379">
        <v>50</v>
      </c>
      <c r="AB379">
        <v>100</v>
      </c>
      <c r="AC379">
        <v>290</v>
      </c>
      <c r="AD379">
        <v>100</v>
      </c>
      <c r="AE379" s="3"/>
      <c r="AF379" s="4"/>
      <c r="AG379" s="3"/>
      <c r="AH379" s="4"/>
      <c r="AI379" s="3"/>
      <c r="AJ379" s="4"/>
      <c r="AK379" s="3"/>
      <c r="AL379" s="4"/>
      <c r="AM379" s="3"/>
    </row>
    <row r="380" spans="1:39" x14ac:dyDescent="0.3">
      <c r="A380" t="s">
        <v>239</v>
      </c>
      <c r="B380" t="s">
        <v>40</v>
      </c>
      <c r="C380">
        <v>3</v>
      </c>
      <c r="D380" t="s">
        <v>41</v>
      </c>
      <c r="E380">
        <v>4</v>
      </c>
      <c r="F380">
        <v>4</v>
      </c>
      <c r="G380">
        <v>4</v>
      </c>
      <c r="H380">
        <v>5</v>
      </c>
      <c r="I380">
        <v>4</v>
      </c>
      <c r="J380">
        <v>4</v>
      </c>
      <c r="K380">
        <v>4</v>
      </c>
      <c r="L380">
        <v>4</v>
      </c>
      <c r="M380">
        <v>3</v>
      </c>
      <c r="N380">
        <v>4</v>
      </c>
      <c r="O380">
        <v>3</v>
      </c>
      <c r="P380">
        <v>4</v>
      </c>
      <c r="Q380">
        <v>4</v>
      </c>
      <c r="R380">
        <v>2</v>
      </c>
      <c r="S380">
        <v>3</v>
      </c>
      <c r="T380">
        <v>2</v>
      </c>
      <c r="U380">
        <v>3</v>
      </c>
      <c r="V380">
        <v>2</v>
      </c>
      <c r="W380">
        <v>3</v>
      </c>
      <c r="X380">
        <v>2</v>
      </c>
      <c r="Y380">
        <v>3</v>
      </c>
      <c r="Z380">
        <v>4</v>
      </c>
      <c r="AA380">
        <v>4</v>
      </c>
      <c r="AB380">
        <v>4</v>
      </c>
      <c r="AC380">
        <v>4</v>
      </c>
      <c r="AD380">
        <v>4</v>
      </c>
      <c r="AE380" s="3" cm="1">
        <f t="array" ref="AE380">SUMPRODUCT(FC_vs_D_SKU_lvl[[#This Row],[1-5-2023]:[23-10-2023]]-E381:AD381)/26</f>
        <v>-69.07692307692308</v>
      </c>
      <c r="AF380" s="4">
        <f t="shared" ref="AF380" si="564">AE380/AVERAGE(E381:AD381)</f>
        <v>-0.9517753047164812</v>
      </c>
      <c r="AG380" s="3" cm="1">
        <f t="array" ref="AG380">SUMPRODUCT(ABS(FC_vs_D_SKU_lvl[[#This Row],[1-5-2023]:[23-10-2023]]-E381:AD381))/26</f>
        <v>74.07692307692308</v>
      </c>
      <c r="AH380" s="4" cm="1">
        <f t="array" ref="AH380">SUMPRODUCT(ABS(FC_vs_D_SKU_lvl[[#This Row],[1-5-2023]:[23-10-2023]]-E381:AD381))/SUM(E381:AD381)</f>
        <v>1.0206677265500794</v>
      </c>
      <c r="AI380" s="3" cm="1">
        <f t="array" ref="AI380">SQRT(SUMPRODUCT(FC_vs_D_SKU_lvl[[#This Row],[1-5-2023]:[23-10-2023]]-E381:AD381)^2/26)</f>
        <v>352.22457870817851</v>
      </c>
      <c r="AJ380" s="4">
        <f t="shared" ref="AJ380" si="565">AI380/AVERAGE(E381:AD381)</f>
        <v>4.8531208513050563</v>
      </c>
      <c r="AK380" s="3">
        <f t="shared" ref="AK380:AL380" si="566">AG380+ABS(AE380)</f>
        <v>143.15384615384616</v>
      </c>
      <c r="AL380" s="4">
        <f t="shared" si="566"/>
        <v>1.9724430312665606</v>
      </c>
      <c r="AM380" s="3" cm="1">
        <f t="array" ref="AM380">SUMPRODUCT(IF(FC_vs_D_SKU_lvl[[#This Row],[1-5-2023]:[23-10-2023]]+E381:AD381=0,0,ABS(FC_vs_D_SKU_lvl[[#This Row],[1-5-2023]:[23-10-2023]]-E381:AD381)/(FC_vs_D_SKU_lvl[[#This Row],[1-5-2023]:[23-10-2023]]+E381:AD381)))/26</f>
        <v>0.89857241881940098</v>
      </c>
    </row>
    <row r="381" spans="1:39" x14ac:dyDescent="0.3">
      <c r="A381" t="s">
        <v>239</v>
      </c>
      <c r="B381" t="s">
        <v>40</v>
      </c>
      <c r="C381">
        <v>3</v>
      </c>
      <c r="D381" t="s">
        <v>44</v>
      </c>
      <c r="E381">
        <v>10</v>
      </c>
      <c r="F381">
        <v>0</v>
      </c>
      <c r="G381">
        <v>0</v>
      </c>
      <c r="H381">
        <v>0</v>
      </c>
      <c r="I381">
        <v>0</v>
      </c>
      <c r="J381">
        <v>20</v>
      </c>
      <c r="K381">
        <v>35</v>
      </c>
      <c r="L381">
        <v>11</v>
      </c>
      <c r="M381">
        <v>300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1500</v>
      </c>
      <c r="W381">
        <v>0</v>
      </c>
      <c r="X381">
        <v>0</v>
      </c>
      <c r="Y381">
        <v>0</v>
      </c>
      <c r="Z381">
        <v>0</v>
      </c>
      <c r="AA381">
        <v>10</v>
      </c>
      <c r="AB381">
        <v>0</v>
      </c>
      <c r="AC381">
        <v>0</v>
      </c>
      <c r="AD381">
        <v>0</v>
      </c>
      <c r="AE381" s="3"/>
      <c r="AF381" s="4"/>
      <c r="AG381" s="3"/>
      <c r="AH381" s="4"/>
      <c r="AI381" s="3"/>
      <c r="AJ381" s="4"/>
      <c r="AK381" s="3"/>
      <c r="AL381" s="4"/>
      <c r="AM381" s="3"/>
    </row>
    <row r="382" spans="1:39" x14ac:dyDescent="0.3">
      <c r="A382" t="s">
        <v>240</v>
      </c>
      <c r="B382" t="s">
        <v>40</v>
      </c>
      <c r="C382">
        <v>1</v>
      </c>
      <c r="D382" t="s">
        <v>41</v>
      </c>
      <c r="E382">
        <v>162</v>
      </c>
      <c r="F382">
        <v>162</v>
      </c>
      <c r="G382">
        <v>162</v>
      </c>
      <c r="H382">
        <v>162</v>
      </c>
      <c r="I382">
        <v>113</v>
      </c>
      <c r="J382">
        <v>113</v>
      </c>
      <c r="K382">
        <v>114</v>
      </c>
      <c r="L382">
        <v>337</v>
      </c>
      <c r="M382">
        <v>199</v>
      </c>
      <c r="N382">
        <v>197</v>
      </c>
      <c r="O382">
        <v>270</v>
      </c>
      <c r="P382">
        <v>165</v>
      </c>
      <c r="Q382">
        <v>478</v>
      </c>
      <c r="R382">
        <v>140</v>
      </c>
      <c r="S382">
        <v>137</v>
      </c>
      <c r="T382">
        <v>140</v>
      </c>
      <c r="U382">
        <v>131</v>
      </c>
      <c r="V382">
        <v>161</v>
      </c>
      <c r="W382">
        <v>91</v>
      </c>
      <c r="X382">
        <v>133</v>
      </c>
      <c r="Y382">
        <v>154</v>
      </c>
      <c r="Z382">
        <v>129</v>
      </c>
      <c r="AA382">
        <v>283</v>
      </c>
      <c r="AB382">
        <v>129</v>
      </c>
      <c r="AC382">
        <v>87</v>
      </c>
      <c r="AD382">
        <v>153</v>
      </c>
      <c r="AE382" s="3" cm="1">
        <f t="array" ref="AE382">SUMPRODUCT(FC_vs_D_SKU_lvl[[#This Row],[1-5-2023]:[23-10-2023]]-E383:AD383)/26</f>
        <v>-182.23076923076923</v>
      </c>
      <c r="AF382" s="4">
        <f t="shared" ref="AF382" si="567">AE382/AVERAGE(E383:AD383)</f>
        <v>-0.51277056277056277</v>
      </c>
      <c r="AG382" s="3" cm="1">
        <f t="array" ref="AG382">SUMPRODUCT(ABS(FC_vs_D_SKU_lvl[[#This Row],[1-5-2023]:[23-10-2023]]-E383:AD383))/26</f>
        <v>266.76923076923077</v>
      </c>
      <c r="AH382" s="4" cm="1">
        <f t="array" ref="AH382">SUMPRODUCT(ABS(FC_vs_D_SKU_lvl[[#This Row],[1-5-2023]:[23-10-2023]]-E383:AD383))/SUM(E383:AD383)</f>
        <v>0.75064935064935068</v>
      </c>
      <c r="AI382" s="3" cm="1">
        <f t="array" ref="AI382">SQRT(SUMPRODUCT(FC_vs_D_SKU_lvl[[#This Row],[1-5-2023]:[23-10-2023]]-E383:AD383)^2/26)</f>
        <v>929.19824828471599</v>
      </c>
      <c r="AJ382" s="4">
        <f t="shared" ref="AJ382" si="568">AI382/AVERAGE(E383:AD383)</f>
        <v>2.6146271055630539</v>
      </c>
      <c r="AK382" s="3">
        <f t="shared" ref="AK382:AL382" si="569">AG382+ABS(AE382)</f>
        <v>449</v>
      </c>
      <c r="AL382" s="4">
        <f t="shared" si="569"/>
        <v>1.2634199134199133</v>
      </c>
      <c r="AM382" s="3" cm="1">
        <f t="array" ref="AM382">SUMPRODUCT(IF(FC_vs_D_SKU_lvl[[#This Row],[1-5-2023]:[23-10-2023]]+E383:AD383=0,0,ABS(FC_vs_D_SKU_lvl[[#This Row],[1-5-2023]:[23-10-2023]]-E383:AD383)/(FC_vs_D_SKU_lvl[[#This Row],[1-5-2023]:[23-10-2023]]+E383:AD383)))/26</f>
        <v>0.3984563621804173</v>
      </c>
    </row>
    <row r="383" spans="1:39" x14ac:dyDescent="0.3">
      <c r="A383" t="s">
        <v>240</v>
      </c>
      <c r="B383" t="s">
        <v>40</v>
      </c>
      <c r="C383">
        <v>1</v>
      </c>
      <c r="D383" t="s">
        <v>44</v>
      </c>
      <c r="E383">
        <v>62</v>
      </c>
      <c r="F383">
        <v>13</v>
      </c>
      <c r="G383">
        <v>106</v>
      </c>
      <c r="H383">
        <v>119</v>
      </c>
      <c r="I383">
        <v>203</v>
      </c>
      <c r="J383">
        <v>45</v>
      </c>
      <c r="K383">
        <v>133</v>
      </c>
      <c r="L383">
        <v>176</v>
      </c>
      <c r="M383">
        <v>610</v>
      </c>
      <c r="N383">
        <v>194</v>
      </c>
      <c r="O383">
        <v>240</v>
      </c>
      <c r="P383">
        <v>990</v>
      </c>
      <c r="Q383">
        <v>707</v>
      </c>
      <c r="R383">
        <v>522</v>
      </c>
      <c r="S383">
        <v>186</v>
      </c>
      <c r="T383">
        <v>121</v>
      </c>
      <c r="U383">
        <v>69</v>
      </c>
      <c r="V383">
        <v>459</v>
      </c>
      <c r="W383">
        <v>2403</v>
      </c>
      <c r="X383">
        <v>50</v>
      </c>
      <c r="Y383">
        <v>4</v>
      </c>
      <c r="Z383">
        <v>146</v>
      </c>
      <c r="AA383">
        <v>1233</v>
      </c>
      <c r="AB383">
        <v>70</v>
      </c>
      <c r="AC383">
        <v>342</v>
      </c>
      <c r="AD383">
        <v>37</v>
      </c>
      <c r="AE383" s="3"/>
      <c r="AF383" s="4"/>
      <c r="AG383" s="3"/>
      <c r="AH383" s="4"/>
      <c r="AI383" s="3"/>
      <c r="AJ383" s="4"/>
      <c r="AK383" s="3"/>
      <c r="AL383" s="4"/>
      <c r="AM383" s="3"/>
    </row>
    <row r="384" spans="1:39" x14ac:dyDescent="0.3">
      <c r="A384" t="s">
        <v>241</v>
      </c>
      <c r="B384" t="s">
        <v>40</v>
      </c>
      <c r="C384">
        <v>1</v>
      </c>
      <c r="D384" t="s">
        <v>41</v>
      </c>
      <c r="E384">
        <v>339</v>
      </c>
      <c r="F384">
        <v>340</v>
      </c>
      <c r="G384">
        <v>341</v>
      </c>
      <c r="H384">
        <v>340</v>
      </c>
      <c r="I384">
        <v>354</v>
      </c>
      <c r="J384">
        <v>354</v>
      </c>
      <c r="K384">
        <v>354</v>
      </c>
      <c r="L384">
        <v>355</v>
      </c>
      <c r="M384">
        <v>202</v>
      </c>
      <c r="N384">
        <v>201</v>
      </c>
      <c r="O384">
        <v>276</v>
      </c>
      <c r="P384">
        <v>167</v>
      </c>
      <c r="Q384">
        <v>490</v>
      </c>
      <c r="R384">
        <v>252</v>
      </c>
      <c r="S384">
        <v>247</v>
      </c>
      <c r="T384">
        <v>251</v>
      </c>
      <c r="U384">
        <v>238</v>
      </c>
      <c r="V384">
        <v>307</v>
      </c>
      <c r="W384">
        <v>172</v>
      </c>
      <c r="X384">
        <v>255</v>
      </c>
      <c r="Y384">
        <v>296</v>
      </c>
      <c r="Z384">
        <v>254</v>
      </c>
      <c r="AA384">
        <v>569</v>
      </c>
      <c r="AB384">
        <v>256</v>
      </c>
      <c r="AC384">
        <v>169</v>
      </c>
      <c r="AD384">
        <v>303</v>
      </c>
      <c r="AE384" s="3" cm="1">
        <f t="array" ref="AE384">SUMPRODUCT(FC_vs_D_SKU_lvl[[#This Row],[1-5-2023]:[23-10-2023]]-E385:AD385)/26</f>
        <v>-170.46153846153845</v>
      </c>
      <c r="AF384" s="4">
        <f t="shared" ref="AF384" si="570">AE384/AVERAGE(E385:AD385)</f>
        <v>-0.36585768532276702</v>
      </c>
      <c r="AG384" s="3" cm="1">
        <f t="array" ref="AG384">SUMPRODUCT(ABS(FC_vs_D_SKU_lvl[[#This Row],[1-5-2023]:[23-10-2023]]-E385:AD385))/26</f>
        <v>361.38461538461536</v>
      </c>
      <c r="AH384" s="4" cm="1">
        <f t="array" ref="AH384">SUMPRODUCT(ABS(FC_vs_D_SKU_lvl[[#This Row],[1-5-2023]:[23-10-2023]]-E385:AD385))/SUM(E385:AD385)</f>
        <v>0.77563150074294207</v>
      </c>
      <c r="AI384" s="3" cm="1">
        <f t="array" ref="AI384">SQRT(SUMPRODUCT(FC_vs_D_SKU_lvl[[#This Row],[1-5-2023]:[23-10-2023]]-E385:AD385)^2/26)</f>
        <v>869.18671093243165</v>
      </c>
      <c r="AJ384" s="4">
        <f t="shared" ref="AJ384" si="571">AI384/AVERAGE(E385:AD385)</f>
        <v>1.8655154766586779</v>
      </c>
      <c r="AK384" s="3">
        <f t="shared" ref="AK384:AL384" si="572">AG384+ABS(AE384)</f>
        <v>531.84615384615381</v>
      </c>
      <c r="AL384" s="4">
        <f t="shared" si="572"/>
        <v>1.141489186065709</v>
      </c>
      <c r="AM384" s="3" cm="1">
        <f t="array" ref="AM384">SUMPRODUCT(IF(FC_vs_D_SKU_lvl[[#This Row],[1-5-2023]:[23-10-2023]]+E385:AD385=0,0,ABS(FC_vs_D_SKU_lvl[[#This Row],[1-5-2023]:[23-10-2023]]-E385:AD385)/(FC_vs_D_SKU_lvl[[#This Row],[1-5-2023]:[23-10-2023]]+E385:AD385)))/26</f>
        <v>0.40819678062331044</v>
      </c>
    </row>
    <row r="385" spans="1:39" x14ac:dyDescent="0.3">
      <c r="A385" t="s">
        <v>241</v>
      </c>
      <c r="B385" t="s">
        <v>40</v>
      </c>
      <c r="C385">
        <v>1</v>
      </c>
      <c r="D385" t="s">
        <v>44</v>
      </c>
      <c r="E385">
        <v>279</v>
      </c>
      <c r="F385">
        <v>78</v>
      </c>
      <c r="G385">
        <v>579</v>
      </c>
      <c r="H385">
        <v>147</v>
      </c>
      <c r="I385">
        <v>321</v>
      </c>
      <c r="J385">
        <v>137</v>
      </c>
      <c r="K385">
        <v>824</v>
      </c>
      <c r="L385">
        <v>2160</v>
      </c>
      <c r="M385">
        <v>650</v>
      </c>
      <c r="N385">
        <v>218</v>
      </c>
      <c r="O385">
        <v>294</v>
      </c>
      <c r="P385">
        <v>46</v>
      </c>
      <c r="Q385">
        <v>139</v>
      </c>
      <c r="R385">
        <v>230</v>
      </c>
      <c r="S385">
        <v>5</v>
      </c>
      <c r="T385">
        <v>469</v>
      </c>
      <c r="U385">
        <v>60</v>
      </c>
      <c r="V385">
        <v>55</v>
      </c>
      <c r="W385">
        <v>247</v>
      </c>
      <c r="X385">
        <v>1139</v>
      </c>
      <c r="Y385">
        <v>66</v>
      </c>
      <c r="Z385">
        <v>65</v>
      </c>
      <c r="AA385">
        <v>438</v>
      </c>
      <c r="AB385">
        <v>421</v>
      </c>
      <c r="AC385">
        <v>2745</v>
      </c>
      <c r="AD385">
        <v>302</v>
      </c>
      <c r="AE385" s="3"/>
      <c r="AF385" s="4"/>
      <c r="AG385" s="3"/>
      <c r="AH385" s="4"/>
      <c r="AI385" s="3"/>
      <c r="AJ385" s="4"/>
      <c r="AK385" s="3"/>
      <c r="AL385" s="4"/>
      <c r="AM385" s="3"/>
    </row>
    <row r="386" spans="1:39" x14ac:dyDescent="0.3">
      <c r="A386" t="s">
        <v>242</v>
      </c>
      <c r="B386" t="s">
        <v>40</v>
      </c>
      <c r="C386">
        <v>3</v>
      </c>
      <c r="D386" t="s">
        <v>41</v>
      </c>
      <c r="E386">
        <v>78</v>
      </c>
      <c r="F386">
        <v>78</v>
      </c>
      <c r="G386">
        <v>78</v>
      </c>
      <c r="H386">
        <v>78</v>
      </c>
      <c r="I386">
        <v>89</v>
      </c>
      <c r="J386">
        <v>89</v>
      </c>
      <c r="K386">
        <v>89</v>
      </c>
      <c r="L386">
        <v>101</v>
      </c>
      <c r="M386">
        <v>110</v>
      </c>
      <c r="N386">
        <v>102</v>
      </c>
      <c r="O386">
        <v>175</v>
      </c>
      <c r="P386">
        <v>124</v>
      </c>
      <c r="Q386">
        <v>269</v>
      </c>
      <c r="R386">
        <v>112</v>
      </c>
      <c r="S386">
        <v>65</v>
      </c>
      <c r="T386">
        <v>73</v>
      </c>
      <c r="U386">
        <v>89</v>
      </c>
      <c r="V386">
        <v>68</v>
      </c>
      <c r="W386">
        <v>87</v>
      </c>
      <c r="X386">
        <v>102</v>
      </c>
      <c r="Y386">
        <v>117</v>
      </c>
      <c r="Z386">
        <v>98</v>
      </c>
      <c r="AA386">
        <v>118</v>
      </c>
      <c r="AB386">
        <v>95</v>
      </c>
      <c r="AC386">
        <v>90</v>
      </c>
      <c r="AD386">
        <v>178</v>
      </c>
      <c r="AE386" s="3" cm="1">
        <f t="array" ref="AE386">SUMPRODUCT(FC_vs_D_SKU_lvl[[#This Row],[1-5-2023]:[23-10-2023]]-E387:AD387)/26</f>
        <v>87.807692307692307</v>
      </c>
      <c r="AF386" s="4">
        <f t="shared" ref="AF386" si="573">AE386/AVERAGE(E387:AD387)</f>
        <v>4.8678038379530912</v>
      </c>
      <c r="AG386" s="3" cm="1">
        <f t="array" ref="AG386">SUMPRODUCT(ABS(FC_vs_D_SKU_lvl[[#This Row],[1-5-2023]:[23-10-2023]]-E387:AD387))/26</f>
        <v>87.807692307692307</v>
      </c>
      <c r="AH386" s="4" cm="1">
        <f t="array" ref="AH386">SUMPRODUCT(ABS(FC_vs_D_SKU_lvl[[#This Row],[1-5-2023]:[23-10-2023]]-E387:AD387))/SUM(E387:AD387)</f>
        <v>4.8678038379530921</v>
      </c>
      <c r="AI386" s="3" cm="1">
        <f t="array" ref="AI386">SQRT(SUMPRODUCT(FC_vs_D_SKU_lvl[[#This Row],[1-5-2023]:[23-10-2023]]-E387:AD387)^2/26)</f>
        <v>447.73313652047415</v>
      </c>
      <c r="AJ386" s="4">
        <f t="shared" ref="AJ386" si="574">AI386/AVERAGE(E387:AD387)</f>
        <v>24.821026758064662</v>
      </c>
      <c r="AK386" s="3">
        <f t="shared" ref="AK386:AL386" si="575">AG386+ABS(AE386)</f>
        <v>175.61538461538461</v>
      </c>
      <c r="AL386" s="4">
        <f t="shared" si="575"/>
        <v>9.7356076759061843</v>
      </c>
      <c r="AM386" s="3" cm="1">
        <f t="array" ref="AM386">SUMPRODUCT(IF(FC_vs_D_SKU_lvl[[#This Row],[1-5-2023]:[23-10-2023]]+E387:AD387=0,0,ABS(FC_vs_D_SKU_lvl[[#This Row],[1-5-2023]:[23-10-2023]]-E387:AD387)/(FC_vs_D_SKU_lvl[[#This Row],[1-5-2023]:[23-10-2023]]+E387:AD387)))/26</f>
        <v>0.70550453851393324</v>
      </c>
    </row>
    <row r="387" spans="1:39" x14ac:dyDescent="0.3">
      <c r="A387" t="s">
        <v>242</v>
      </c>
      <c r="B387" t="s">
        <v>40</v>
      </c>
      <c r="C387">
        <v>3</v>
      </c>
      <c r="D387" t="s">
        <v>44</v>
      </c>
      <c r="E387">
        <v>15</v>
      </c>
      <c r="F387">
        <v>29</v>
      </c>
      <c r="G387">
        <v>31</v>
      </c>
      <c r="H387">
        <v>25</v>
      </c>
      <c r="I387">
        <v>13</v>
      </c>
      <c r="J387">
        <v>17</v>
      </c>
      <c r="K387">
        <v>36</v>
      </c>
      <c r="L387">
        <v>25</v>
      </c>
      <c r="M387">
        <v>22</v>
      </c>
      <c r="N387">
        <v>32</v>
      </c>
      <c r="O387">
        <v>1</v>
      </c>
      <c r="P387">
        <v>26</v>
      </c>
      <c r="Q387">
        <v>25</v>
      </c>
      <c r="R387">
        <v>2</v>
      </c>
      <c r="S387">
        <v>26</v>
      </c>
      <c r="T387">
        <v>6</v>
      </c>
      <c r="U387">
        <v>1</v>
      </c>
      <c r="V387">
        <v>7</v>
      </c>
      <c r="W387">
        <v>2</v>
      </c>
      <c r="X387">
        <v>19</v>
      </c>
      <c r="Y387">
        <v>6</v>
      </c>
      <c r="Z387">
        <v>5</v>
      </c>
      <c r="AA387">
        <v>5</v>
      </c>
      <c r="AB387">
        <v>18</v>
      </c>
      <c r="AC387">
        <v>70</v>
      </c>
      <c r="AD387">
        <v>5</v>
      </c>
      <c r="AE387" s="3"/>
      <c r="AF387" s="4"/>
      <c r="AG387" s="3"/>
      <c r="AH387" s="4"/>
      <c r="AI387" s="3"/>
      <c r="AJ387" s="4"/>
      <c r="AK387" s="3"/>
      <c r="AL387" s="4"/>
      <c r="AM387" s="3"/>
    </row>
    <row r="388" spans="1:39" x14ac:dyDescent="0.3">
      <c r="A388" t="s">
        <v>243</v>
      </c>
      <c r="B388" t="s">
        <v>40</v>
      </c>
      <c r="C388">
        <v>3</v>
      </c>
      <c r="D388" t="s">
        <v>41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s="3" cm="1">
        <f t="array" ref="AE388">SUMPRODUCT(FC_vs_D_SKU_lvl[[#This Row],[1-5-2023]:[23-10-2023]]-E389:AD389)/26</f>
        <v>-2.9615384615384617</v>
      </c>
      <c r="AF388" s="4">
        <f t="shared" ref="AF388" si="576">AE388/AVERAGE(E389:AD389)</f>
        <v>-1</v>
      </c>
      <c r="AG388" s="3" cm="1">
        <f t="array" ref="AG388">SUMPRODUCT(ABS(FC_vs_D_SKU_lvl[[#This Row],[1-5-2023]:[23-10-2023]]-E389:AD389))/26</f>
        <v>2.9615384615384617</v>
      </c>
      <c r="AH388" s="4" cm="1">
        <f t="array" ref="AH388">SUMPRODUCT(ABS(FC_vs_D_SKU_lvl[[#This Row],[1-5-2023]:[23-10-2023]]-E389:AD389))/SUM(E389:AD389)</f>
        <v>1</v>
      </c>
      <c r="AI388" s="3" cm="1">
        <f t="array" ref="AI388">SQRT(SUMPRODUCT(FC_vs_D_SKU_lvl[[#This Row],[1-5-2023]:[23-10-2023]]-E389:AD389)^2/26)</f>
        <v>15.10094240564017</v>
      </c>
      <c r="AJ388" s="4">
        <f t="shared" ref="AJ388" si="577">AI388/AVERAGE(E389:AD389)</f>
        <v>5.0990195135927845</v>
      </c>
      <c r="AK388" s="3">
        <f t="shared" ref="AK388:AL388" si="578">AG388+ABS(AE388)</f>
        <v>5.9230769230769234</v>
      </c>
      <c r="AL388" s="4">
        <f t="shared" si="578"/>
        <v>2</v>
      </c>
      <c r="AM388" s="3" cm="1">
        <f t="array" ref="AM388">SUMPRODUCT(IF(FC_vs_D_SKU_lvl[[#This Row],[1-5-2023]:[23-10-2023]]+E389:AD389=0,0,ABS(FC_vs_D_SKU_lvl[[#This Row],[1-5-2023]:[23-10-2023]]-E389:AD389)/(FC_vs_D_SKU_lvl[[#This Row],[1-5-2023]:[23-10-2023]]+E389:AD389)))/26</f>
        <v>0.19230769230769232</v>
      </c>
    </row>
    <row r="389" spans="1:39" x14ac:dyDescent="0.3">
      <c r="A389" t="s">
        <v>243</v>
      </c>
      <c r="B389" t="s">
        <v>40</v>
      </c>
      <c r="C389">
        <v>3</v>
      </c>
      <c r="D389" t="s">
        <v>44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6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25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35</v>
      </c>
      <c r="AC389">
        <v>10</v>
      </c>
      <c r="AD389">
        <v>0</v>
      </c>
      <c r="AE389" s="3"/>
      <c r="AF389" s="4"/>
      <c r="AG389" s="3"/>
      <c r="AH389" s="4"/>
      <c r="AI389" s="3"/>
      <c r="AJ389" s="4"/>
      <c r="AK389" s="3"/>
      <c r="AL389" s="4"/>
      <c r="AM389" s="3"/>
    </row>
    <row r="390" spans="1:39" x14ac:dyDescent="0.3">
      <c r="A390" t="s">
        <v>244</v>
      </c>
      <c r="B390" t="s">
        <v>40</v>
      </c>
      <c r="C390">
        <v>2</v>
      </c>
      <c r="D390" t="s">
        <v>41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10</v>
      </c>
      <c r="W390">
        <v>9</v>
      </c>
      <c r="X390">
        <v>9</v>
      </c>
      <c r="Y390">
        <v>10</v>
      </c>
      <c r="Z390">
        <v>9</v>
      </c>
      <c r="AA390">
        <v>10</v>
      </c>
      <c r="AB390">
        <v>9</v>
      </c>
      <c r="AC390">
        <v>9</v>
      </c>
      <c r="AD390">
        <v>10</v>
      </c>
      <c r="AE390" s="3" cm="1">
        <f t="array" ref="AE390">SUMPRODUCT(FC_vs_D_SKU_lvl[[#This Row],[1-5-2023]:[23-10-2023]]-E391:AD391)/26</f>
        <v>-52.57692307692308</v>
      </c>
      <c r="AF390" s="4">
        <f t="shared" ref="AF390" si="579">AE390/AVERAGE(E391:AD391)</f>
        <v>-0.94146005509641884</v>
      </c>
      <c r="AG390" s="3" cm="1">
        <f t="array" ref="AG390">SUMPRODUCT(ABS(FC_vs_D_SKU_lvl[[#This Row],[1-5-2023]:[23-10-2023]]-E391:AD391))/26</f>
        <v>53.346153846153847</v>
      </c>
      <c r="AH390" s="4" cm="1">
        <f t="array" ref="AH390">SUMPRODUCT(ABS(FC_vs_D_SKU_lvl[[#This Row],[1-5-2023]:[23-10-2023]]-E391:AD391))/SUM(E391:AD391)</f>
        <v>0.95523415977961434</v>
      </c>
      <c r="AI390" s="3" cm="1">
        <f t="array" ref="AI390">SQRT(SUMPRODUCT(FC_vs_D_SKU_lvl[[#This Row],[1-5-2023]:[23-10-2023]]-E391:AD391)^2/26)</f>
        <v>268.09075673389759</v>
      </c>
      <c r="AJ390" s="4">
        <f t="shared" ref="AJ390" si="580">AI390/AVERAGE(E391:AD391)</f>
        <v>4.8005231922047775</v>
      </c>
      <c r="AK390" s="3">
        <f t="shared" ref="AK390:AL390" si="581">AG390+ABS(AE390)</f>
        <v>105.92307692307693</v>
      </c>
      <c r="AL390" s="4">
        <f t="shared" si="581"/>
        <v>1.8966942148760331</v>
      </c>
      <c r="AM390" s="3" cm="1">
        <f t="array" ref="AM390">SUMPRODUCT(IF(FC_vs_D_SKU_lvl[[#This Row],[1-5-2023]:[23-10-2023]]+E391:AD391=0,0,ABS(FC_vs_D_SKU_lvl[[#This Row],[1-5-2023]:[23-10-2023]]-E391:AD391)/(FC_vs_D_SKU_lvl[[#This Row],[1-5-2023]:[23-10-2023]]+E391:AD391)))/26</f>
        <v>0.87180565166255042</v>
      </c>
    </row>
    <row r="391" spans="1:39" x14ac:dyDescent="0.3">
      <c r="A391" t="s">
        <v>244</v>
      </c>
      <c r="B391" t="s">
        <v>40</v>
      </c>
      <c r="C391">
        <v>2</v>
      </c>
      <c r="D391" t="s">
        <v>44</v>
      </c>
      <c r="E391">
        <v>12</v>
      </c>
      <c r="F391">
        <v>296</v>
      </c>
      <c r="G391">
        <v>3</v>
      </c>
      <c r="H391">
        <v>3</v>
      </c>
      <c r="I391">
        <v>34</v>
      </c>
      <c r="J391">
        <v>26</v>
      </c>
      <c r="K391">
        <v>28</v>
      </c>
      <c r="L391">
        <v>13</v>
      </c>
      <c r="M391">
        <v>36</v>
      </c>
      <c r="N391">
        <v>59</v>
      </c>
      <c r="O391">
        <v>1</v>
      </c>
      <c r="P391">
        <v>2</v>
      </c>
      <c r="Q391">
        <v>130</v>
      </c>
      <c r="R391">
        <v>121</v>
      </c>
      <c r="S391">
        <v>106</v>
      </c>
      <c r="T391">
        <v>15</v>
      </c>
      <c r="U391">
        <v>3</v>
      </c>
      <c r="V391">
        <v>11</v>
      </c>
      <c r="W391">
        <v>50</v>
      </c>
      <c r="X391">
        <v>39</v>
      </c>
      <c r="Y391">
        <v>31</v>
      </c>
      <c r="Z391">
        <v>63</v>
      </c>
      <c r="AA391">
        <v>61</v>
      </c>
      <c r="AB391">
        <v>20</v>
      </c>
      <c r="AC391">
        <v>289</v>
      </c>
      <c r="AD391">
        <v>0</v>
      </c>
      <c r="AE391" s="3"/>
      <c r="AF391" s="4"/>
      <c r="AG391" s="3"/>
      <c r="AH391" s="4"/>
      <c r="AI391" s="3"/>
      <c r="AJ391" s="4"/>
      <c r="AK391" s="3"/>
      <c r="AL391" s="4"/>
      <c r="AM391" s="3"/>
    </row>
    <row r="392" spans="1:39" x14ac:dyDescent="0.3">
      <c r="A392" t="s">
        <v>245</v>
      </c>
      <c r="B392" t="s">
        <v>40</v>
      </c>
      <c r="C392">
        <v>2</v>
      </c>
      <c r="D392" t="s">
        <v>41</v>
      </c>
      <c r="E392">
        <v>5</v>
      </c>
      <c r="F392">
        <v>5</v>
      </c>
      <c r="G392">
        <v>5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20</v>
      </c>
      <c r="N392">
        <v>20</v>
      </c>
      <c r="O392">
        <v>21</v>
      </c>
      <c r="P392">
        <v>20</v>
      </c>
      <c r="Q392">
        <v>22</v>
      </c>
      <c r="R392">
        <v>6</v>
      </c>
      <c r="S392">
        <v>7</v>
      </c>
      <c r="T392">
        <v>7</v>
      </c>
      <c r="U392">
        <v>8</v>
      </c>
      <c r="V392">
        <v>6</v>
      </c>
      <c r="W392">
        <v>7</v>
      </c>
      <c r="X392">
        <v>7</v>
      </c>
      <c r="Y392">
        <v>8</v>
      </c>
      <c r="Z392">
        <v>10</v>
      </c>
      <c r="AA392">
        <v>12</v>
      </c>
      <c r="AB392">
        <v>11</v>
      </c>
      <c r="AC392">
        <v>12</v>
      </c>
      <c r="AD392">
        <v>11</v>
      </c>
      <c r="AE392" s="3" cm="1">
        <f t="array" ref="AE392">SUMPRODUCT(FC_vs_D_SKU_lvl[[#This Row],[1-5-2023]:[23-10-2023]]-E393:AD393)/26</f>
        <v>-87.84615384615384</v>
      </c>
      <c r="AF392" s="4">
        <f t="shared" ref="AF392" si="582">AE392/AVERAGE(E393:AD393)</f>
        <v>-0.90134175217048129</v>
      </c>
      <c r="AG392" s="3" cm="1">
        <f t="array" ref="AG392">SUMPRODUCT(ABS(FC_vs_D_SKU_lvl[[#This Row],[1-5-2023]:[23-10-2023]]-E393:AD393))/26</f>
        <v>90.384615384615387</v>
      </c>
      <c r="AH392" s="4" cm="1">
        <f t="array" ref="AH392">SUMPRODUCT(ABS(FC_vs_D_SKU_lvl[[#This Row],[1-5-2023]:[23-10-2023]]-E393:AD393))/SUM(E393:AD393)</f>
        <v>0.92738752959747439</v>
      </c>
      <c r="AI392" s="3" cm="1">
        <f t="array" ref="AI392">SQRT(SUMPRODUCT(FC_vs_D_SKU_lvl[[#This Row],[1-5-2023]:[23-10-2023]]-E393:AD393)^2/26)</f>
        <v>447.92925265561234</v>
      </c>
      <c r="AJ392" s="4">
        <f t="shared" ref="AJ392" si="583">AI392/AVERAGE(E393:AD393)</f>
        <v>4.5959591827331963</v>
      </c>
      <c r="AK392" s="3">
        <f t="shared" ref="AK392:AL392" si="584">AG392+ABS(AE392)</f>
        <v>178.23076923076923</v>
      </c>
      <c r="AL392" s="4">
        <f t="shared" si="584"/>
        <v>1.8287292817679557</v>
      </c>
      <c r="AM392" s="3" cm="1">
        <f t="array" ref="AM392">SUMPRODUCT(IF(FC_vs_D_SKU_lvl[[#This Row],[1-5-2023]:[23-10-2023]]+E393:AD393=0,0,ABS(FC_vs_D_SKU_lvl[[#This Row],[1-5-2023]:[23-10-2023]]-E393:AD393)/(FC_vs_D_SKU_lvl[[#This Row],[1-5-2023]:[23-10-2023]]+E393:AD393)))/26</f>
        <v>0.61043052507910833</v>
      </c>
    </row>
    <row r="393" spans="1:39" x14ac:dyDescent="0.3">
      <c r="A393" t="s">
        <v>245</v>
      </c>
      <c r="B393" t="s">
        <v>40</v>
      </c>
      <c r="C393">
        <v>2</v>
      </c>
      <c r="D393" t="s">
        <v>44</v>
      </c>
      <c r="E393">
        <v>23</v>
      </c>
      <c r="F393">
        <v>296</v>
      </c>
      <c r="G393">
        <v>8</v>
      </c>
      <c r="H393">
        <v>3</v>
      </c>
      <c r="I393">
        <v>182</v>
      </c>
      <c r="J393">
        <v>5</v>
      </c>
      <c r="K393">
        <v>38</v>
      </c>
      <c r="L393">
        <v>47</v>
      </c>
      <c r="M393">
        <v>50</v>
      </c>
      <c r="N393">
        <v>16</v>
      </c>
      <c r="O393">
        <v>11</v>
      </c>
      <c r="P393">
        <v>2</v>
      </c>
      <c r="Q393">
        <v>317</v>
      </c>
      <c r="R393">
        <v>310</v>
      </c>
      <c r="S393">
        <v>46</v>
      </c>
      <c r="T393">
        <v>18</v>
      </c>
      <c r="U393">
        <v>12</v>
      </c>
      <c r="V393">
        <v>213</v>
      </c>
      <c r="W393">
        <v>101</v>
      </c>
      <c r="X393">
        <v>51</v>
      </c>
      <c r="Y393">
        <v>8</v>
      </c>
      <c r="Z393">
        <v>80</v>
      </c>
      <c r="AA393">
        <v>118</v>
      </c>
      <c r="AB393">
        <v>20</v>
      </c>
      <c r="AC393">
        <v>359</v>
      </c>
      <c r="AD393">
        <v>200</v>
      </c>
      <c r="AE393" s="3"/>
      <c r="AF393" s="4"/>
      <c r="AG393" s="3"/>
      <c r="AH393" s="4"/>
      <c r="AI393" s="3"/>
      <c r="AJ393" s="4"/>
      <c r="AK393" s="3"/>
      <c r="AL393" s="4"/>
      <c r="AM393" s="3"/>
    </row>
    <row r="394" spans="1:39" x14ac:dyDescent="0.3">
      <c r="A394" t="s">
        <v>246</v>
      </c>
      <c r="B394" t="s">
        <v>40</v>
      </c>
      <c r="C394">
        <v>2</v>
      </c>
      <c r="D394" t="s">
        <v>41</v>
      </c>
      <c r="E394">
        <v>14</v>
      </c>
      <c r="F394">
        <v>15</v>
      </c>
      <c r="G394">
        <v>15</v>
      </c>
      <c r="H394">
        <v>16</v>
      </c>
      <c r="I394">
        <v>16</v>
      </c>
      <c r="J394">
        <v>16</v>
      </c>
      <c r="K394">
        <v>16</v>
      </c>
      <c r="L394">
        <v>16</v>
      </c>
      <c r="M394">
        <v>15</v>
      </c>
      <c r="N394">
        <v>15</v>
      </c>
      <c r="O394">
        <v>15</v>
      </c>
      <c r="P394">
        <v>15</v>
      </c>
      <c r="Q394">
        <v>16</v>
      </c>
      <c r="R394">
        <v>8</v>
      </c>
      <c r="S394">
        <v>9</v>
      </c>
      <c r="T394">
        <v>8</v>
      </c>
      <c r="U394">
        <v>10</v>
      </c>
      <c r="V394">
        <v>8</v>
      </c>
      <c r="W394">
        <v>9</v>
      </c>
      <c r="X394">
        <v>8</v>
      </c>
      <c r="Y394">
        <v>10</v>
      </c>
      <c r="Z394">
        <v>14</v>
      </c>
      <c r="AA394">
        <v>14</v>
      </c>
      <c r="AB394">
        <v>14</v>
      </c>
      <c r="AC394">
        <v>14</v>
      </c>
      <c r="AD394">
        <v>15</v>
      </c>
      <c r="AE394" s="3" cm="1">
        <f t="array" ref="AE394">SUMPRODUCT(FC_vs_D_SKU_lvl[[#This Row],[1-5-2023]:[23-10-2023]]-E395:AD395)/26</f>
        <v>3.3846153846153846</v>
      </c>
      <c r="AF394" s="4">
        <f t="shared" ref="AF394" si="585">AE394/AVERAGE(E395:AD395)</f>
        <v>0.34782608695652178</v>
      </c>
      <c r="AG394" s="3" cm="1">
        <f t="array" ref="AG394">SUMPRODUCT(ABS(FC_vs_D_SKU_lvl[[#This Row],[1-5-2023]:[23-10-2023]]-E395:AD395))/26</f>
        <v>10.307692307692308</v>
      </c>
      <c r="AH394" s="4" cm="1">
        <f t="array" ref="AH394">SUMPRODUCT(ABS(FC_vs_D_SKU_lvl[[#This Row],[1-5-2023]:[23-10-2023]]-E395:AD395))/SUM(E395:AD395)</f>
        <v>1.0592885375494072</v>
      </c>
      <c r="AI394" s="3" cm="1">
        <f t="array" ref="AI394">SQRT(SUMPRODUCT(FC_vs_D_SKU_lvl[[#This Row],[1-5-2023]:[23-10-2023]]-E395:AD395)^2/26)</f>
        <v>17.258219892160195</v>
      </c>
      <c r="AJ394" s="4">
        <f t="shared" ref="AJ394" si="586">AI394/AVERAGE(E395:AD395)</f>
        <v>1.7735720047279253</v>
      </c>
      <c r="AK394" s="3">
        <f t="shared" ref="AK394:AL394" si="587">AG394+ABS(AE394)</f>
        <v>13.692307692307693</v>
      </c>
      <c r="AL394" s="4">
        <f t="shared" si="587"/>
        <v>1.4071146245059289</v>
      </c>
      <c r="AM394" s="3" cm="1">
        <f t="array" ref="AM394">SUMPRODUCT(IF(FC_vs_D_SKU_lvl[[#This Row],[1-5-2023]:[23-10-2023]]+E395:AD395=0,0,ABS(FC_vs_D_SKU_lvl[[#This Row],[1-5-2023]:[23-10-2023]]-E395:AD395)/(FC_vs_D_SKU_lvl[[#This Row],[1-5-2023]:[23-10-2023]]+E395:AD395)))/26</f>
        <v>0.55632747602988841</v>
      </c>
    </row>
    <row r="395" spans="1:39" x14ac:dyDescent="0.3">
      <c r="A395" t="s">
        <v>246</v>
      </c>
      <c r="B395" t="s">
        <v>40</v>
      </c>
      <c r="C395">
        <v>2</v>
      </c>
      <c r="D395" t="s">
        <v>44</v>
      </c>
      <c r="E395">
        <v>0</v>
      </c>
      <c r="F395">
        <v>0</v>
      </c>
      <c r="G395">
        <v>14</v>
      </c>
      <c r="H395">
        <v>14</v>
      </c>
      <c r="I395">
        <v>0</v>
      </c>
      <c r="J395">
        <v>51</v>
      </c>
      <c r="K395">
        <v>0</v>
      </c>
      <c r="L395">
        <v>10</v>
      </c>
      <c r="M395">
        <v>19</v>
      </c>
      <c r="N395">
        <v>2</v>
      </c>
      <c r="O395">
        <v>20</v>
      </c>
      <c r="P395">
        <v>5</v>
      </c>
      <c r="Q395">
        <v>11</v>
      </c>
      <c r="R395">
        <v>0</v>
      </c>
      <c r="S395">
        <v>1</v>
      </c>
      <c r="T395">
        <v>5</v>
      </c>
      <c r="U395">
        <v>25</v>
      </c>
      <c r="V395">
        <v>0</v>
      </c>
      <c r="W395">
        <v>20</v>
      </c>
      <c r="X395">
        <v>5</v>
      </c>
      <c r="Y395">
        <v>0</v>
      </c>
      <c r="Z395">
        <v>3</v>
      </c>
      <c r="AA395">
        <v>2</v>
      </c>
      <c r="AB395">
        <v>1</v>
      </c>
      <c r="AC395">
        <v>10</v>
      </c>
      <c r="AD395">
        <v>35</v>
      </c>
      <c r="AE395" s="3"/>
      <c r="AF395" s="4"/>
      <c r="AG395" s="3"/>
      <c r="AH395" s="4"/>
      <c r="AI395" s="3"/>
      <c r="AJ395" s="4"/>
      <c r="AK395" s="3"/>
      <c r="AL395" s="4"/>
      <c r="AM395" s="3"/>
    </row>
    <row r="396" spans="1:39" x14ac:dyDescent="0.3">
      <c r="A396" t="s">
        <v>247</v>
      </c>
      <c r="B396" t="s">
        <v>40</v>
      </c>
      <c r="C396">
        <v>3</v>
      </c>
      <c r="D396" t="s">
        <v>41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1</v>
      </c>
      <c r="O396">
        <v>2</v>
      </c>
      <c r="P396">
        <v>1</v>
      </c>
      <c r="Q396">
        <v>3</v>
      </c>
      <c r="R396">
        <v>0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 s="3" cm="1">
        <f t="array" ref="AE396">SUMPRODUCT(FC_vs_D_SKU_lvl[[#This Row],[1-5-2023]:[23-10-2023]]-E397:AD397)/26</f>
        <v>-2.2692307692307692</v>
      </c>
      <c r="AF396" s="4">
        <f t="shared" ref="AF396" si="588">AE396/AVERAGE(E397:AD397)</f>
        <v>-0.71951219512195119</v>
      </c>
      <c r="AG396" s="3" cm="1">
        <f t="array" ref="AG396">SUMPRODUCT(ABS(FC_vs_D_SKU_lvl[[#This Row],[1-5-2023]:[23-10-2023]]-E397:AD397))/26</f>
        <v>3.8846153846153846</v>
      </c>
      <c r="AH396" s="4" cm="1">
        <f t="array" ref="AH396">SUMPRODUCT(ABS(FC_vs_D_SKU_lvl[[#This Row],[1-5-2023]:[23-10-2023]]-E397:AD397))/SUM(E397:AD397)</f>
        <v>1.2317073170731707</v>
      </c>
      <c r="AI396" s="3" cm="1">
        <f t="array" ref="AI396">SQRT(SUMPRODUCT(FC_vs_D_SKU_lvl[[#This Row],[1-5-2023]:[23-10-2023]]-E397:AD397)^2/26)</f>
        <v>11.570851973152857</v>
      </c>
      <c r="AJ396" s="4">
        <f t="shared" ref="AJ396" si="589">AI396/AVERAGE(E397:AD397)</f>
        <v>3.6688067231948085</v>
      </c>
      <c r="AK396" s="3">
        <f t="shared" ref="AK396:AL396" si="590">AG396+ABS(AE396)</f>
        <v>6.1538461538461533</v>
      </c>
      <c r="AL396" s="4">
        <f t="shared" si="590"/>
        <v>1.9512195121951219</v>
      </c>
      <c r="AM396" s="3" cm="1">
        <f t="array" ref="AM396">SUMPRODUCT(IF(FC_vs_D_SKU_lvl[[#This Row],[1-5-2023]:[23-10-2023]]+E397:AD397=0,0,ABS(FC_vs_D_SKU_lvl[[#This Row],[1-5-2023]:[23-10-2023]]-E397:AD397)/(FC_vs_D_SKU_lvl[[#This Row],[1-5-2023]:[23-10-2023]]+E397:AD397)))/26</f>
        <v>0.70417853751187087</v>
      </c>
    </row>
    <row r="397" spans="1:39" x14ac:dyDescent="0.3">
      <c r="A397" t="s">
        <v>247</v>
      </c>
      <c r="B397" t="s">
        <v>40</v>
      </c>
      <c r="C397">
        <v>3</v>
      </c>
      <c r="D397" t="s">
        <v>44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0</v>
      </c>
      <c r="AA397">
        <v>80</v>
      </c>
      <c r="AB397">
        <v>0</v>
      </c>
      <c r="AC397">
        <v>0</v>
      </c>
      <c r="AD397">
        <v>0</v>
      </c>
      <c r="AE397" s="3"/>
      <c r="AF397" s="4"/>
      <c r="AG397" s="3"/>
      <c r="AH397" s="4"/>
      <c r="AI397" s="3"/>
      <c r="AJ397" s="4"/>
      <c r="AK397" s="3"/>
      <c r="AL397" s="4"/>
      <c r="AM397" s="3"/>
    </row>
    <row r="398" spans="1:39" x14ac:dyDescent="0.3">
      <c r="A398" t="s">
        <v>248</v>
      </c>
      <c r="B398" t="s">
        <v>40</v>
      </c>
      <c r="C398">
        <v>1</v>
      </c>
      <c r="D398" t="s">
        <v>41</v>
      </c>
      <c r="E398">
        <v>1923</v>
      </c>
      <c r="F398">
        <v>1924</v>
      </c>
      <c r="G398">
        <v>1925</v>
      </c>
      <c r="H398">
        <v>1924</v>
      </c>
      <c r="I398">
        <v>2164</v>
      </c>
      <c r="J398">
        <v>2164</v>
      </c>
      <c r="K398">
        <v>2164</v>
      </c>
      <c r="L398">
        <v>1752</v>
      </c>
      <c r="M398">
        <v>1076</v>
      </c>
      <c r="N398">
        <v>1187</v>
      </c>
      <c r="O398">
        <v>912</v>
      </c>
      <c r="P398">
        <v>1544</v>
      </c>
      <c r="Q398">
        <v>2582</v>
      </c>
      <c r="R398">
        <v>1213</v>
      </c>
      <c r="S398">
        <v>1657</v>
      </c>
      <c r="T398">
        <v>1630</v>
      </c>
      <c r="U398">
        <v>2438</v>
      </c>
      <c r="V398">
        <v>1561</v>
      </c>
      <c r="W398">
        <v>1827</v>
      </c>
      <c r="X398">
        <v>2303</v>
      </c>
      <c r="Y398">
        <v>2065</v>
      </c>
      <c r="Z398">
        <v>1879</v>
      </c>
      <c r="AA398">
        <v>2076</v>
      </c>
      <c r="AB398">
        <v>1593</v>
      </c>
      <c r="AC398">
        <v>2698</v>
      </c>
      <c r="AD398">
        <v>4515</v>
      </c>
      <c r="AE398" s="3" cm="1">
        <f t="array" ref="AE398">SUMPRODUCT(FC_vs_D_SKU_lvl[[#This Row],[1-5-2023]:[23-10-2023]]-E399:AD399)/26</f>
        <v>71.307692307692307</v>
      </c>
      <c r="AF398" s="4">
        <f t="shared" ref="AF398" si="591">AE398/AVERAGE(E399:AD399)</f>
        <v>3.7959133532615374E-2</v>
      </c>
      <c r="AG398" s="3" cm="1">
        <f t="array" ref="AG398">SUMPRODUCT(ABS(FC_vs_D_SKU_lvl[[#This Row],[1-5-2023]:[23-10-2023]]-E399:AD399))/26</f>
        <v>1131.3846153846155</v>
      </c>
      <c r="AH398" s="4" cm="1">
        <f t="array" ref="AH398">SUMPRODUCT(ABS(FC_vs_D_SKU_lvl[[#This Row],[1-5-2023]:[23-10-2023]]-E399:AD399))/SUM(E399:AD399)</f>
        <v>0.6022685393718521</v>
      </c>
      <c r="AI398" s="3" cm="1">
        <f t="array" ref="AI398">SQRT(SUMPRODUCT(FC_vs_D_SKU_lvl[[#This Row],[1-5-2023]:[23-10-2023]]-E399:AD399)^2/26)</f>
        <v>363.59931454619317</v>
      </c>
      <c r="AJ398" s="4">
        <f t="shared" ref="AJ398" si="592">AI398/AVERAGE(E399:AD399)</f>
        <v>0.19355436260188</v>
      </c>
      <c r="AK398" s="3">
        <f t="shared" ref="AK398:AL398" si="593">AG398+ABS(AE398)</f>
        <v>1202.6923076923078</v>
      </c>
      <c r="AL398" s="4">
        <f t="shared" si="593"/>
        <v>0.64022767290446747</v>
      </c>
      <c r="AM398" s="3" cm="1">
        <f t="array" ref="AM398">SUMPRODUCT(IF(FC_vs_D_SKU_lvl[[#This Row],[1-5-2023]:[23-10-2023]]+E399:AD399=0,0,ABS(FC_vs_D_SKU_lvl[[#This Row],[1-5-2023]:[23-10-2023]]-E399:AD399)/(FC_vs_D_SKU_lvl[[#This Row],[1-5-2023]:[23-10-2023]]+E399:AD399)))/26</f>
        <v>0.31314641537612231</v>
      </c>
    </row>
    <row r="399" spans="1:39" x14ac:dyDescent="0.3">
      <c r="A399" t="s">
        <v>248</v>
      </c>
      <c r="B399" t="s">
        <v>40</v>
      </c>
      <c r="C399">
        <v>1</v>
      </c>
      <c r="D399" t="s">
        <v>44</v>
      </c>
      <c r="E399">
        <v>530</v>
      </c>
      <c r="F399">
        <v>465</v>
      </c>
      <c r="G399">
        <v>583</v>
      </c>
      <c r="H399">
        <v>752</v>
      </c>
      <c r="I399">
        <v>487</v>
      </c>
      <c r="J399">
        <v>776</v>
      </c>
      <c r="K399">
        <v>977</v>
      </c>
      <c r="L399">
        <v>1764</v>
      </c>
      <c r="M399">
        <v>2795</v>
      </c>
      <c r="N399">
        <v>1445</v>
      </c>
      <c r="O399">
        <v>1785</v>
      </c>
      <c r="P399">
        <v>2692</v>
      </c>
      <c r="Q399">
        <v>2036</v>
      </c>
      <c r="R399">
        <v>524</v>
      </c>
      <c r="S399">
        <v>1151</v>
      </c>
      <c r="T399">
        <v>1355</v>
      </c>
      <c r="U399">
        <v>2607</v>
      </c>
      <c r="V399">
        <v>1982</v>
      </c>
      <c r="W399">
        <v>3845</v>
      </c>
      <c r="X399">
        <v>1236</v>
      </c>
      <c r="Y399">
        <v>651</v>
      </c>
      <c r="Z399">
        <v>4301</v>
      </c>
      <c r="AA399">
        <v>1806</v>
      </c>
      <c r="AB399">
        <v>6097</v>
      </c>
      <c r="AC399">
        <v>2935</v>
      </c>
      <c r="AD399">
        <v>3265</v>
      </c>
      <c r="AE399" s="3"/>
      <c r="AF399" s="4"/>
      <c r="AG399" s="3"/>
      <c r="AH399" s="4"/>
      <c r="AI399" s="3"/>
      <c r="AJ399" s="4"/>
      <c r="AK399" s="3"/>
      <c r="AL399" s="4"/>
      <c r="AM399" s="3"/>
    </row>
    <row r="400" spans="1:39" x14ac:dyDescent="0.3">
      <c r="A400" t="s">
        <v>249</v>
      </c>
      <c r="B400" t="s">
        <v>40</v>
      </c>
      <c r="C400">
        <v>3</v>
      </c>
      <c r="D400" t="s">
        <v>41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s="3" cm="1">
        <f t="array" ref="AE400">SUMPRODUCT(FC_vs_D_SKU_lvl[[#This Row],[1-5-2023]:[23-10-2023]]-E401:AD401)/26</f>
        <v>-16.53846153846154</v>
      </c>
      <c r="AF400" s="4">
        <f t="shared" ref="AF400" si="594">AE400/AVERAGE(E401:AD401)</f>
        <v>-1</v>
      </c>
      <c r="AG400" s="3" cm="1">
        <f t="array" ref="AG400">SUMPRODUCT(ABS(FC_vs_D_SKU_lvl[[#This Row],[1-5-2023]:[23-10-2023]]-E401:AD401))/26</f>
        <v>16.53846153846154</v>
      </c>
      <c r="AH400" s="4" cm="1">
        <f t="array" ref="AH400">SUMPRODUCT(ABS(FC_vs_D_SKU_lvl[[#This Row],[1-5-2023]:[23-10-2023]]-E401:AD401))/SUM(E401:AD401)</f>
        <v>1</v>
      </c>
      <c r="AI400" s="3" cm="1">
        <f t="array" ref="AI400">SQRT(SUMPRODUCT(FC_vs_D_SKU_lvl[[#This Row],[1-5-2023]:[23-10-2023]]-E401:AD401)^2/26)</f>
        <v>84.329938109419132</v>
      </c>
      <c r="AJ400" s="4">
        <f t="shared" ref="AJ400" si="595">AI400/AVERAGE(E401:AD401)</f>
        <v>5.0990195135927845</v>
      </c>
      <c r="AK400" s="3">
        <f t="shared" ref="AK400:AL400" si="596">AG400+ABS(AE400)</f>
        <v>33.07692307692308</v>
      </c>
      <c r="AL400" s="4">
        <f t="shared" si="596"/>
        <v>2</v>
      </c>
      <c r="AM400" s="3" cm="1">
        <f t="array" ref="AM400">SUMPRODUCT(IF(FC_vs_D_SKU_lvl[[#This Row],[1-5-2023]:[23-10-2023]]+E401:AD401=0,0,ABS(FC_vs_D_SKU_lvl[[#This Row],[1-5-2023]:[23-10-2023]]-E401:AD401)/(FC_vs_D_SKU_lvl[[#This Row],[1-5-2023]:[23-10-2023]]+E401:AD401)))/26</f>
        <v>0.88461538461538458</v>
      </c>
    </row>
    <row r="401" spans="1:39" x14ac:dyDescent="0.3">
      <c r="A401" t="s">
        <v>249</v>
      </c>
      <c r="B401" t="s">
        <v>40</v>
      </c>
      <c r="C401">
        <v>3</v>
      </c>
      <c r="D401" t="s">
        <v>44</v>
      </c>
      <c r="E401">
        <v>3</v>
      </c>
      <c r="F401">
        <v>8</v>
      </c>
      <c r="G401">
        <v>1</v>
      </c>
      <c r="H401">
        <v>7</v>
      </c>
      <c r="I401">
        <v>12</v>
      </c>
      <c r="J401">
        <v>7</v>
      </c>
      <c r="K401">
        <v>21</v>
      </c>
      <c r="L401">
        <v>9</v>
      </c>
      <c r="M401">
        <v>67</v>
      </c>
      <c r="N401">
        <v>51</v>
      </c>
      <c r="O401">
        <v>4</v>
      </c>
      <c r="P401">
        <v>1</v>
      </c>
      <c r="Q401">
        <v>8</v>
      </c>
      <c r="R401">
        <v>0</v>
      </c>
      <c r="S401">
        <v>0</v>
      </c>
      <c r="T401">
        <v>2</v>
      </c>
      <c r="U401">
        <v>26</v>
      </c>
      <c r="V401">
        <v>8</v>
      </c>
      <c r="W401">
        <v>2</v>
      </c>
      <c r="X401">
        <v>8</v>
      </c>
      <c r="Y401">
        <v>0</v>
      </c>
      <c r="Z401">
        <v>4</v>
      </c>
      <c r="AA401">
        <v>34</v>
      </c>
      <c r="AB401">
        <v>28</v>
      </c>
      <c r="AC401">
        <v>104</v>
      </c>
      <c r="AD401">
        <v>15</v>
      </c>
      <c r="AE401" s="3"/>
      <c r="AF401" s="4"/>
      <c r="AG401" s="3"/>
      <c r="AH401" s="4"/>
      <c r="AI401" s="3"/>
      <c r="AJ401" s="4"/>
      <c r="AK401" s="3"/>
      <c r="AL401" s="4"/>
      <c r="AM401" s="3"/>
    </row>
    <row r="402" spans="1:39" x14ac:dyDescent="0.3">
      <c r="A402" t="s">
        <v>250</v>
      </c>
      <c r="B402" t="s">
        <v>40</v>
      </c>
      <c r="C402">
        <v>2</v>
      </c>
      <c r="D402" t="s">
        <v>41</v>
      </c>
      <c r="E402">
        <v>47</v>
      </c>
      <c r="F402">
        <v>53</v>
      </c>
      <c r="G402">
        <v>49</v>
      </c>
      <c r="H402">
        <v>64</v>
      </c>
      <c r="I402">
        <v>52</v>
      </c>
      <c r="J402">
        <v>55</v>
      </c>
      <c r="K402">
        <v>56</v>
      </c>
      <c r="L402">
        <v>197</v>
      </c>
      <c r="M402">
        <v>47</v>
      </c>
      <c r="N402">
        <v>35</v>
      </c>
      <c r="O402">
        <v>45</v>
      </c>
      <c r="P402">
        <v>44</v>
      </c>
      <c r="Q402">
        <v>62</v>
      </c>
      <c r="R402">
        <v>23</v>
      </c>
      <c r="S402">
        <v>26</v>
      </c>
      <c r="T402">
        <v>28</v>
      </c>
      <c r="U402">
        <v>100</v>
      </c>
      <c r="V402">
        <v>44</v>
      </c>
      <c r="W402">
        <v>24</v>
      </c>
      <c r="X402">
        <v>26</v>
      </c>
      <c r="Y402">
        <v>32</v>
      </c>
      <c r="Z402">
        <v>75</v>
      </c>
      <c r="AA402">
        <v>37</v>
      </c>
      <c r="AB402">
        <v>31</v>
      </c>
      <c r="AC402">
        <v>39</v>
      </c>
      <c r="AD402">
        <v>42</v>
      </c>
      <c r="AE402" s="3" cm="1">
        <f t="array" ref="AE402">SUMPRODUCT(FC_vs_D_SKU_lvl[[#This Row],[1-5-2023]:[23-10-2023]]-E403:AD403)/26</f>
        <v>26.346153846153847</v>
      </c>
      <c r="AF402" s="4">
        <f t="shared" ref="AF402" si="597">AE402/AVERAGE(E403:AD403)</f>
        <v>1.0570987654320987</v>
      </c>
      <c r="AG402" s="3" cm="1">
        <f t="array" ref="AG402">SUMPRODUCT(ABS(FC_vs_D_SKU_lvl[[#This Row],[1-5-2023]:[23-10-2023]]-E403:AD403))/26</f>
        <v>33.653846153846153</v>
      </c>
      <c r="AH402" s="4" cm="1">
        <f t="array" ref="AH402">SUMPRODUCT(ABS(FC_vs_D_SKU_lvl[[#This Row],[1-5-2023]:[23-10-2023]]-E403:AD403))/SUM(E403:AD403)</f>
        <v>1.3503086419753085</v>
      </c>
      <c r="AI402" s="3" cm="1">
        <f t="array" ref="AI402">SQRT(SUMPRODUCT(FC_vs_D_SKU_lvl[[#This Row],[1-5-2023]:[23-10-2023]]-E403:AD403)^2/26)</f>
        <v>134.33955256965606</v>
      </c>
      <c r="AJ402" s="4">
        <f t="shared" ref="AJ402" si="598">AI402/AVERAGE(E403:AD403)</f>
        <v>5.3901672327331136</v>
      </c>
      <c r="AK402" s="3">
        <f t="shared" ref="AK402:AL402" si="599">AG402+ABS(AE402)</f>
        <v>60</v>
      </c>
      <c r="AL402" s="4">
        <f t="shared" si="599"/>
        <v>2.4074074074074074</v>
      </c>
      <c r="AM402" s="3" cm="1">
        <f t="array" ref="AM402">SUMPRODUCT(IF(FC_vs_D_SKU_lvl[[#This Row],[1-5-2023]:[23-10-2023]]+E403:AD403=0,0,ABS(FC_vs_D_SKU_lvl[[#This Row],[1-5-2023]:[23-10-2023]]-E403:AD403)/(FC_vs_D_SKU_lvl[[#This Row],[1-5-2023]:[23-10-2023]]+E403:AD403)))/26</f>
        <v>0.46996644407214672</v>
      </c>
    </row>
    <row r="403" spans="1:39" x14ac:dyDescent="0.3">
      <c r="A403" t="s">
        <v>250</v>
      </c>
      <c r="B403" t="s">
        <v>40</v>
      </c>
      <c r="C403">
        <v>2</v>
      </c>
      <c r="D403" t="s">
        <v>44</v>
      </c>
      <c r="E403">
        <v>4</v>
      </c>
      <c r="F403">
        <v>11</v>
      </c>
      <c r="G403">
        <v>22</v>
      </c>
      <c r="H403">
        <v>6</v>
      </c>
      <c r="I403">
        <v>31</v>
      </c>
      <c r="J403">
        <v>70</v>
      </c>
      <c r="K403">
        <v>14</v>
      </c>
      <c r="L403">
        <v>56</v>
      </c>
      <c r="M403">
        <v>107</v>
      </c>
      <c r="N403">
        <v>11</v>
      </c>
      <c r="O403">
        <v>40</v>
      </c>
      <c r="P403">
        <v>21</v>
      </c>
      <c r="Q403">
        <v>8</v>
      </c>
      <c r="R403">
        <v>19</v>
      </c>
      <c r="S403">
        <v>14</v>
      </c>
      <c r="T403">
        <v>3</v>
      </c>
      <c r="U403">
        <v>56</v>
      </c>
      <c r="V403">
        <v>20</v>
      </c>
      <c r="W403">
        <v>6</v>
      </c>
      <c r="X403">
        <v>12</v>
      </c>
      <c r="Y403">
        <v>4</v>
      </c>
      <c r="Z403">
        <v>7</v>
      </c>
      <c r="AA403">
        <v>57</v>
      </c>
      <c r="AB403">
        <v>21</v>
      </c>
      <c r="AC403">
        <v>6</v>
      </c>
      <c r="AD403">
        <v>22</v>
      </c>
      <c r="AE403" s="3"/>
      <c r="AF403" s="4"/>
      <c r="AG403" s="3"/>
      <c r="AH403" s="4"/>
      <c r="AI403" s="3"/>
      <c r="AJ403" s="4"/>
      <c r="AK403" s="3"/>
      <c r="AL403" s="4"/>
      <c r="AM403" s="3"/>
    </row>
    <row r="404" spans="1:39" x14ac:dyDescent="0.3">
      <c r="A404" t="s">
        <v>251</v>
      </c>
      <c r="B404" t="s">
        <v>40</v>
      </c>
      <c r="C404">
        <v>3</v>
      </c>
      <c r="D404" t="s">
        <v>41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2</v>
      </c>
      <c r="M404">
        <v>2</v>
      </c>
      <c r="N404">
        <v>1</v>
      </c>
      <c r="O404">
        <v>2</v>
      </c>
      <c r="P404">
        <v>1</v>
      </c>
      <c r="Q404">
        <v>2</v>
      </c>
      <c r="R404">
        <v>0</v>
      </c>
      <c r="S404">
        <v>1</v>
      </c>
      <c r="T404">
        <v>1</v>
      </c>
      <c r="U404">
        <v>0</v>
      </c>
      <c r="V404">
        <v>1</v>
      </c>
      <c r="W404">
        <v>1</v>
      </c>
      <c r="X404">
        <v>1</v>
      </c>
      <c r="Y404">
        <v>0</v>
      </c>
      <c r="Z404">
        <v>1</v>
      </c>
      <c r="AA404">
        <v>1</v>
      </c>
      <c r="AB404">
        <v>1</v>
      </c>
      <c r="AC404">
        <v>0</v>
      </c>
      <c r="AD404">
        <v>1</v>
      </c>
      <c r="AE404" s="3" cm="1">
        <f t="array" ref="AE404">SUMPRODUCT(FC_vs_D_SKU_lvl[[#This Row],[1-5-2023]:[23-10-2023]]-E405:AD405)/26</f>
        <v>-1.1153846153846154</v>
      </c>
      <c r="AF404" s="4">
        <f t="shared" ref="AF404" si="600">AE404/AVERAGE(E405:AD405)</f>
        <v>-0.57999999999999996</v>
      </c>
      <c r="AG404" s="3" cm="1">
        <f t="array" ref="AG404">SUMPRODUCT(ABS(FC_vs_D_SKU_lvl[[#This Row],[1-5-2023]:[23-10-2023]]-E405:AD405))/26</f>
        <v>2.6538461538461537</v>
      </c>
      <c r="AH404" s="4" cm="1">
        <f t="array" ref="AH404">SUMPRODUCT(ABS(FC_vs_D_SKU_lvl[[#This Row],[1-5-2023]:[23-10-2023]]-E405:AD405))/SUM(E405:AD405)</f>
        <v>1.38</v>
      </c>
      <c r="AI404" s="3" cm="1">
        <f t="array" ref="AI404">SQRT(SUMPRODUCT(FC_vs_D_SKU_lvl[[#This Row],[1-5-2023]:[23-10-2023]]-E405:AD405)^2/26)</f>
        <v>5.687367919007337</v>
      </c>
      <c r="AJ404" s="4">
        <f t="shared" ref="AJ404" si="601">AI404/AVERAGE(E405:AD405)</f>
        <v>2.957431317883815</v>
      </c>
      <c r="AK404" s="3">
        <f t="shared" ref="AK404:AL404" si="602">AG404+ABS(AE404)</f>
        <v>3.7692307692307692</v>
      </c>
      <c r="AL404" s="4">
        <f t="shared" si="602"/>
        <v>1.96</v>
      </c>
      <c r="AM404" s="3" cm="1">
        <f t="array" ref="AM404">SUMPRODUCT(IF(FC_vs_D_SKU_lvl[[#This Row],[1-5-2023]:[23-10-2023]]+E405:AD405=0,0,ABS(FC_vs_D_SKU_lvl[[#This Row],[1-5-2023]:[23-10-2023]]-E405:AD405)/(FC_vs_D_SKU_lvl[[#This Row],[1-5-2023]:[23-10-2023]]+E405:AD405)))/26</f>
        <v>0.65233785822021118</v>
      </c>
    </row>
    <row r="405" spans="1:39" x14ac:dyDescent="0.3">
      <c r="A405" t="s">
        <v>251</v>
      </c>
      <c r="B405" t="s">
        <v>40</v>
      </c>
      <c r="C405">
        <v>3</v>
      </c>
      <c r="D405" t="s">
        <v>44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50</v>
      </c>
      <c r="AB405">
        <v>0</v>
      </c>
      <c r="AC405">
        <v>0</v>
      </c>
      <c r="AD405">
        <v>0</v>
      </c>
      <c r="AE405" s="3"/>
      <c r="AF405" s="4"/>
      <c r="AG405" s="3"/>
      <c r="AH405" s="4"/>
      <c r="AI405" s="3"/>
      <c r="AJ405" s="4"/>
      <c r="AK405" s="3"/>
      <c r="AL405" s="4"/>
      <c r="AM405" s="3"/>
    </row>
    <row r="406" spans="1:39" x14ac:dyDescent="0.3">
      <c r="A406" t="s">
        <v>252</v>
      </c>
      <c r="B406" t="s">
        <v>40</v>
      </c>
      <c r="C406">
        <v>2</v>
      </c>
      <c r="D406" t="s">
        <v>41</v>
      </c>
      <c r="E406">
        <v>33</v>
      </c>
      <c r="F406">
        <v>31</v>
      </c>
      <c r="G406">
        <v>30</v>
      </c>
      <c r="H406">
        <v>55</v>
      </c>
      <c r="I406">
        <v>28</v>
      </c>
      <c r="J406">
        <v>41</v>
      </c>
      <c r="K406">
        <v>33</v>
      </c>
      <c r="L406">
        <v>32</v>
      </c>
      <c r="M406">
        <v>29</v>
      </c>
      <c r="N406">
        <v>31</v>
      </c>
      <c r="O406">
        <v>29</v>
      </c>
      <c r="P406">
        <v>32</v>
      </c>
      <c r="Q406">
        <v>30</v>
      </c>
      <c r="R406">
        <v>26</v>
      </c>
      <c r="S406">
        <v>20</v>
      </c>
      <c r="T406">
        <v>25</v>
      </c>
      <c r="U406">
        <v>27</v>
      </c>
      <c r="V406">
        <v>19</v>
      </c>
      <c r="W406">
        <v>25</v>
      </c>
      <c r="X406">
        <v>21</v>
      </c>
      <c r="Y406">
        <v>33</v>
      </c>
      <c r="Z406">
        <v>34</v>
      </c>
      <c r="AA406">
        <v>41</v>
      </c>
      <c r="AB406">
        <v>21</v>
      </c>
      <c r="AC406">
        <v>31</v>
      </c>
      <c r="AD406">
        <v>69</v>
      </c>
      <c r="AE406" s="3" cm="1">
        <f t="array" ref="AE406">SUMPRODUCT(FC_vs_D_SKU_lvl[[#This Row],[1-5-2023]:[23-10-2023]]-E407:AD407)/26</f>
        <v>27.153846153846153</v>
      </c>
      <c r="AF406" s="4">
        <f t="shared" ref="AF406" si="603">AE406/AVERAGE(E407:AD407)</f>
        <v>5.8833333333333337</v>
      </c>
      <c r="AG406" s="3" cm="1">
        <f t="array" ref="AG406">SUMPRODUCT(ABS(FC_vs_D_SKU_lvl[[#This Row],[1-5-2023]:[23-10-2023]]-E407:AD407))/26</f>
        <v>33.07692307692308</v>
      </c>
      <c r="AH406" s="4" cm="1">
        <f t="array" ref="AH406">SUMPRODUCT(ABS(FC_vs_D_SKU_lvl[[#This Row],[1-5-2023]:[23-10-2023]]-E407:AD407))/SUM(E407:AD407)</f>
        <v>7.166666666666667</v>
      </c>
      <c r="AI406" s="3" cm="1">
        <f t="array" ref="AI406">SQRT(SUMPRODUCT(FC_vs_D_SKU_lvl[[#This Row],[1-5-2023]:[23-10-2023]]-E407:AD407)^2/26)</f>
        <v>138.45799140755793</v>
      </c>
      <c r="AJ406" s="4">
        <f t="shared" ref="AJ406" si="604">AI406/AVERAGE(E407:AD407)</f>
        <v>29.999231471637554</v>
      </c>
      <c r="AK406" s="3">
        <f t="shared" ref="AK406:AL406" si="605">AG406+ABS(AE406)</f>
        <v>60.230769230769234</v>
      </c>
      <c r="AL406" s="4">
        <f t="shared" si="605"/>
        <v>13.05</v>
      </c>
      <c r="AM406" s="3" cm="1">
        <f t="array" ref="AM406">SUMPRODUCT(IF(FC_vs_D_SKU_lvl[[#This Row],[1-5-2023]:[23-10-2023]]+E407:AD407=0,0,ABS(FC_vs_D_SKU_lvl[[#This Row],[1-5-2023]:[23-10-2023]]-E407:AD407)/(FC_vs_D_SKU_lvl[[#This Row],[1-5-2023]:[23-10-2023]]+E407:AD407)))/26</f>
        <v>0.96291700673331981</v>
      </c>
    </row>
    <row r="407" spans="1:39" x14ac:dyDescent="0.3">
      <c r="A407" t="s">
        <v>252</v>
      </c>
      <c r="B407" t="s">
        <v>40</v>
      </c>
      <c r="C407">
        <v>2</v>
      </c>
      <c r="D407" t="s">
        <v>44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6</v>
      </c>
      <c r="Z407">
        <v>111</v>
      </c>
      <c r="AA407">
        <v>0</v>
      </c>
      <c r="AB407">
        <v>0</v>
      </c>
      <c r="AC407">
        <v>0</v>
      </c>
      <c r="AD407">
        <v>0</v>
      </c>
      <c r="AE407" s="3"/>
      <c r="AF407" s="4"/>
      <c r="AG407" s="3"/>
      <c r="AH407" s="4"/>
      <c r="AI407" s="3"/>
      <c r="AJ407" s="4"/>
      <c r="AK407" s="3"/>
      <c r="AL407" s="4"/>
      <c r="AM407" s="3"/>
    </row>
    <row r="408" spans="1:39" x14ac:dyDescent="0.3">
      <c r="A408" t="s">
        <v>253</v>
      </c>
      <c r="B408" t="s">
        <v>40</v>
      </c>
      <c r="C408">
        <v>3</v>
      </c>
      <c r="D408" t="s">
        <v>41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</v>
      </c>
      <c r="AA408">
        <v>0</v>
      </c>
      <c r="AB408">
        <v>0</v>
      </c>
      <c r="AC408">
        <v>0</v>
      </c>
      <c r="AD408">
        <v>0</v>
      </c>
      <c r="AE408" s="3" cm="1">
        <f t="array" ref="AE408">SUMPRODUCT(FC_vs_D_SKU_lvl[[#This Row],[1-5-2023]:[23-10-2023]]-E409:AD409)/26</f>
        <v>-23.53846153846154</v>
      </c>
      <c r="AF408" s="4">
        <f t="shared" ref="AF408" si="606">AE408/AVERAGE(E409:AD409)</f>
        <v>-0.99674267100977199</v>
      </c>
      <c r="AG408" s="3" cm="1">
        <f t="array" ref="AG408">SUMPRODUCT(ABS(FC_vs_D_SKU_lvl[[#This Row],[1-5-2023]:[23-10-2023]]-E409:AD409))/26</f>
        <v>23.53846153846154</v>
      </c>
      <c r="AH408" s="4" cm="1">
        <f t="array" ref="AH408">SUMPRODUCT(ABS(FC_vs_D_SKU_lvl[[#This Row],[1-5-2023]:[23-10-2023]]-E409:AD409))/SUM(E409:AD409)</f>
        <v>0.99674267100977199</v>
      </c>
      <c r="AI408" s="3" cm="1">
        <f t="array" ref="AI408">SQRT(SUMPRODUCT(FC_vs_D_SKU_lvl[[#This Row],[1-5-2023]:[23-10-2023]]-E409:AD409)^2/26)</f>
        <v>120.02307470456863</v>
      </c>
      <c r="AJ408" s="4">
        <f t="shared" ref="AJ408" si="607">AI408/AVERAGE(E409:AD409)</f>
        <v>5.0824103295094201</v>
      </c>
      <c r="AK408" s="3">
        <f t="shared" ref="AK408:AL408" si="608">AG408+ABS(AE408)</f>
        <v>47.07692307692308</v>
      </c>
      <c r="AL408" s="4">
        <f t="shared" si="608"/>
        <v>1.993485342019544</v>
      </c>
      <c r="AM408" s="3" cm="1">
        <f t="array" ref="AM408">SUMPRODUCT(IF(FC_vs_D_SKU_lvl[[#This Row],[1-5-2023]:[23-10-2023]]+E409:AD409=0,0,ABS(FC_vs_D_SKU_lvl[[#This Row],[1-5-2023]:[23-10-2023]]-E409:AD409)/(FC_vs_D_SKU_lvl[[#This Row],[1-5-2023]:[23-10-2023]]+E409:AD409)))/26</f>
        <v>0.61498501498501501</v>
      </c>
    </row>
    <row r="409" spans="1:39" x14ac:dyDescent="0.3">
      <c r="A409" t="s">
        <v>253</v>
      </c>
      <c r="B409" t="s">
        <v>40</v>
      </c>
      <c r="C409">
        <v>3</v>
      </c>
      <c r="D409" t="s">
        <v>44</v>
      </c>
      <c r="E409">
        <v>0</v>
      </c>
      <c r="F409">
        <v>0</v>
      </c>
      <c r="G409">
        <v>0</v>
      </c>
      <c r="H409">
        <v>1</v>
      </c>
      <c r="I409">
        <v>68</v>
      </c>
      <c r="J409">
        <v>8</v>
      </c>
      <c r="K409">
        <v>3</v>
      </c>
      <c r="L409">
        <v>16</v>
      </c>
      <c r="M409">
        <v>21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13</v>
      </c>
      <c r="T409">
        <v>2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383</v>
      </c>
      <c r="AA409">
        <v>87</v>
      </c>
      <c r="AB409">
        <v>1</v>
      </c>
      <c r="AC409">
        <v>0</v>
      </c>
      <c r="AD409">
        <v>7</v>
      </c>
      <c r="AE409" s="3"/>
      <c r="AF409" s="4"/>
      <c r="AG409" s="3"/>
      <c r="AH409" s="4"/>
      <c r="AI409" s="3"/>
      <c r="AJ409" s="4"/>
      <c r="AK409" s="3"/>
      <c r="AL409" s="4"/>
      <c r="AM409" s="3"/>
    </row>
    <row r="410" spans="1:39" x14ac:dyDescent="0.3">
      <c r="A410" t="s">
        <v>254</v>
      </c>
      <c r="B410" t="s">
        <v>40</v>
      </c>
      <c r="C410">
        <v>2</v>
      </c>
      <c r="D410" t="s">
        <v>41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1</v>
      </c>
      <c r="AE410" s="3" cm="1">
        <f t="array" ref="AE410">SUMPRODUCT(FC_vs_D_SKU_lvl[[#This Row],[1-5-2023]:[23-10-2023]]-E411:AD411)/26</f>
        <v>-78.07692307692308</v>
      </c>
      <c r="AF410" s="4">
        <f t="shared" ref="AF410" si="609">AE410/AVERAGE(E411:AD411)</f>
        <v>-0.99754299754299758</v>
      </c>
      <c r="AG410" s="3" cm="1">
        <f t="array" ref="AG410">SUMPRODUCT(ABS(FC_vs_D_SKU_lvl[[#This Row],[1-5-2023]:[23-10-2023]]-E411:AD411))/26</f>
        <v>78.384615384615387</v>
      </c>
      <c r="AH410" s="4" cm="1">
        <f t="array" ref="AH410">SUMPRODUCT(ABS(FC_vs_D_SKU_lvl[[#This Row],[1-5-2023]:[23-10-2023]]-E411:AD411))/SUM(E411:AD411)</f>
        <v>1.0014742014742015</v>
      </c>
      <c r="AI410" s="3" cm="1">
        <f t="array" ref="AI410">SQRT(SUMPRODUCT(FC_vs_D_SKU_lvl[[#This Row],[1-5-2023]:[23-10-2023]]-E411:AD411)^2/26)</f>
        <v>398.1157543305136</v>
      </c>
      <c r="AJ410" s="4">
        <f t="shared" ref="AJ410" si="610">AI410/AVERAGE(E411:AD411)</f>
        <v>5.0864912101195836</v>
      </c>
      <c r="AK410" s="3">
        <f t="shared" ref="AK410:AL410" si="611">AG410+ABS(AE410)</f>
        <v>156.46153846153845</v>
      </c>
      <c r="AL410" s="4">
        <f t="shared" si="611"/>
        <v>1.999017199017199</v>
      </c>
      <c r="AM410" s="3" cm="1">
        <f t="array" ref="AM410">SUMPRODUCT(IF(FC_vs_D_SKU_lvl[[#This Row],[1-5-2023]:[23-10-2023]]+E411:AD411=0,0,ABS(FC_vs_D_SKU_lvl[[#This Row],[1-5-2023]:[23-10-2023]]-E411:AD411)/(FC_vs_D_SKU_lvl[[#This Row],[1-5-2023]:[23-10-2023]]+E411:AD411)))/26</f>
        <v>0.4102564102564103</v>
      </c>
    </row>
    <row r="411" spans="1:39" x14ac:dyDescent="0.3">
      <c r="A411" t="s">
        <v>254</v>
      </c>
      <c r="B411" t="s">
        <v>40</v>
      </c>
      <c r="C411">
        <v>2</v>
      </c>
      <c r="D411" t="s">
        <v>44</v>
      </c>
      <c r="E411">
        <v>0</v>
      </c>
      <c r="F411">
        <v>0</v>
      </c>
      <c r="G411">
        <v>10</v>
      </c>
      <c r="H411">
        <v>0</v>
      </c>
      <c r="I411">
        <v>0</v>
      </c>
      <c r="J411">
        <v>1</v>
      </c>
      <c r="K411">
        <v>2011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5</v>
      </c>
      <c r="R411">
        <v>0</v>
      </c>
      <c r="S411">
        <v>0</v>
      </c>
      <c r="T411">
        <v>0</v>
      </c>
      <c r="U411">
        <v>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</v>
      </c>
      <c r="AC411">
        <v>0</v>
      </c>
      <c r="AD411">
        <v>0</v>
      </c>
      <c r="AE411" s="3"/>
      <c r="AF411" s="4"/>
      <c r="AG411" s="3"/>
      <c r="AH411" s="4"/>
      <c r="AI411" s="3"/>
      <c r="AJ411" s="4"/>
      <c r="AK411" s="3"/>
      <c r="AL411" s="4"/>
      <c r="AM411" s="3"/>
    </row>
    <row r="412" spans="1:39" x14ac:dyDescent="0.3">
      <c r="A412" t="s">
        <v>255</v>
      </c>
      <c r="B412" t="s">
        <v>40</v>
      </c>
      <c r="C412">
        <v>3</v>
      </c>
      <c r="D412" t="s">
        <v>41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2</v>
      </c>
      <c r="AD412">
        <v>0</v>
      </c>
      <c r="AE412" s="3" cm="1">
        <f t="array" ref="AE412">SUMPRODUCT(FC_vs_D_SKU_lvl[[#This Row],[1-5-2023]:[23-10-2023]]-E413:AD413)/26</f>
        <v>-0.80769230769230771</v>
      </c>
      <c r="AF412" s="4">
        <f t="shared" ref="AF412" si="612">AE412/AVERAGE(E413:AD413)</f>
        <v>-0.80769230769230771</v>
      </c>
      <c r="AG412" s="3" cm="1">
        <f t="array" ref="AG412">SUMPRODUCT(ABS(FC_vs_D_SKU_lvl[[#This Row],[1-5-2023]:[23-10-2023]]-E413:AD413))/26</f>
        <v>1.1153846153846154</v>
      </c>
      <c r="AH412" s="4" cm="1">
        <f t="array" ref="AH412">SUMPRODUCT(ABS(FC_vs_D_SKU_lvl[[#This Row],[1-5-2023]:[23-10-2023]]-E413:AD413))/SUM(E413:AD413)</f>
        <v>1.1153846153846154</v>
      </c>
      <c r="AI412" s="3" cm="1">
        <f t="array" ref="AI412">SQRT(SUMPRODUCT(FC_vs_D_SKU_lvl[[#This Row],[1-5-2023]:[23-10-2023]]-E413:AD413)^2/26)</f>
        <v>4.1184388379018646</v>
      </c>
      <c r="AJ412" s="4">
        <f t="shared" ref="AJ412" si="613">AI412/AVERAGE(E413:AD413)</f>
        <v>4.1184388379018646</v>
      </c>
      <c r="AK412" s="3">
        <f t="shared" ref="AK412:AL412" si="614">AG412+ABS(AE412)</f>
        <v>1.9230769230769231</v>
      </c>
      <c r="AL412" s="4">
        <f t="shared" si="614"/>
        <v>1.9230769230769231</v>
      </c>
      <c r="AM412" s="3" cm="1">
        <f t="array" ref="AM412">SUMPRODUCT(IF(FC_vs_D_SKU_lvl[[#This Row],[1-5-2023]:[23-10-2023]]+E413:AD413=0,0,ABS(FC_vs_D_SKU_lvl[[#This Row],[1-5-2023]:[23-10-2023]]-E413:AD413)/(FC_vs_D_SKU_lvl[[#This Row],[1-5-2023]:[23-10-2023]]+E413:AD413)))/26</f>
        <v>0.34615384615384615</v>
      </c>
    </row>
    <row r="413" spans="1:39" x14ac:dyDescent="0.3">
      <c r="A413" t="s">
        <v>255</v>
      </c>
      <c r="B413" t="s">
        <v>40</v>
      </c>
      <c r="C413">
        <v>3</v>
      </c>
      <c r="D413" t="s">
        <v>44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</v>
      </c>
      <c r="R413">
        <v>0</v>
      </c>
      <c r="S413">
        <v>10</v>
      </c>
      <c r="T413">
        <v>7</v>
      </c>
      <c r="U413">
        <v>2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s="3"/>
      <c r="AF413" s="4"/>
      <c r="AG413" s="3"/>
      <c r="AH413" s="4"/>
      <c r="AI413" s="3"/>
      <c r="AJ413" s="4"/>
      <c r="AK413" s="3"/>
      <c r="AL413" s="4"/>
      <c r="AM413" s="3"/>
    </row>
    <row r="414" spans="1:39" x14ac:dyDescent="0.3">
      <c r="A414" t="s">
        <v>256</v>
      </c>
      <c r="B414" t="s">
        <v>40</v>
      </c>
      <c r="C414">
        <v>3</v>
      </c>
      <c r="D414" t="s">
        <v>41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1</v>
      </c>
      <c r="AD414">
        <v>0</v>
      </c>
      <c r="AE414" s="3" cm="1">
        <f t="array" ref="AE414">SUMPRODUCT(FC_vs_D_SKU_lvl[[#This Row],[1-5-2023]:[23-10-2023]]-E415:AD415)/26</f>
        <v>0.19230769230769232</v>
      </c>
      <c r="AF414" s="4">
        <f t="shared" ref="AF414" si="615">AE414/AVERAGE(E415:AD415)</f>
        <v>0.41666666666666669</v>
      </c>
      <c r="AG414" s="3" cm="1">
        <f t="array" ref="AG414">SUMPRODUCT(ABS(FC_vs_D_SKU_lvl[[#This Row],[1-5-2023]:[23-10-2023]]-E415:AD415))/26</f>
        <v>0.96153846153846156</v>
      </c>
      <c r="AH414" s="4" cm="1">
        <f t="array" ref="AH414">SUMPRODUCT(ABS(FC_vs_D_SKU_lvl[[#This Row],[1-5-2023]:[23-10-2023]]-E415:AD415))/SUM(E415:AD415)</f>
        <v>2.0833333333333335</v>
      </c>
      <c r="AI414" s="3" cm="1">
        <f t="array" ref="AI414">SQRT(SUMPRODUCT(FC_vs_D_SKU_lvl[[#This Row],[1-5-2023]:[23-10-2023]]-E415:AD415)^2/26)</f>
        <v>0.98058067569092022</v>
      </c>
      <c r="AJ414" s="4">
        <f t="shared" ref="AJ414" si="616">AI414/AVERAGE(E415:AD415)</f>
        <v>2.1245914639969938</v>
      </c>
      <c r="AK414" s="3">
        <f t="shared" ref="AK414:AL414" si="617">AG414+ABS(AE414)</f>
        <v>1.153846153846154</v>
      </c>
      <c r="AL414" s="4">
        <f t="shared" si="617"/>
        <v>2.5</v>
      </c>
      <c r="AM414" s="3" cm="1">
        <f t="array" ref="AM414">SUMPRODUCT(IF(FC_vs_D_SKU_lvl[[#This Row],[1-5-2023]:[23-10-2023]]+E415:AD415=0,0,ABS(FC_vs_D_SKU_lvl[[#This Row],[1-5-2023]:[23-10-2023]]-E415:AD415)/(FC_vs_D_SKU_lvl[[#This Row],[1-5-2023]:[23-10-2023]]+E415:AD415)))/26</f>
        <v>0.61538461538461542</v>
      </c>
    </row>
    <row r="415" spans="1:39" x14ac:dyDescent="0.3">
      <c r="A415" t="s">
        <v>256</v>
      </c>
      <c r="B415" t="s">
        <v>40</v>
      </c>
      <c r="C415">
        <v>3</v>
      </c>
      <c r="D415" t="s">
        <v>44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s="3"/>
      <c r="AF415" s="4"/>
      <c r="AG415" s="3"/>
      <c r="AH415" s="4"/>
      <c r="AI415" s="3"/>
      <c r="AJ415" s="4"/>
      <c r="AK415" s="3"/>
      <c r="AL415" s="4"/>
      <c r="AM415" s="3"/>
    </row>
    <row r="416" spans="1:39" x14ac:dyDescent="0.3">
      <c r="A416" t="s">
        <v>257</v>
      </c>
      <c r="B416" t="s">
        <v>40</v>
      </c>
      <c r="C416">
        <v>3</v>
      </c>
      <c r="D416" t="s">
        <v>41</v>
      </c>
      <c r="E416">
        <v>29</v>
      </c>
      <c r="F416">
        <v>29</v>
      </c>
      <c r="G416">
        <v>30</v>
      </c>
      <c r="H416">
        <v>29</v>
      </c>
      <c r="I416">
        <v>29</v>
      </c>
      <c r="J416">
        <v>29</v>
      </c>
      <c r="K416">
        <v>30</v>
      </c>
      <c r="L416">
        <v>29</v>
      </c>
      <c r="M416">
        <v>32</v>
      </c>
      <c r="N416">
        <v>33</v>
      </c>
      <c r="O416">
        <v>31</v>
      </c>
      <c r="P416">
        <v>32</v>
      </c>
      <c r="Q416">
        <v>32</v>
      </c>
      <c r="R416">
        <v>29</v>
      </c>
      <c r="S416">
        <v>27</v>
      </c>
      <c r="T416">
        <v>28</v>
      </c>
      <c r="U416">
        <v>27</v>
      </c>
      <c r="V416">
        <v>27</v>
      </c>
      <c r="W416">
        <v>29</v>
      </c>
      <c r="X416">
        <v>27</v>
      </c>
      <c r="Y416">
        <v>28</v>
      </c>
      <c r="Z416">
        <v>27</v>
      </c>
      <c r="AA416">
        <v>27</v>
      </c>
      <c r="AB416">
        <v>27</v>
      </c>
      <c r="AC416">
        <v>27</v>
      </c>
      <c r="AD416">
        <v>28</v>
      </c>
      <c r="AE416" s="3" cm="1">
        <f t="array" ref="AE416">SUMPRODUCT(FC_vs_D_SKU_lvl[[#This Row],[1-5-2023]:[23-10-2023]]-E417:AD417)/26</f>
        <v>-18.192307692307693</v>
      </c>
      <c r="AF416" s="4">
        <f t="shared" ref="AF416" si="618">AE416/AVERAGE(E417:AD417)</f>
        <v>-0.38612244897959186</v>
      </c>
      <c r="AG416" s="3" cm="1">
        <f t="array" ref="AG416">SUMPRODUCT(ABS(FC_vs_D_SKU_lvl[[#This Row],[1-5-2023]:[23-10-2023]]-E417:AD417))/26</f>
        <v>52.730769230769234</v>
      </c>
      <c r="AH416" s="4" cm="1">
        <f t="array" ref="AH416">SUMPRODUCT(ABS(FC_vs_D_SKU_lvl[[#This Row],[1-5-2023]:[23-10-2023]]-E417:AD417))/SUM(E417:AD417)</f>
        <v>1.1191836734693879</v>
      </c>
      <c r="AI416" s="3" cm="1">
        <f t="array" ref="AI416">SQRT(SUMPRODUCT(FC_vs_D_SKU_lvl[[#This Row],[1-5-2023]:[23-10-2023]]-E417:AD417)^2/26)</f>
        <v>92.762931920361055</v>
      </c>
      <c r="AJ416" s="4">
        <f t="shared" ref="AJ416" si="619">AI416/AVERAGE(E417:AD417)</f>
        <v>1.9688459019831734</v>
      </c>
      <c r="AK416" s="3">
        <f t="shared" ref="AK416:AL416" si="620">AG416+ABS(AE416)</f>
        <v>70.923076923076934</v>
      </c>
      <c r="AL416" s="4">
        <f t="shared" si="620"/>
        <v>1.5053061224489797</v>
      </c>
      <c r="AM416" s="3" cm="1">
        <f t="array" ref="AM416">SUMPRODUCT(IF(FC_vs_D_SKU_lvl[[#This Row],[1-5-2023]:[23-10-2023]]+E417:AD417=0,0,ABS(FC_vs_D_SKU_lvl[[#This Row],[1-5-2023]:[23-10-2023]]-E417:AD417)/(FC_vs_D_SKU_lvl[[#This Row],[1-5-2023]:[23-10-2023]]+E417:AD417)))/26</f>
        <v>0.70348051920792831</v>
      </c>
    </row>
    <row r="417" spans="1:39" x14ac:dyDescent="0.3">
      <c r="A417" t="s">
        <v>257</v>
      </c>
      <c r="B417" t="s">
        <v>40</v>
      </c>
      <c r="C417">
        <v>3</v>
      </c>
      <c r="D417" t="s">
        <v>44</v>
      </c>
      <c r="E417">
        <v>0</v>
      </c>
      <c r="F417">
        <v>2</v>
      </c>
      <c r="G417">
        <v>30</v>
      </c>
      <c r="H417">
        <v>2</v>
      </c>
      <c r="I417">
        <v>0</v>
      </c>
      <c r="J417">
        <v>15</v>
      </c>
      <c r="K417">
        <v>3</v>
      </c>
      <c r="L417">
        <v>5</v>
      </c>
      <c r="M417">
        <v>121</v>
      </c>
      <c r="N417">
        <v>1</v>
      </c>
      <c r="O417">
        <v>63</v>
      </c>
      <c r="P417">
        <v>0</v>
      </c>
      <c r="Q417">
        <v>170</v>
      </c>
      <c r="R417">
        <v>0</v>
      </c>
      <c r="S417">
        <v>21</v>
      </c>
      <c r="T417">
        <v>0</v>
      </c>
      <c r="U417">
        <v>2</v>
      </c>
      <c r="V417">
        <v>0</v>
      </c>
      <c r="W417">
        <v>0</v>
      </c>
      <c r="X417">
        <v>14</v>
      </c>
      <c r="Y417">
        <v>2</v>
      </c>
      <c r="Z417">
        <v>383</v>
      </c>
      <c r="AA417">
        <v>57</v>
      </c>
      <c r="AB417">
        <v>2</v>
      </c>
      <c r="AC417">
        <v>300</v>
      </c>
      <c r="AD417">
        <v>32</v>
      </c>
      <c r="AE417" s="3"/>
      <c r="AF417" s="4"/>
      <c r="AG417" s="3"/>
      <c r="AH417" s="4"/>
      <c r="AI417" s="3"/>
      <c r="AJ417" s="4"/>
      <c r="AK417" s="3"/>
      <c r="AL417" s="4"/>
      <c r="AM417" s="3"/>
    </row>
    <row r="418" spans="1:39" x14ac:dyDescent="0.3">
      <c r="A418" t="s">
        <v>258</v>
      </c>
      <c r="B418" t="s">
        <v>40</v>
      </c>
      <c r="C418">
        <v>2</v>
      </c>
      <c r="D418" t="s">
        <v>41</v>
      </c>
      <c r="E418">
        <v>1</v>
      </c>
      <c r="F418">
        <v>2</v>
      </c>
      <c r="G418">
        <v>1</v>
      </c>
      <c r="H418">
        <v>1</v>
      </c>
      <c r="I418">
        <v>1</v>
      </c>
      <c r="J418">
        <v>0</v>
      </c>
      <c r="K418">
        <v>3</v>
      </c>
      <c r="L418">
        <v>2</v>
      </c>
      <c r="M418">
        <v>1</v>
      </c>
      <c r="N418">
        <v>1</v>
      </c>
      <c r="O418">
        <v>1</v>
      </c>
      <c r="P418">
        <v>2</v>
      </c>
      <c r="Q418">
        <v>1</v>
      </c>
      <c r="R418">
        <v>1</v>
      </c>
      <c r="S418">
        <v>2</v>
      </c>
      <c r="T418">
        <v>0</v>
      </c>
      <c r="U418">
        <v>2</v>
      </c>
      <c r="V418">
        <v>1</v>
      </c>
      <c r="W418">
        <v>2</v>
      </c>
      <c r="X418">
        <v>0</v>
      </c>
      <c r="Y418">
        <v>2</v>
      </c>
      <c r="Z418">
        <v>1</v>
      </c>
      <c r="AA418">
        <v>1</v>
      </c>
      <c r="AB418">
        <v>1</v>
      </c>
      <c r="AC418">
        <v>1</v>
      </c>
      <c r="AD418">
        <v>1</v>
      </c>
      <c r="AE418" s="3" cm="1">
        <f t="array" ref="AE418">SUMPRODUCT(FC_vs_D_SKU_lvl[[#This Row],[1-5-2023]:[23-10-2023]]-E419:AD419)/26</f>
        <v>-80.5</v>
      </c>
      <c r="AF418" s="4">
        <f t="shared" ref="AF418" si="621">AE418/AVERAGE(E419:AD419)</f>
        <v>-0.98494117647058832</v>
      </c>
      <c r="AG418" s="3" cm="1">
        <f t="array" ref="AG418">SUMPRODUCT(ABS(FC_vs_D_SKU_lvl[[#This Row],[1-5-2023]:[23-10-2023]]-E419:AD419))/26</f>
        <v>82.192307692307693</v>
      </c>
      <c r="AH418" s="4" cm="1">
        <f t="array" ref="AH418">SUMPRODUCT(ABS(FC_vs_D_SKU_lvl[[#This Row],[1-5-2023]:[23-10-2023]]-E419:AD419))/SUM(E419:AD419)</f>
        <v>1.0056470588235293</v>
      </c>
      <c r="AI418" s="3" cm="1">
        <f t="array" ref="AI418">SQRT(SUMPRODUCT(FC_vs_D_SKU_lvl[[#This Row],[1-5-2023]:[23-10-2023]]-E419:AD419)^2/26)</f>
        <v>410.47107084421918</v>
      </c>
      <c r="AJ418" s="4">
        <f t="shared" ref="AJ418" si="622">AI418/AVERAGE(E419:AD419)</f>
        <v>5.0222342785645644</v>
      </c>
      <c r="AK418" s="3">
        <f t="shared" ref="AK418:AL418" si="623">AG418+ABS(AE418)</f>
        <v>162.69230769230768</v>
      </c>
      <c r="AL418" s="4">
        <f t="shared" si="623"/>
        <v>1.9905882352941178</v>
      </c>
      <c r="AM418" s="3" cm="1">
        <f t="array" ref="AM418">SUMPRODUCT(IF(FC_vs_D_SKU_lvl[[#This Row],[1-5-2023]:[23-10-2023]]+E419:AD419=0,0,ABS(FC_vs_D_SKU_lvl[[#This Row],[1-5-2023]:[23-10-2023]]-E419:AD419)/(FC_vs_D_SKU_lvl[[#This Row],[1-5-2023]:[23-10-2023]]+E419:AD419)))/26</f>
        <v>0.81630604825304531</v>
      </c>
    </row>
    <row r="419" spans="1:39" x14ac:dyDescent="0.3">
      <c r="A419" t="s">
        <v>258</v>
      </c>
      <c r="B419" t="s">
        <v>40</v>
      </c>
      <c r="C419">
        <v>2</v>
      </c>
      <c r="D419" t="s">
        <v>44</v>
      </c>
      <c r="E419">
        <v>0</v>
      </c>
      <c r="F419">
        <v>0</v>
      </c>
      <c r="G419">
        <v>10</v>
      </c>
      <c r="H419">
        <v>0</v>
      </c>
      <c r="I419">
        <v>0</v>
      </c>
      <c r="J419">
        <v>1</v>
      </c>
      <c r="K419">
        <v>2001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100</v>
      </c>
      <c r="AB419">
        <v>2</v>
      </c>
      <c r="AC419">
        <v>0</v>
      </c>
      <c r="AD419">
        <v>0</v>
      </c>
      <c r="AE419" s="3"/>
      <c r="AF419" s="4"/>
      <c r="AG419" s="3"/>
      <c r="AH419" s="4"/>
      <c r="AI419" s="3"/>
      <c r="AJ419" s="4"/>
      <c r="AK419" s="3"/>
      <c r="AL419" s="4"/>
      <c r="AM419" s="3"/>
    </row>
    <row r="420" spans="1:39" x14ac:dyDescent="0.3">
      <c r="A420" t="s">
        <v>259</v>
      </c>
      <c r="B420" t="s">
        <v>40</v>
      </c>
      <c r="C420">
        <v>3</v>
      </c>
      <c r="D420" t="s">
        <v>41</v>
      </c>
      <c r="E420">
        <v>30</v>
      </c>
      <c r="F420">
        <v>30</v>
      </c>
      <c r="G420">
        <v>30</v>
      </c>
      <c r="H420">
        <v>31</v>
      </c>
      <c r="I420">
        <v>31</v>
      </c>
      <c r="J420">
        <v>31</v>
      </c>
      <c r="K420">
        <v>31</v>
      </c>
      <c r="L420">
        <v>25</v>
      </c>
      <c r="M420">
        <v>12</v>
      </c>
      <c r="N420">
        <v>10</v>
      </c>
      <c r="O420">
        <v>10</v>
      </c>
      <c r="P420">
        <v>13</v>
      </c>
      <c r="Q420">
        <v>35</v>
      </c>
      <c r="R420">
        <v>9</v>
      </c>
      <c r="S420">
        <v>13</v>
      </c>
      <c r="T420">
        <v>13</v>
      </c>
      <c r="U420">
        <v>20</v>
      </c>
      <c r="V420">
        <v>10</v>
      </c>
      <c r="W420">
        <v>10</v>
      </c>
      <c r="X420">
        <v>13</v>
      </c>
      <c r="Y420">
        <v>22</v>
      </c>
      <c r="Z420">
        <v>10</v>
      </c>
      <c r="AA420">
        <v>8</v>
      </c>
      <c r="AB420">
        <v>9</v>
      </c>
      <c r="AC420">
        <v>11</v>
      </c>
      <c r="AD420">
        <v>30</v>
      </c>
      <c r="AE420" s="3" cm="1">
        <f t="array" ref="AE420">SUMPRODUCT(FC_vs_D_SKU_lvl[[#This Row],[1-5-2023]:[23-10-2023]]-E421:AD421)/26</f>
        <v>-7.3461538461538458</v>
      </c>
      <c r="AF420" s="4">
        <f t="shared" ref="AF420" si="624">AE420/AVERAGE(E421:AD421)</f>
        <v>-0.27761627906976744</v>
      </c>
      <c r="AG420" s="3" cm="1">
        <f t="array" ref="AG420">SUMPRODUCT(ABS(FC_vs_D_SKU_lvl[[#This Row],[1-5-2023]:[23-10-2023]]-E421:AD421))/26</f>
        <v>19.5</v>
      </c>
      <c r="AH420" s="4" cm="1">
        <f t="array" ref="AH420">SUMPRODUCT(ABS(FC_vs_D_SKU_lvl[[#This Row],[1-5-2023]:[23-10-2023]]-E421:AD421))/SUM(E421:AD421)</f>
        <v>0.73691860465116277</v>
      </c>
      <c r="AI420" s="3" cm="1">
        <f t="array" ref="AI420">SQRT(SUMPRODUCT(FC_vs_D_SKU_lvl[[#This Row],[1-5-2023]:[23-10-2023]]-E421:AD421)^2/26)</f>
        <v>37.458181811393146</v>
      </c>
      <c r="AJ420" s="4">
        <f t="shared" ref="AJ420" si="625">AI420/AVERAGE(E421:AD421)</f>
        <v>1.4155708242677643</v>
      </c>
      <c r="AK420" s="3">
        <f t="shared" ref="AK420:AL420" si="626">AG420+ABS(AE420)</f>
        <v>26.846153846153847</v>
      </c>
      <c r="AL420" s="4">
        <f t="shared" si="626"/>
        <v>1.0145348837209303</v>
      </c>
      <c r="AM420" s="3" cm="1">
        <f t="array" ref="AM420">SUMPRODUCT(IF(FC_vs_D_SKU_lvl[[#This Row],[1-5-2023]:[23-10-2023]]+E421:AD421=0,0,ABS(FC_vs_D_SKU_lvl[[#This Row],[1-5-2023]:[23-10-2023]]-E421:AD421)/(FC_vs_D_SKU_lvl[[#This Row],[1-5-2023]:[23-10-2023]]+E421:AD421)))/26</f>
        <v>0.40580701149479326</v>
      </c>
    </row>
    <row r="421" spans="1:39" x14ac:dyDescent="0.3">
      <c r="A421" t="s">
        <v>259</v>
      </c>
      <c r="B421" t="s">
        <v>40</v>
      </c>
      <c r="C421">
        <v>3</v>
      </c>
      <c r="D421" t="s">
        <v>44</v>
      </c>
      <c r="E421">
        <v>6</v>
      </c>
      <c r="F421">
        <v>94</v>
      </c>
      <c r="G421">
        <v>2</v>
      </c>
      <c r="H421">
        <v>15</v>
      </c>
      <c r="I421">
        <v>67</v>
      </c>
      <c r="J421">
        <v>51</v>
      </c>
      <c r="K421">
        <v>74</v>
      </c>
      <c r="L421">
        <v>4</v>
      </c>
      <c r="M421">
        <v>4</v>
      </c>
      <c r="N421">
        <v>40</v>
      </c>
      <c r="O421">
        <v>44</v>
      </c>
      <c r="P421">
        <v>38</v>
      </c>
      <c r="Q421">
        <v>14</v>
      </c>
      <c r="R421">
        <v>4</v>
      </c>
      <c r="S421">
        <v>40</v>
      </c>
      <c r="T421">
        <v>9</v>
      </c>
      <c r="U421">
        <v>11</v>
      </c>
      <c r="V421">
        <v>14</v>
      </c>
      <c r="W421">
        <v>8</v>
      </c>
      <c r="X421">
        <v>21</v>
      </c>
      <c r="Y421">
        <v>22</v>
      </c>
      <c r="Z421">
        <v>6</v>
      </c>
      <c r="AA421">
        <v>6</v>
      </c>
      <c r="AB421">
        <v>43</v>
      </c>
      <c r="AC421">
        <v>35</v>
      </c>
      <c r="AD421">
        <v>16</v>
      </c>
      <c r="AE421" s="3"/>
      <c r="AF421" s="4"/>
      <c r="AG421" s="3"/>
      <c r="AH421" s="4"/>
      <c r="AI421" s="3"/>
      <c r="AJ421" s="4"/>
      <c r="AK421" s="3"/>
      <c r="AL421" s="4"/>
      <c r="AM421" s="3"/>
    </row>
    <row r="422" spans="1:39" x14ac:dyDescent="0.3">
      <c r="A422" t="s">
        <v>260</v>
      </c>
      <c r="B422" t="s">
        <v>40</v>
      </c>
      <c r="C422">
        <v>2</v>
      </c>
      <c r="D422" t="s">
        <v>41</v>
      </c>
      <c r="E422">
        <v>53</v>
      </c>
      <c r="F422">
        <v>54</v>
      </c>
      <c r="G422">
        <v>54</v>
      </c>
      <c r="H422">
        <v>54</v>
      </c>
      <c r="I422">
        <v>54</v>
      </c>
      <c r="J422">
        <v>55</v>
      </c>
      <c r="K422">
        <v>56</v>
      </c>
      <c r="L422">
        <v>39</v>
      </c>
      <c r="M422">
        <v>23</v>
      </c>
      <c r="N422">
        <v>20</v>
      </c>
      <c r="O422">
        <v>21</v>
      </c>
      <c r="P422">
        <v>26</v>
      </c>
      <c r="Q422">
        <v>66</v>
      </c>
      <c r="R422">
        <v>15</v>
      </c>
      <c r="S422">
        <v>20</v>
      </c>
      <c r="T422">
        <v>21</v>
      </c>
      <c r="U422">
        <v>29</v>
      </c>
      <c r="V422">
        <v>16</v>
      </c>
      <c r="W422">
        <v>17</v>
      </c>
      <c r="X422">
        <v>21</v>
      </c>
      <c r="Y422">
        <v>35</v>
      </c>
      <c r="Z422">
        <v>21</v>
      </c>
      <c r="AA422">
        <v>18</v>
      </c>
      <c r="AB422">
        <v>19</v>
      </c>
      <c r="AC422">
        <v>24</v>
      </c>
      <c r="AD422">
        <v>60</v>
      </c>
      <c r="AE422" s="3" cm="1">
        <f t="array" ref="AE422">SUMPRODUCT(FC_vs_D_SKU_lvl[[#This Row],[1-5-2023]:[23-10-2023]]-E423:AD423)/26</f>
        <v>20.923076923076923</v>
      </c>
      <c r="AF422" s="4">
        <f t="shared" ref="AF422" si="627">AE422/AVERAGE(E423:AD423)</f>
        <v>1.5677233429394812</v>
      </c>
      <c r="AG422" s="3" cm="1">
        <f t="array" ref="AG422">SUMPRODUCT(ABS(FC_vs_D_SKU_lvl[[#This Row],[1-5-2023]:[23-10-2023]]-E423:AD423))/26</f>
        <v>22.46153846153846</v>
      </c>
      <c r="AH422" s="4" cm="1">
        <f t="array" ref="AH422">SUMPRODUCT(ABS(FC_vs_D_SKU_lvl[[#This Row],[1-5-2023]:[23-10-2023]]-E423:AD423))/SUM(E423:AD423)</f>
        <v>1.6829971181556196</v>
      </c>
      <c r="AI422" s="3" cm="1">
        <f t="array" ref="AI422">SQRT(SUMPRODUCT(FC_vs_D_SKU_lvl[[#This Row],[1-5-2023]:[23-10-2023]]-E423:AD423)^2/26)</f>
        <v>106.68717751517211</v>
      </c>
      <c r="AJ422" s="4">
        <f t="shared" ref="AJ422" si="628">AI422/AVERAGE(E423:AD423)</f>
        <v>7.9938519175633278</v>
      </c>
      <c r="AK422" s="3">
        <f t="shared" ref="AK422:AL422" si="629">AG422+ABS(AE422)</f>
        <v>43.384615384615387</v>
      </c>
      <c r="AL422" s="4">
        <f t="shared" si="629"/>
        <v>3.250720461095101</v>
      </c>
      <c r="AM422" s="3" cm="1">
        <f t="array" ref="AM422">SUMPRODUCT(IF(FC_vs_D_SKU_lvl[[#This Row],[1-5-2023]:[23-10-2023]]+E423:AD423=0,0,ABS(FC_vs_D_SKU_lvl[[#This Row],[1-5-2023]:[23-10-2023]]-E423:AD423)/(FC_vs_D_SKU_lvl[[#This Row],[1-5-2023]:[23-10-2023]]+E423:AD423)))/26</f>
        <v>0.50333865775526698</v>
      </c>
    </row>
    <row r="423" spans="1:39" x14ac:dyDescent="0.3">
      <c r="A423" t="s">
        <v>260</v>
      </c>
      <c r="B423" t="s">
        <v>40</v>
      </c>
      <c r="C423">
        <v>2</v>
      </c>
      <c r="D423" t="s">
        <v>44</v>
      </c>
      <c r="E423">
        <v>14</v>
      </c>
      <c r="F423">
        <v>0</v>
      </c>
      <c r="G423">
        <v>1</v>
      </c>
      <c r="H423">
        <v>24</v>
      </c>
      <c r="I423">
        <v>29</v>
      </c>
      <c r="J423">
        <v>2</v>
      </c>
      <c r="K423">
        <v>33</v>
      </c>
      <c r="L423">
        <v>0</v>
      </c>
      <c r="M423">
        <v>8</v>
      </c>
      <c r="N423">
        <v>1</v>
      </c>
      <c r="O423">
        <v>16</v>
      </c>
      <c r="P423">
        <v>18</v>
      </c>
      <c r="Q423">
        <v>9</v>
      </c>
      <c r="R423">
        <v>16</v>
      </c>
      <c r="S423">
        <v>35</v>
      </c>
      <c r="T423">
        <v>14</v>
      </c>
      <c r="U423">
        <v>0</v>
      </c>
      <c r="V423">
        <v>16</v>
      </c>
      <c r="W423">
        <v>21</v>
      </c>
      <c r="X423">
        <v>13</v>
      </c>
      <c r="Y423">
        <v>3</v>
      </c>
      <c r="Z423">
        <v>0</v>
      </c>
      <c r="AA423">
        <v>14</v>
      </c>
      <c r="AB423">
        <v>7</v>
      </c>
      <c r="AC423">
        <v>2</v>
      </c>
      <c r="AD423">
        <v>51</v>
      </c>
      <c r="AE423" s="3"/>
      <c r="AF423" s="4"/>
      <c r="AG423" s="3"/>
      <c r="AH423" s="4"/>
      <c r="AI423" s="3"/>
      <c r="AJ423" s="4"/>
      <c r="AK423" s="3"/>
      <c r="AL423" s="4"/>
      <c r="AM423" s="3"/>
    </row>
    <row r="424" spans="1:39" x14ac:dyDescent="0.3">
      <c r="A424" t="s">
        <v>261</v>
      </c>
      <c r="B424" t="s">
        <v>40</v>
      </c>
      <c r="C424">
        <v>2</v>
      </c>
      <c r="D424" t="s">
        <v>41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126</v>
      </c>
      <c r="M424">
        <v>126</v>
      </c>
      <c r="N424">
        <v>126</v>
      </c>
      <c r="O424">
        <v>126</v>
      </c>
      <c r="P424">
        <v>126</v>
      </c>
      <c r="Q424">
        <v>127</v>
      </c>
      <c r="R424">
        <v>50</v>
      </c>
      <c r="S424">
        <v>50</v>
      </c>
      <c r="T424">
        <v>50</v>
      </c>
      <c r="U424">
        <v>50</v>
      </c>
      <c r="V424">
        <v>50</v>
      </c>
      <c r="W424">
        <v>50</v>
      </c>
      <c r="X424">
        <v>50</v>
      </c>
      <c r="Y424">
        <v>50</v>
      </c>
      <c r="Z424">
        <v>50</v>
      </c>
      <c r="AA424">
        <v>50</v>
      </c>
      <c r="AB424">
        <v>50</v>
      </c>
      <c r="AC424">
        <v>50</v>
      </c>
      <c r="AD424">
        <v>50</v>
      </c>
      <c r="AE424" s="3" cm="1">
        <f t="array" ref="AE424">SUMPRODUCT(FC_vs_D_SKU_lvl[[#This Row],[1-5-2023]:[23-10-2023]]-E425:AD425)/26</f>
        <v>-113.42307692307692</v>
      </c>
      <c r="AF424" s="4">
        <f t="shared" ref="AF424" si="630">AE424/AVERAGE(E425:AD425)</f>
        <v>-0.67699724517906334</v>
      </c>
      <c r="AG424" s="3" cm="1">
        <f t="array" ref="AG424">SUMPRODUCT(ABS(FC_vs_D_SKU_lvl[[#This Row],[1-5-2023]:[23-10-2023]]-E425:AD425))/26</f>
        <v>131.5</v>
      </c>
      <c r="AH424" s="4" cm="1">
        <f t="array" ref="AH424">SUMPRODUCT(ABS(FC_vs_D_SKU_lvl[[#This Row],[1-5-2023]:[23-10-2023]]-E425:AD425))/SUM(E425:AD425)</f>
        <v>0.78489439853076215</v>
      </c>
      <c r="AI424" s="3" cm="1">
        <f t="array" ref="AI424">SQRT(SUMPRODUCT(FC_vs_D_SKU_lvl[[#This Row],[1-5-2023]:[23-10-2023]]-E425:AD425)^2/26)</f>
        <v>578.34648252250474</v>
      </c>
      <c r="AJ424" s="4">
        <f t="shared" ref="AJ424" si="631">AI424/AVERAGE(E425:AD425)</f>
        <v>3.4520221638166029</v>
      </c>
      <c r="AK424" s="3">
        <f t="shared" ref="AK424:AL424" si="632">AG424+ABS(AE424)</f>
        <v>244.92307692307691</v>
      </c>
      <c r="AL424" s="4">
        <f t="shared" si="632"/>
        <v>1.4618916437098255</v>
      </c>
      <c r="AM424" s="3" cm="1">
        <f t="array" ref="AM424">SUMPRODUCT(IF(FC_vs_D_SKU_lvl[[#This Row],[1-5-2023]:[23-10-2023]]+E425:AD425=0,0,ABS(FC_vs_D_SKU_lvl[[#This Row],[1-5-2023]:[23-10-2023]]-E425:AD425)/(FC_vs_D_SKU_lvl[[#This Row],[1-5-2023]:[23-10-2023]]+E425:AD425)))/26</f>
        <v>0.55527173621353199</v>
      </c>
    </row>
    <row r="425" spans="1:39" x14ac:dyDescent="0.3">
      <c r="A425" t="s">
        <v>261</v>
      </c>
      <c r="B425" t="s">
        <v>40</v>
      </c>
      <c r="C425">
        <v>2</v>
      </c>
      <c r="D425" t="s">
        <v>44</v>
      </c>
      <c r="E425">
        <v>126</v>
      </c>
      <c r="F425">
        <v>115</v>
      </c>
      <c r="G425">
        <v>10</v>
      </c>
      <c r="H425">
        <v>481</v>
      </c>
      <c r="I425">
        <v>77</v>
      </c>
      <c r="J425">
        <v>158</v>
      </c>
      <c r="K425">
        <v>111</v>
      </c>
      <c r="L425">
        <v>38</v>
      </c>
      <c r="M425">
        <v>261</v>
      </c>
      <c r="N425">
        <v>325</v>
      </c>
      <c r="O425">
        <v>163</v>
      </c>
      <c r="P425">
        <v>50</v>
      </c>
      <c r="Q425">
        <v>85</v>
      </c>
      <c r="R425">
        <v>50</v>
      </c>
      <c r="S425">
        <v>22</v>
      </c>
      <c r="T425">
        <v>128</v>
      </c>
      <c r="U425">
        <v>87</v>
      </c>
      <c r="V425">
        <v>483</v>
      </c>
      <c r="W425">
        <v>77</v>
      </c>
      <c r="X425">
        <v>85</v>
      </c>
      <c r="Y425">
        <v>124</v>
      </c>
      <c r="Z425">
        <v>660</v>
      </c>
      <c r="AA425">
        <v>265</v>
      </c>
      <c r="AB425">
        <v>49</v>
      </c>
      <c r="AC425">
        <v>218</v>
      </c>
      <c r="AD425">
        <v>108</v>
      </c>
      <c r="AE425" s="3"/>
      <c r="AF425" s="4"/>
      <c r="AG425" s="3"/>
      <c r="AH425" s="4"/>
      <c r="AI425" s="3"/>
      <c r="AJ425" s="4"/>
      <c r="AK425" s="3"/>
      <c r="AL425" s="4"/>
      <c r="AM425" s="3"/>
    </row>
    <row r="426" spans="1:39" x14ac:dyDescent="0.3">
      <c r="A426" t="s">
        <v>262</v>
      </c>
      <c r="B426" t="s">
        <v>40</v>
      </c>
      <c r="C426">
        <v>2</v>
      </c>
      <c r="D426" t="s">
        <v>41</v>
      </c>
      <c r="E426">
        <v>170</v>
      </c>
      <c r="F426">
        <v>170</v>
      </c>
      <c r="G426">
        <v>169</v>
      </c>
      <c r="H426">
        <v>171</v>
      </c>
      <c r="I426">
        <v>177</v>
      </c>
      <c r="J426">
        <v>176</v>
      </c>
      <c r="K426">
        <v>177</v>
      </c>
      <c r="L426">
        <v>243</v>
      </c>
      <c r="M426">
        <v>114</v>
      </c>
      <c r="N426">
        <v>97</v>
      </c>
      <c r="O426">
        <v>102</v>
      </c>
      <c r="P426">
        <v>129</v>
      </c>
      <c r="Q426">
        <v>329</v>
      </c>
      <c r="R426">
        <v>83</v>
      </c>
      <c r="S426">
        <v>112</v>
      </c>
      <c r="T426">
        <v>116</v>
      </c>
      <c r="U426">
        <v>163</v>
      </c>
      <c r="V426">
        <v>86</v>
      </c>
      <c r="W426">
        <v>88</v>
      </c>
      <c r="X426">
        <v>113</v>
      </c>
      <c r="Y426">
        <v>187</v>
      </c>
      <c r="Z426">
        <v>88</v>
      </c>
      <c r="AA426">
        <v>75</v>
      </c>
      <c r="AB426">
        <v>79</v>
      </c>
      <c r="AC426">
        <v>99</v>
      </c>
      <c r="AD426">
        <v>251</v>
      </c>
      <c r="AE426" s="3" cm="1">
        <f t="array" ref="AE426">SUMPRODUCT(FC_vs_D_SKU_lvl[[#This Row],[1-5-2023]:[23-10-2023]]-E427:AD427)/26</f>
        <v>-21.615384615384617</v>
      </c>
      <c r="AF426" s="4">
        <f t="shared" ref="AF426" si="633">AE426/AVERAGE(E427:AD427)</f>
        <v>-0.12991215903837264</v>
      </c>
      <c r="AG426" s="3" cm="1">
        <f t="array" ref="AG426">SUMPRODUCT(ABS(FC_vs_D_SKU_lvl[[#This Row],[1-5-2023]:[23-10-2023]]-E427:AD427))/26</f>
        <v>160.30769230769232</v>
      </c>
      <c r="AH426" s="4" cm="1">
        <f t="array" ref="AH426">SUMPRODUCT(ABS(FC_vs_D_SKU_lvl[[#This Row],[1-5-2023]:[23-10-2023]]-E427:AD427))/SUM(E427:AD427)</f>
        <v>0.9634766527970412</v>
      </c>
      <c r="AI426" s="3" cm="1">
        <f t="array" ref="AI426">SQRT(SUMPRODUCT(FC_vs_D_SKU_lvl[[#This Row],[1-5-2023]:[23-10-2023]]-E427:AD427)^2/26)</f>
        <v>110.21726794765942</v>
      </c>
      <c r="AJ426" s="4">
        <f t="shared" ref="AJ426" si="634">AI426/AVERAGE(E427:AD427)</f>
        <v>0.66242463398963125</v>
      </c>
      <c r="AK426" s="3">
        <f t="shared" ref="AK426:AL426" si="635">AG426+ABS(AE426)</f>
        <v>181.92307692307693</v>
      </c>
      <c r="AL426" s="4">
        <f t="shared" si="635"/>
        <v>1.0933888118354138</v>
      </c>
      <c r="AM426" s="3" cm="1">
        <f t="array" ref="AM426">SUMPRODUCT(IF(FC_vs_D_SKU_lvl[[#This Row],[1-5-2023]:[23-10-2023]]+E427:AD427=0,0,ABS(FC_vs_D_SKU_lvl[[#This Row],[1-5-2023]:[23-10-2023]]-E427:AD427)/(FC_vs_D_SKU_lvl[[#This Row],[1-5-2023]:[23-10-2023]]+E427:AD427)))/26</f>
        <v>0.40889185790072019</v>
      </c>
    </row>
    <row r="427" spans="1:39" x14ac:dyDescent="0.3">
      <c r="A427" t="s">
        <v>262</v>
      </c>
      <c r="B427" t="s">
        <v>40</v>
      </c>
      <c r="C427">
        <v>2</v>
      </c>
      <c r="D427" t="s">
        <v>44</v>
      </c>
      <c r="E427">
        <v>104</v>
      </c>
      <c r="F427">
        <v>16</v>
      </c>
      <c r="G427">
        <v>24</v>
      </c>
      <c r="H427">
        <v>33</v>
      </c>
      <c r="I427">
        <v>70</v>
      </c>
      <c r="J427">
        <v>14</v>
      </c>
      <c r="K427">
        <v>57</v>
      </c>
      <c r="L427">
        <v>49</v>
      </c>
      <c r="M427">
        <v>1675</v>
      </c>
      <c r="N427">
        <v>51</v>
      </c>
      <c r="O427">
        <v>71</v>
      </c>
      <c r="P427">
        <v>156</v>
      </c>
      <c r="Q427">
        <v>210</v>
      </c>
      <c r="R427">
        <v>148</v>
      </c>
      <c r="S427">
        <v>610</v>
      </c>
      <c r="T427">
        <v>96</v>
      </c>
      <c r="U427">
        <v>30</v>
      </c>
      <c r="V427">
        <v>109</v>
      </c>
      <c r="W427">
        <v>99</v>
      </c>
      <c r="X427">
        <v>50</v>
      </c>
      <c r="Y427">
        <v>125</v>
      </c>
      <c r="Z427">
        <v>63</v>
      </c>
      <c r="AA427">
        <v>77</v>
      </c>
      <c r="AB427">
        <v>92</v>
      </c>
      <c r="AC427">
        <v>264</v>
      </c>
      <c r="AD427">
        <v>33</v>
      </c>
      <c r="AE427" s="3"/>
      <c r="AF427" s="4"/>
      <c r="AG427" s="3"/>
      <c r="AH427" s="4"/>
      <c r="AI427" s="3"/>
      <c r="AJ427" s="4"/>
      <c r="AK427" s="3"/>
      <c r="AL427" s="4"/>
      <c r="AM427" s="3"/>
    </row>
    <row r="428" spans="1:39" x14ac:dyDescent="0.3">
      <c r="A428" t="s">
        <v>263</v>
      </c>
      <c r="B428" t="s">
        <v>40</v>
      </c>
      <c r="C428">
        <v>2</v>
      </c>
      <c r="D428" t="s">
        <v>41</v>
      </c>
      <c r="E428">
        <v>78</v>
      </c>
      <c r="F428">
        <v>78</v>
      </c>
      <c r="G428">
        <v>78</v>
      </c>
      <c r="H428">
        <v>79</v>
      </c>
      <c r="I428">
        <v>80</v>
      </c>
      <c r="J428">
        <v>81</v>
      </c>
      <c r="K428">
        <v>81</v>
      </c>
      <c r="L428">
        <v>102</v>
      </c>
      <c r="M428">
        <v>62</v>
      </c>
      <c r="N428">
        <v>53</v>
      </c>
      <c r="O428">
        <v>55</v>
      </c>
      <c r="P428">
        <v>70</v>
      </c>
      <c r="Q428">
        <v>178</v>
      </c>
      <c r="R428">
        <v>40</v>
      </c>
      <c r="S428">
        <v>53</v>
      </c>
      <c r="T428">
        <v>55</v>
      </c>
      <c r="U428">
        <v>78</v>
      </c>
      <c r="V428">
        <v>41</v>
      </c>
      <c r="W428">
        <v>44</v>
      </c>
      <c r="X428">
        <v>56</v>
      </c>
      <c r="Y428">
        <v>92</v>
      </c>
      <c r="Z428">
        <v>55</v>
      </c>
      <c r="AA428">
        <v>47</v>
      </c>
      <c r="AB428">
        <v>49</v>
      </c>
      <c r="AC428">
        <v>63</v>
      </c>
      <c r="AD428">
        <v>161</v>
      </c>
      <c r="AE428" s="3" cm="1">
        <f t="array" ref="AE428">SUMPRODUCT(FC_vs_D_SKU_lvl[[#This Row],[1-5-2023]:[23-10-2023]]-E429:AD429)/26</f>
        <v>25.153846153846153</v>
      </c>
      <c r="AF428" s="4">
        <f t="shared" ref="AF428" si="636">AE428/AVERAGE(E429:AD429)</f>
        <v>0.52111553784860565</v>
      </c>
      <c r="AG428" s="3" cm="1">
        <f t="array" ref="AG428">SUMPRODUCT(ABS(FC_vs_D_SKU_lvl[[#This Row],[1-5-2023]:[23-10-2023]]-E429:AD429))/26</f>
        <v>39.384615384615387</v>
      </c>
      <c r="AH428" s="4" cm="1">
        <f t="array" ref="AH428">SUMPRODUCT(ABS(FC_vs_D_SKU_lvl[[#This Row],[1-5-2023]:[23-10-2023]]-E429:AD429))/SUM(E429:AD429)</f>
        <v>0.81593625498007971</v>
      </c>
      <c r="AI428" s="3" cm="1">
        <f t="array" ref="AI428">SQRT(SUMPRODUCT(FC_vs_D_SKU_lvl[[#This Row],[1-5-2023]:[23-10-2023]]-E429:AD429)^2/26)</f>
        <v>128.25995238037234</v>
      </c>
      <c r="AJ428" s="4">
        <f t="shared" ref="AJ428" si="637">AI428/AVERAGE(E429:AD429)</f>
        <v>2.657178296326439</v>
      </c>
      <c r="AK428" s="3">
        <f t="shared" ref="AK428:AL428" si="638">AG428+ABS(AE428)</f>
        <v>64.538461538461547</v>
      </c>
      <c r="AL428" s="4">
        <f t="shared" si="638"/>
        <v>1.3370517928286854</v>
      </c>
      <c r="AM428" s="3" cm="1">
        <f t="array" ref="AM428">SUMPRODUCT(IF(FC_vs_D_SKU_lvl[[#This Row],[1-5-2023]:[23-10-2023]]+E429:AD429=0,0,ABS(FC_vs_D_SKU_lvl[[#This Row],[1-5-2023]:[23-10-2023]]-E429:AD429)/(FC_vs_D_SKU_lvl[[#This Row],[1-5-2023]:[23-10-2023]]+E429:AD429)))/26</f>
        <v>0.3184920562170484</v>
      </c>
    </row>
    <row r="429" spans="1:39" x14ac:dyDescent="0.3">
      <c r="A429" t="s">
        <v>263</v>
      </c>
      <c r="B429" t="s">
        <v>40</v>
      </c>
      <c r="C429">
        <v>2</v>
      </c>
      <c r="D429" t="s">
        <v>44</v>
      </c>
      <c r="E429">
        <v>7</v>
      </c>
      <c r="F429">
        <v>11</v>
      </c>
      <c r="G429">
        <v>5</v>
      </c>
      <c r="H429">
        <v>49</v>
      </c>
      <c r="I429">
        <v>45</v>
      </c>
      <c r="J429">
        <v>33</v>
      </c>
      <c r="K429">
        <v>52</v>
      </c>
      <c r="L429">
        <v>19</v>
      </c>
      <c r="M429">
        <v>17</v>
      </c>
      <c r="N429">
        <v>58</v>
      </c>
      <c r="O429">
        <v>55</v>
      </c>
      <c r="P429">
        <v>61</v>
      </c>
      <c r="Q429">
        <v>67</v>
      </c>
      <c r="R429">
        <v>138</v>
      </c>
      <c r="S429">
        <v>33</v>
      </c>
      <c r="T429">
        <v>48</v>
      </c>
      <c r="U429">
        <v>52</v>
      </c>
      <c r="V429">
        <v>54</v>
      </c>
      <c r="W429">
        <v>41</v>
      </c>
      <c r="X429">
        <v>87</v>
      </c>
      <c r="Y429">
        <v>50</v>
      </c>
      <c r="Z429">
        <v>45</v>
      </c>
      <c r="AA429">
        <v>58</v>
      </c>
      <c r="AB429">
        <v>64</v>
      </c>
      <c r="AC429">
        <v>75</v>
      </c>
      <c r="AD429">
        <v>31</v>
      </c>
      <c r="AE429" s="3"/>
      <c r="AF429" s="4"/>
      <c r="AG429" s="3"/>
      <c r="AH429" s="4"/>
      <c r="AI429" s="3"/>
      <c r="AJ429" s="4"/>
      <c r="AK429" s="3"/>
      <c r="AL429" s="4"/>
      <c r="AM429" s="3"/>
    </row>
    <row r="430" spans="1:39" x14ac:dyDescent="0.3">
      <c r="A430" t="s">
        <v>264</v>
      </c>
      <c r="B430" t="s">
        <v>40</v>
      </c>
      <c r="C430">
        <v>3</v>
      </c>
      <c r="D430" t="s">
        <v>41</v>
      </c>
      <c r="E430">
        <v>16</v>
      </c>
      <c r="F430">
        <v>16</v>
      </c>
      <c r="G430">
        <v>16</v>
      </c>
      <c r="H430">
        <v>17</v>
      </c>
      <c r="I430">
        <v>17</v>
      </c>
      <c r="J430">
        <v>17</v>
      </c>
      <c r="K430">
        <v>17</v>
      </c>
      <c r="L430">
        <v>16</v>
      </c>
      <c r="M430">
        <v>15</v>
      </c>
      <c r="N430">
        <v>16</v>
      </c>
      <c r="O430">
        <v>16</v>
      </c>
      <c r="P430">
        <v>16</v>
      </c>
      <c r="Q430">
        <v>17</v>
      </c>
      <c r="R430">
        <v>11</v>
      </c>
      <c r="S430">
        <v>12</v>
      </c>
      <c r="T430">
        <v>12</v>
      </c>
      <c r="U430">
        <v>13</v>
      </c>
      <c r="V430">
        <v>12</v>
      </c>
      <c r="W430">
        <v>12</v>
      </c>
      <c r="X430">
        <v>12</v>
      </c>
      <c r="Y430">
        <v>12</v>
      </c>
      <c r="Z430">
        <v>11</v>
      </c>
      <c r="AA430">
        <v>12</v>
      </c>
      <c r="AB430">
        <v>12</v>
      </c>
      <c r="AC430">
        <v>12</v>
      </c>
      <c r="AD430">
        <v>13</v>
      </c>
      <c r="AE430" s="3" cm="1">
        <f t="array" ref="AE430">SUMPRODUCT(FC_vs_D_SKU_lvl[[#This Row],[1-5-2023]:[23-10-2023]]-E431:AD431)/26</f>
        <v>9.4230769230769234</v>
      </c>
      <c r="AF430" s="4">
        <f t="shared" ref="AF430" si="639">AE430/AVERAGE(E431:AD431)</f>
        <v>1.9918699186991871</v>
      </c>
      <c r="AG430" s="3" cm="1">
        <f t="array" ref="AG430">SUMPRODUCT(ABS(FC_vs_D_SKU_lvl[[#This Row],[1-5-2023]:[23-10-2023]]-E431:AD431))/26</f>
        <v>11.653846153846153</v>
      </c>
      <c r="AH430" s="4" cm="1">
        <f t="array" ref="AH430">SUMPRODUCT(ABS(FC_vs_D_SKU_lvl[[#This Row],[1-5-2023]:[23-10-2023]]-E431:AD431))/SUM(E431:AD431)</f>
        <v>2.4634146341463414</v>
      </c>
      <c r="AI430" s="3" cm="1">
        <f t="array" ref="AI430">SQRT(SUMPRODUCT(FC_vs_D_SKU_lvl[[#This Row],[1-5-2023]:[23-10-2023]]-E431:AD431)^2/26)</f>
        <v>48.048453108855085</v>
      </c>
      <c r="AJ430" s="4">
        <f t="shared" ref="AJ430" si="640">AI430/AVERAGE(E431:AD431)</f>
        <v>10.156583583985627</v>
      </c>
      <c r="AK430" s="3">
        <f t="shared" ref="AK430:AL430" si="641">AG430+ABS(AE430)</f>
        <v>21.076923076923077</v>
      </c>
      <c r="AL430" s="4">
        <f t="shared" si="641"/>
        <v>4.4552845528455283</v>
      </c>
      <c r="AM430" s="3" cm="1">
        <f t="array" ref="AM430">SUMPRODUCT(IF(FC_vs_D_SKU_lvl[[#This Row],[1-5-2023]:[23-10-2023]]+E431:AD431=0,0,ABS(FC_vs_D_SKU_lvl[[#This Row],[1-5-2023]:[23-10-2023]]-E431:AD431)/(FC_vs_D_SKU_lvl[[#This Row],[1-5-2023]:[23-10-2023]]+E431:AD431)))/26</f>
        <v>0.70125074722141023</v>
      </c>
    </row>
    <row r="431" spans="1:39" x14ac:dyDescent="0.3">
      <c r="A431" t="s">
        <v>264</v>
      </c>
      <c r="B431" t="s">
        <v>40</v>
      </c>
      <c r="C431">
        <v>3</v>
      </c>
      <c r="D431" t="s">
        <v>44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23</v>
      </c>
      <c r="L431">
        <v>0</v>
      </c>
      <c r="M431">
        <v>0</v>
      </c>
      <c r="N431">
        <v>20</v>
      </c>
      <c r="O431">
        <v>2</v>
      </c>
      <c r="P431">
        <v>0</v>
      </c>
      <c r="Q431">
        <v>0</v>
      </c>
      <c r="R431">
        <v>10</v>
      </c>
      <c r="S431">
        <v>31</v>
      </c>
      <c r="T431">
        <v>3</v>
      </c>
      <c r="U431">
        <v>2</v>
      </c>
      <c r="V431">
        <v>1</v>
      </c>
      <c r="W431">
        <v>1</v>
      </c>
      <c r="X431">
        <v>6</v>
      </c>
      <c r="Y431">
        <v>0</v>
      </c>
      <c r="Z431">
        <v>8</v>
      </c>
      <c r="AA431">
        <v>2</v>
      </c>
      <c r="AB431">
        <v>0</v>
      </c>
      <c r="AC431">
        <v>6</v>
      </c>
      <c r="AD431">
        <v>6</v>
      </c>
      <c r="AE431" s="3"/>
      <c r="AF431" s="4"/>
      <c r="AG431" s="3"/>
      <c r="AH431" s="4"/>
      <c r="AI431" s="3"/>
      <c r="AJ431" s="4"/>
      <c r="AK431" s="3"/>
      <c r="AL431" s="4"/>
      <c r="AM431" s="3"/>
    </row>
    <row r="432" spans="1:39" x14ac:dyDescent="0.3">
      <c r="A432" t="s">
        <v>265</v>
      </c>
      <c r="B432" t="s">
        <v>40</v>
      </c>
      <c r="C432">
        <v>2</v>
      </c>
      <c r="D432" t="s">
        <v>41</v>
      </c>
      <c r="E432">
        <v>62</v>
      </c>
      <c r="F432">
        <v>63</v>
      </c>
      <c r="G432">
        <v>62</v>
      </c>
      <c r="H432">
        <v>64</v>
      </c>
      <c r="I432">
        <v>64</v>
      </c>
      <c r="J432">
        <v>65</v>
      </c>
      <c r="K432">
        <v>64</v>
      </c>
      <c r="L432">
        <v>57</v>
      </c>
      <c r="M432">
        <v>35</v>
      </c>
      <c r="N432">
        <v>30</v>
      </c>
      <c r="O432">
        <v>30</v>
      </c>
      <c r="P432">
        <v>38</v>
      </c>
      <c r="Q432">
        <v>98</v>
      </c>
      <c r="R432">
        <v>22</v>
      </c>
      <c r="S432">
        <v>30</v>
      </c>
      <c r="T432">
        <v>32</v>
      </c>
      <c r="U432">
        <v>44</v>
      </c>
      <c r="V432">
        <v>25</v>
      </c>
      <c r="W432">
        <v>25</v>
      </c>
      <c r="X432">
        <v>31</v>
      </c>
      <c r="Y432">
        <v>52</v>
      </c>
      <c r="Z432">
        <v>31</v>
      </c>
      <c r="AA432">
        <v>26</v>
      </c>
      <c r="AB432">
        <v>28</v>
      </c>
      <c r="AC432">
        <v>35</v>
      </c>
      <c r="AD432">
        <v>90</v>
      </c>
      <c r="AE432" s="3" cm="1">
        <f t="array" ref="AE432">SUMPRODUCT(FC_vs_D_SKU_lvl[[#This Row],[1-5-2023]:[23-10-2023]]-E433:AD433)/26</f>
        <v>-10.076923076923077</v>
      </c>
      <c r="AF432" s="4">
        <f t="shared" ref="AF432" si="642">AE432/AVERAGE(E433:AD433)</f>
        <v>-0.178839590443686</v>
      </c>
      <c r="AG432" s="3" cm="1">
        <f t="array" ref="AG432">SUMPRODUCT(ABS(FC_vs_D_SKU_lvl[[#This Row],[1-5-2023]:[23-10-2023]]-E433:AD433))/26</f>
        <v>48</v>
      </c>
      <c r="AH432" s="4" cm="1">
        <f t="array" ref="AH432">SUMPRODUCT(ABS(FC_vs_D_SKU_lvl[[#This Row],[1-5-2023]:[23-10-2023]]-E433:AD433))/SUM(E433:AD433)</f>
        <v>0.85187713310580204</v>
      </c>
      <c r="AI432" s="3" cm="1">
        <f t="array" ref="AI432">SQRT(SUMPRODUCT(FC_vs_D_SKU_lvl[[#This Row],[1-5-2023]:[23-10-2023]]-E433:AD433)^2/26)</f>
        <v>51.382427406204215</v>
      </c>
      <c r="AJ432" s="4">
        <f t="shared" ref="AJ432" si="643">AI432/AVERAGE(E433:AD433)</f>
        <v>0.91190656147529658</v>
      </c>
      <c r="AK432" s="3">
        <f t="shared" ref="AK432:AL432" si="644">AG432+ABS(AE432)</f>
        <v>58.07692307692308</v>
      </c>
      <c r="AL432" s="4">
        <f t="shared" si="644"/>
        <v>1.0307167235494881</v>
      </c>
      <c r="AM432" s="3" cm="1">
        <f t="array" ref="AM432">SUMPRODUCT(IF(FC_vs_D_SKU_lvl[[#This Row],[1-5-2023]:[23-10-2023]]+E433:AD433=0,0,ABS(FC_vs_D_SKU_lvl[[#This Row],[1-5-2023]:[23-10-2023]]-E433:AD433)/(FC_vs_D_SKU_lvl[[#This Row],[1-5-2023]:[23-10-2023]]+E433:AD433)))/26</f>
        <v>0.43089503674824203</v>
      </c>
    </row>
    <row r="433" spans="1:39" x14ac:dyDescent="0.3">
      <c r="A433" t="s">
        <v>265</v>
      </c>
      <c r="B433" t="s">
        <v>40</v>
      </c>
      <c r="C433">
        <v>2</v>
      </c>
      <c r="D433" t="s">
        <v>44</v>
      </c>
      <c r="E433">
        <v>229</v>
      </c>
      <c r="F433">
        <v>47</v>
      </c>
      <c r="G433">
        <v>40</v>
      </c>
      <c r="H433">
        <v>67</v>
      </c>
      <c r="I433">
        <v>108</v>
      </c>
      <c r="J433">
        <v>46</v>
      </c>
      <c r="K433">
        <v>25</v>
      </c>
      <c r="L433">
        <v>9</v>
      </c>
      <c r="M433">
        <v>90</v>
      </c>
      <c r="N433">
        <v>18</v>
      </c>
      <c r="O433">
        <v>9</v>
      </c>
      <c r="P433">
        <v>53</v>
      </c>
      <c r="Q433">
        <v>30</v>
      </c>
      <c r="R433">
        <v>120</v>
      </c>
      <c r="S433">
        <v>7</v>
      </c>
      <c r="T433">
        <v>39</v>
      </c>
      <c r="U433">
        <v>10</v>
      </c>
      <c r="V433">
        <v>46</v>
      </c>
      <c r="W433">
        <v>60</v>
      </c>
      <c r="X433">
        <v>19</v>
      </c>
      <c r="Y433">
        <v>12</v>
      </c>
      <c r="Z433">
        <v>18</v>
      </c>
      <c r="AA433">
        <v>5</v>
      </c>
      <c r="AB433">
        <v>338</v>
      </c>
      <c r="AC433">
        <v>12</v>
      </c>
      <c r="AD433">
        <v>8</v>
      </c>
      <c r="AE433" s="3"/>
      <c r="AF433" s="4"/>
      <c r="AG433" s="3"/>
      <c r="AH433" s="4"/>
      <c r="AI433" s="3"/>
      <c r="AJ433" s="4"/>
      <c r="AK433" s="3"/>
      <c r="AL433" s="4"/>
      <c r="AM433" s="3"/>
    </row>
    <row r="434" spans="1:39" x14ac:dyDescent="0.3">
      <c r="A434" t="s">
        <v>266</v>
      </c>
      <c r="B434" t="s">
        <v>40</v>
      </c>
      <c r="C434">
        <v>3</v>
      </c>
      <c r="D434" t="s">
        <v>41</v>
      </c>
      <c r="E434">
        <v>48</v>
      </c>
      <c r="F434">
        <v>48</v>
      </c>
      <c r="G434">
        <v>49</v>
      </c>
      <c r="H434">
        <v>49</v>
      </c>
      <c r="I434">
        <v>50</v>
      </c>
      <c r="J434">
        <v>50</v>
      </c>
      <c r="K434">
        <v>50</v>
      </c>
      <c r="L434">
        <v>34</v>
      </c>
      <c r="M434">
        <v>22</v>
      </c>
      <c r="N434">
        <v>19</v>
      </c>
      <c r="O434">
        <v>19</v>
      </c>
      <c r="P434">
        <v>20</v>
      </c>
      <c r="Q434">
        <v>55</v>
      </c>
      <c r="R434">
        <v>13</v>
      </c>
      <c r="S434">
        <v>17</v>
      </c>
      <c r="T434">
        <v>19</v>
      </c>
      <c r="U434">
        <v>24</v>
      </c>
      <c r="V434">
        <v>13</v>
      </c>
      <c r="W434">
        <v>15</v>
      </c>
      <c r="X434">
        <v>19</v>
      </c>
      <c r="Y434">
        <v>30</v>
      </c>
      <c r="Z434">
        <v>19</v>
      </c>
      <c r="AA434">
        <v>16</v>
      </c>
      <c r="AB434">
        <v>17</v>
      </c>
      <c r="AC434">
        <v>21</v>
      </c>
      <c r="AD434">
        <v>51</v>
      </c>
      <c r="AE434" s="3" cm="1">
        <f t="array" ref="AE434">SUMPRODUCT(FC_vs_D_SKU_lvl[[#This Row],[1-5-2023]:[23-10-2023]]-E435:AD435)/26</f>
        <v>9.615384615384615</v>
      </c>
      <c r="AF434" s="4">
        <f t="shared" ref="AF434" si="645">AE434/AVERAGE(E435:AD435)</f>
        <v>0.46554934823091249</v>
      </c>
      <c r="AG434" s="3" cm="1">
        <f t="array" ref="AG434">SUMPRODUCT(ABS(FC_vs_D_SKU_lvl[[#This Row],[1-5-2023]:[23-10-2023]]-E435:AD435))/26</f>
        <v>19.153846153846153</v>
      </c>
      <c r="AH434" s="4" cm="1">
        <f t="array" ref="AH434">SUMPRODUCT(ABS(FC_vs_D_SKU_lvl[[#This Row],[1-5-2023]:[23-10-2023]]-E435:AD435))/SUM(E435:AD435)</f>
        <v>0.92737430167597767</v>
      </c>
      <c r="AI434" s="3" cm="1">
        <f t="array" ref="AI434">SQRT(SUMPRODUCT(FC_vs_D_SKU_lvl[[#This Row],[1-5-2023]:[23-10-2023]]-E435:AD435)^2/26)</f>
        <v>49.029033784546009</v>
      </c>
      <c r="AJ434" s="4">
        <f t="shared" ref="AJ434" si="646">AI434/AVERAGE(E435:AD435)</f>
        <v>2.3738452111698254</v>
      </c>
      <c r="AK434" s="3">
        <f t="shared" ref="AK434:AL434" si="647">AG434+ABS(AE434)</f>
        <v>28.769230769230766</v>
      </c>
      <c r="AL434" s="4">
        <f t="shared" si="647"/>
        <v>1.3929236499068902</v>
      </c>
      <c r="AM434" s="3" cm="1">
        <f t="array" ref="AM434">SUMPRODUCT(IF(FC_vs_D_SKU_lvl[[#This Row],[1-5-2023]:[23-10-2023]]+E435:AD435=0,0,ABS(FC_vs_D_SKU_lvl[[#This Row],[1-5-2023]:[23-10-2023]]-E435:AD435)/(FC_vs_D_SKU_lvl[[#This Row],[1-5-2023]:[23-10-2023]]+E435:AD435)))/26</f>
        <v>0.44521844412363792</v>
      </c>
    </row>
    <row r="435" spans="1:39" x14ac:dyDescent="0.3">
      <c r="A435" t="s">
        <v>266</v>
      </c>
      <c r="B435" t="s">
        <v>40</v>
      </c>
      <c r="C435">
        <v>3</v>
      </c>
      <c r="D435" t="s">
        <v>44</v>
      </c>
      <c r="E435">
        <v>90</v>
      </c>
      <c r="F435">
        <v>50</v>
      </c>
      <c r="G435">
        <v>23</v>
      </c>
      <c r="H435">
        <v>32</v>
      </c>
      <c r="I435">
        <v>60</v>
      </c>
      <c r="J435">
        <v>0</v>
      </c>
      <c r="K435">
        <v>0</v>
      </c>
      <c r="L435">
        <v>8</v>
      </c>
      <c r="M435">
        <v>5</v>
      </c>
      <c r="N435">
        <v>20</v>
      </c>
      <c r="O435">
        <v>18</v>
      </c>
      <c r="P435">
        <v>25</v>
      </c>
      <c r="Q435">
        <v>2</v>
      </c>
      <c r="R435">
        <v>0</v>
      </c>
      <c r="S435">
        <v>5</v>
      </c>
      <c r="T435">
        <v>27</v>
      </c>
      <c r="U435">
        <v>6</v>
      </c>
      <c r="V435">
        <v>19</v>
      </c>
      <c r="W435">
        <v>1</v>
      </c>
      <c r="X435">
        <v>22</v>
      </c>
      <c r="Y435">
        <v>0</v>
      </c>
      <c r="Z435">
        <v>9</v>
      </c>
      <c r="AA435">
        <v>59</v>
      </c>
      <c r="AB435">
        <v>21</v>
      </c>
      <c r="AC435">
        <v>8</v>
      </c>
      <c r="AD435">
        <v>27</v>
      </c>
      <c r="AE435" s="3"/>
      <c r="AF435" s="4"/>
      <c r="AG435" s="3"/>
      <c r="AH435" s="4"/>
      <c r="AI435" s="3"/>
      <c r="AJ435" s="4"/>
      <c r="AK435" s="3"/>
      <c r="AL435" s="4"/>
      <c r="AM435" s="3"/>
    </row>
    <row r="436" spans="1:39" x14ac:dyDescent="0.3">
      <c r="A436" t="s">
        <v>267</v>
      </c>
      <c r="B436" t="s">
        <v>40</v>
      </c>
      <c r="C436">
        <v>2</v>
      </c>
      <c r="D436" t="s">
        <v>41</v>
      </c>
      <c r="E436">
        <v>152</v>
      </c>
      <c r="F436">
        <v>152</v>
      </c>
      <c r="G436">
        <v>152</v>
      </c>
      <c r="H436">
        <v>153</v>
      </c>
      <c r="I436">
        <v>158</v>
      </c>
      <c r="J436">
        <v>158</v>
      </c>
      <c r="K436">
        <v>158</v>
      </c>
      <c r="L436">
        <v>200</v>
      </c>
      <c r="M436">
        <v>93</v>
      </c>
      <c r="N436">
        <v>79</v>
      </c>
      <c r="O436">
        <v>82</v>
      </c>
      <c r="P436">
        <v>105</v>
      </c>
      <c r="Q436">
        <v>272</v>
      </c>
      <c r="R436">
        <v>78</v>
      </c>
      <c r="S436">
        <v>108</v>
      </c>
      <c r="T436">
        <v>111</v>
      </c>
      <c r="U436">
        <v>157</v>
      </c>
      <c r="V436">
        <v>81</v>
      </c>
      <c r="W436">
        <v>85</v>
      </c>
      <c r="X436">
        <v>108</v>
      </c>
      <c r="Y436">
        <v>181</v>
      </c>
      <c r="Z436">
        <v>84</v>
      </c>
      <c r="AA436">
        <v>71</v>
      </c>
      <c r="AB436">
        <v>74</v>
      </c>
      <c r="AC436">
        <v>95</v>
      </c>
      <c r="AD436">
        <v>245</v>
      </c>
      <c r="AE436" s="3" cm="1">
        <f t="array" ref="AE436">SUMPRODUCT(FC_vs_D_SKU_lvl[[#This Row],[1-5-2023]:[23-10-2023]]-E437:AD437)/26</f>
        <v>55.269230769230766</v>
      </c>
      <c r="AF436" s="4">
        <f t="shared" ref="AF436" si="648">AE436/AVERAGE(E437:AD437)</f>
        <v>0.7350383631713554</v>
      </c>
      <c r="AG436" s="3" cm="1">
        <f t="array" ref="AG436">SUMPRODUCT(ABS(FC_vs_D_SKU_lvl[[#This Row],[1-5-2023]:[23-10-2023]]-E437:AD437))/26</f>
        <v>87.038461538461533</v>
      </c>
      <c r="AH436" s="4" cm="1">
        <f t="array" ref="AH436">SUMPRODUCT(ABS(FC_vs_D_SKU_lvl[[#This Row],[1-5-2023]:[23-10-2023]]-E437:AD437))/SUM(E437:AD437)</f>
        <v>1.157544757033248</v>
      </c>
      <c r="AI436" s="3" cm="1">
        <f t="array" ref="AI436">SQRT(SUMPRODUCT(FC_vs_D_SKU_lvl[[#This Row],[1-5-2023]:[23-10-2023]]-E437:AD437)^2/26)</f>
        <v>281.81888619357045</v>
      </c>
      <c r="AJ436" s="4">
        <f t="shared" ref="AJ436" si="649">AI436/AVERAGE(E437:AD437)</f>
        <v>3.7479749570500416</v>
      </c>
      <c r="AK436" s="3">
        <f t="shared" ref="AK436:AL436" si="650">AG436+ABS(AE436)</f>
        <v>142.30769230769229</v>
      </c>
      <c r="AL436" s="4">
        <f t="shared" si="650"/>
        <v>1.8925831202046033</v>
      </c>
      <c r="AM436" s="3" cm="1">
        <f t="array" ref="AM436">SUMPRODUCT(IF(FC_vs_D_SKU_lvl[[#This Row],[1-5-2023]:[23-10-2023]]+E437:AD437=0,0,ABS(FC_vs_D_SKU_lvl[[#This Row],[1-5-2023]:[23-10-2023]]-E437:AD437)/(FC_vs_D_SKU_lvl[[#This Row],[1-5-2023]:[23-10-2023]]+E437:AD437)))/26</f>
        <v>0.44317346443517569</v>
      </c>
    </row>
    <row r="437" spans="1:39" x14ac:dyDescent="0.3">
      <c r="A437" t="s">
        <v>267</v>
      </c>
      <c r="B437" t="s">
        <v>40</v>
      </c>
      <c r="C437">
        <v>2</v>
      </c>
      <c r="D437" t="s">
        <v>44</v>
      </c>
      <c r="E437">
        <v>93</v>
      </c>
      <c r="F437">
        <v>41</v>
      </c>
      <c r="G437">
        <v>22</v>
      </c>
      <c r="H437">
        <v>59</v>
      </c>
      <c r="I437">
        <v>270</v>
      </c>
      <c r="J437">
        <v>62</v>
      </c>
      <c r="K437">
        <v>102</v>
      </c>
      <c r="L437">
        <v>46</v>
      </c>
      <c r="M437">
        <v>146</v>
      </c>
      <c r="N437">
        <v>29</v>
      </c>
      <c r="O437">
        <v>11</v>
      </c>
      <c r="P437">
        <v>43</v>
      </c>
      <c r="Q437">
        <v>106</v>
      </c>
      <c r="R437">
        <v>274</v>
      </c>
      <c r="S437">
        <v>60</v>
      </c>
      <c r="T437">
        <v>67</v>
      </c>
      <c r="U437">
        <v>51</v>
      </c>
      <c r="V437">
        <v>81</v>
      </c>
      <c r="W437">
        <v>137</v>
      </c>
      <c r="X437">
        <v>10</v>
      </c>
      <c r="Y437">
        <v>97</v>
      </c>
      <c r="Z437">
        <v>26</v>
      </c>
      <c r="AA437">
        <v>28</v>
      </c>
      <c r="AB437">
        <v>15</v>
      </c>
      <c r="AC437">
        <v>64</v>
      </c>
      <c r="AD437">
        <v>15</v>
      </c>
      <c r="AE437" s="3"/>
      <c r="AF437" s="4"/>
      <c r="AG437" s="3"/>
      <c r="AH437" s="4"/>
      <c r="AI437" s="3"/>
      <c r="AJ437" s="4"/>
      <c r="AK437" s="3"/>
      <c r="AL437" s="4"/>
      <c r="AM437" s="3"/>
    </row>
    <row r="438" spans="1:39" x14ac:dyDescent="0.3">
      <c r="A438" t="s">
        <v>268</v>
      </c>
      <c r="B438" t="s">
        <v>40</v>
      </c>
      <c r="C438">
        <v>2</v>
      </c>
      <c r="D438" t="s">
        <v>41</v>
      </c>
      <c r="E438">
        <v>41</v>
      </c>
      <c r="F438">
        <v>41</v>
      </c>
      <c r="G438">
        <v>41</v>
      </c>
      <c r="H438">
        <v>41</v>
      </c>
      <c r="I438">
        <v>43</v>
      </c>
      <c r="J438">
        <v>43</v>
      </c>
      <c r="K438">
        <v>43</v>
      </c>
      <c r="L438">
        <v>26</v>
      </c>
      <c r="M438">
        <v>15</v>
      </c>
      <c r="N438">
        <v>13</v>
      </c>
      <c r="O438">
        <v>14</v>
      </c>
      <c r="P438">
        <v>17</v>
      </c>
      <c r="Q438">
        <v>45</v>
      </c>
      <c r="R438">
        <v>9</v>
      </c>
      <c r="S438">
        <v>13</v>
      </c>
      <c r="T438">
        <v>14</v>
      </c>
      <c r="U438">
        <v>19</v>
      </c>
      <c r="V438">
        <v>10</v>
      </c>
      <c r="W438">
        <v>11</v>
      </c>
      <c r="X438">
        <v>14</v>
      </c>
      <c r="Y438">
        <v>23</v>
      </c>
      <c r="Z438">
        <v>14</v>
      </c>
      <c r="AA438">
        <v>11</v>
      </c>
      <c r="AB438">
        <v>12</v>
      </c>
      <c r="AC438">
        <v>15</v>
      </c>
      <c r="AD438">
        <v>40</v>
      </c>
      <c r="AE438" s="3" cm="1">
        <f t="array" ref="AE438">SUMPRODUCT(FC_vs_D_SKU_lvl[[#This Row],[1-5-2023]:[23-10-2023]]-E439:AD439)/26</f>
        <v>0.96153846153846156</v>
      </c>
      <c r="AF438" s="4">
        <f t="shared" ref="AF438" si="651">AE438/AVERAGE(E439:AD439)</f>
        <v>4.1459369817578771E-2</v>
      </c>
      <c r="AG438" s="3" cm="1">
        <f t="array" ref="AG438">SUMPRODUCT(ABS(FC_vs_D_SKU_lvl[[#This Row],[1-5-2023]:[23-10-2023]]-E439:AD439))/26</f>
        <v>19.346153846153847</v>
      </c>
      <c r="AH438" s="4" cm="1">
        <f t="array" ref="AH438">SUMPRODUCT(ABS(FC_vs_D_SKU_lvl[[#This Row],[1-5-2023]:[23-10-2023]]-E439:AD439))/SUM(E439:AD439)</f>
        <v>0.83416252072968489</v>
      </c>
      <c r="AI438" s="3" cm="1">
        <f t="array" ref="AI438">SQRT(SUMPRODUCT(FC_vs_D_SKU_lvl[[#This Row],[1-5-2023]:[23-10-2023]]-E439:AD439)^2/26)</f>
        <v>4.9029033784546012</v>
      </c>
      <c r="AJ438" s="4">
        <f t="shared" ref="AJ438" si="652">AI438/AVERAGE(E439:AD439)</f>
        <v>0.2114021357210939</v>
      </c>
      <c r="AK438" s="3">
        <f t="shared" ref="AK438:AL438" si="653">AG438+ABS(AE438)</f>
        <v>20.307692307692307</v>
      </c>
      <c r="AL438" s="4">
        <f t="shared" si="653"/>
        <v>0.87562189054726369</v>
      </c>
      <c r="AM438" s="3" cm="1">
        <f t="array" ref="AM438">SUMPRODUCT(IF(FC_vs_D_SKU_lvl[[#This Row],[1-5-2023]:[23-10-2023]]+E439:AD439=0,0,ABS(FC_vs_D_SKU_lvl[[#This Row],[1-5-2023]:[23-10-2023]]-E439:AD439)/(FC_vs_D_SKU_lvl[[#This Row],[1-5-2023]:[23-10-2023]]+E439:AD439)))/26</f>
        <v>0.41085097309408608</v>
      </c>
    </row>
    <row r="439" spans="1:39" x14ac:dyDescent="0.3">
      <c r="A439" t="s">
        <v>268</v>
      </c>
      <c r="B439" t="s">
        <v>40</v>
      </c>
      <c r="C439">
        <v>2</v>
      </c>
      <c r="D439" t="s">
        <v>44</v>
      </c>
      <c r="E439">
        <v>10</v>
      </c>
      <c r="F439">
        <v>13</v>
      </c>
      <c r="G439">
        <v>2</v>
      </c>
      <c r="H439">
        <v>17</v>
      </c>
      <c r="I439">
        <v>125</v>
      </c>
      <c r="J439">
        <v>17</v>
      </c>
      <c r="K439">
        <v>19</v>
      </c>
      <c r="L439">
        <v>41</v>
      </c>
      <c r="M439">
        <v>42</v>
      </c>
      <c r="N439">
        <v>3</v>
      </c>
      <c r="O439">
        <v>14</v>
      </c>
      <c r="P439">
        <v>2</v>
      </c>
      <c r="Q439">
        <v>68</v>
      </c>
      <c r="R439">
        <v>6</v>
      </c>
      <c r="S439">
        <v>24</v>
      </c>
      <c r="T439">
        <v>2</v>
      </c>
      <c r="U439">
        <v>18</v>
      </c>
      <c r="V439">
        <v>25</v>
      </c>
      <c r="W439">
        <v>4</v>
      </c>
      <c r="X439">
        <v>13</v>
      </c>
      <c r="Y439">
        <v>12</v>
      </c>
      <c r="Z439">
        <v>25</v>
      </c>
      <c r="AA439">
        <v>3</v>
      </c>
      <c r="AB439">
        <v>67</v>
      </c>
      <c r="AC439">
        <v>9</v>
      </c>
      <c r="AD439">
        <v>22</v>
      </c>
      <c r="AE439" s="3"/>
      <c r="AF439" s="4"/>
      <c r="AG439" s="3"/>
      <c r="AH439" s="4"/>
      <c r="AI439" s="3"/>
      <c r="AJ439" s="4"/>
      <c r="AK439" s="3"/>
      <c r="AL439" s="4"/>
      <c r="AM439" s="3"/>
    </row>
    <row r="440" spans="1:39" x14ac:dyDescent="0.3">
      <c r="A440" t="s">
        <v>269</v>
      </c>
      <c r="B440" t="s">
        <v>40</v>
      </c>
      <c r="C440">
        <v>3</v>
      </c>
      <c r="D440" t="s">
        <v>41</v>
      </c>
      <c r="E440">
        <v>7</v>
      </c>
      <c r="F440">
        <v>7</v>
      </c>
      <c r="G440">
        <v>7</v>
      </c>
      <c r="H440">
        <v>7</v>
      </c>
      <c r="I440">
        <v>7</v>
      </c>
      <c r="J440">
        <v>7</v>
      </c>
      <c r="K440">
        <v>7</v>
      </c>
      <c r="L440">
        <v>6</v>
      </c>
      <c r="M440">
        <v>7</v>
      </c>
      <c r="N440">
        <v>5</v>
      </c>
      <c r="O440">
        <v>5</v>
      </c>
      <c r="P440">
        <v>6</v>
      </c>
      <c r="Q440">
        <v>16</v>
      </c>
      <c r="R440">
        <v>3</v>
      </c>
      <c r="S440">
        <v>5</v>
      </c>
      <c r="T440">
        <v>5</v>
      </c>
      <c r="U440">
        <v>7</v>
      </c>
      <c r="V440">
        <v>3</v>
      </c>
      <c r="W440">
        <v>4</v>
      </c>
      <c r="X440">
        <v>5</v>
      </c>
      <c r="Y440">
        <v>8</v>
      </c>
      <c r="Z440">
        <v>5</v>
      </c>
      <c r="AA440">
        <v>4</v>
      </c>
      <c r="AB440">
        <v>4</v>
      </c>
      <c r="AC440">
        <v>6</v>
      </c>
      <c r="AD440">
        <v>15</v>
      </c>
      <c r="AE440" s="3" cm="1">
        <f t="array" ref="AE440">SUMPRODUCT(FC_vs_D_SKU_lvl[[#This Row],[1-5-2023]:[23-10-2023]]-E441:AD441)/26</f>
        <v>-2.5384615384615383</v>
      </c>
      <c r="AF440" s="4">
        <f t="shared" ref="AF440" si="654">AE440/AVERAGE(E441:AD441)</f>
        <v>-0.28205128205128205</v>
      </c>
      <c r="AG440" s="3" cm="1">
        <f t="array" ref="AG440">SUMPRODUCT(ABS(FC_vs_D_SKU_lvl[[#This Row],[1-5-2023]:[23-10-2023]]-E441:AD441))/26</f>
        <v>10.538461538461538</v>
      </c>
      <c r="AH440" s="4" cm="1">
        <f t="array" ref="AH440">SUMPRODUCT(ABS(FC_vs_D_SKU_lvl[[#This Row],[1-5-2023]:[23-10-2023]]-E441:AD441))/SUM(E441:AD441)</f>
        <v>1.170940170940171</v>
      </c>
      <c r="AI440" s="3" cm="1">
        <f t="array" ref="AI440">SQRT(SUMPRODUCT(FC_vs_D_SKU_lvl[[#This Row],[1-5-2023]:[23-10-2023]]-E441:AD441)^2/26)</f>
        <v>12.943664919120147</v>
      </c>
      <c r="AJ440" s="4">
        <f t="shared" ref="AJ440" si="655">AI440/AVERAGE(E441:AD441)</f>
        <v>1.4381849910133497</v>
      </c>
      <c r="AK440" s="3">
        <f t="shared" ref="AK440:AL440" si="656">AG440+ABS(AE440)</f>
        <v>13.076923076923077</v>
      </c>
      <c r="AL440" s="4">
        <f t="shared" si="656"/>
        <v>1.4529914529914532</v>
      </c>
      <c r="AM440" s="3" cm="1">
        <f t="array" ref="AM440">SUMPRODUCT(IF(FC_vs_D_SKU_lvl[[#This Row],[1-5-2023]:[23-10-2023]]+E441:AD441=0,0,ABS(FC_vs_D_SKU_lvl[[#This Row],[1-5-2023]:[23-10-2023]]-E441:AD441)/(FC_vs_D_SKU_lvl[[#This Row],[1-5-2023]:[23-10-2023]]+E441:AD441)))/26</f>
        <v>0.70089917954290426</v>
      </c>
    </row>
    <row r="441" spans="1:39" x14ac:dyDescent="0.3">
      <c r="A441" t="s">
        <v>269</v>
      </c>
      <c r="B441" t="s">
        <v>40</v>
      </c>
      <c r="C441">
        <v>3</v>
      </c>
      <c r="D441" t="s">
        <v>44</v>
      </c>
      <c r="E441">
        <v>0</v>
      </c>
      <c r="F441">
        <v>0</v>
      </c>
      <c r="G441">
        <v>0</v>
      </c>
      <c r="H441">
        <v>15</v>
      </c>
      <c r="I441">
        <v>6</v>
      </c>
      <c r="J441">
        <v>0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4</v>
      </c>
      <c r="T441">
        <v>128</v>
      </c>
      <c r="U441">
        <v>0</v>
      </c>
      <c r="V441">
        <v>6</v>
      </c>
      <c r="W441">
        <v>9</v>
      </c>
      <c r="X441">
        <v>0</v>
      </c>
      <c r="Y441">
        <v>30</v>
      </c>
      <c r="Z441">
        <v>10</v>
      </c>
      <c r="AA441">
        <v>0</v>
      </c>
      <c r="AB441">
        <v>0</v>
      </c>
      <c r="AC441">
        <v>10</v>
      </c>
      <c r="AD441">
        <v>10</v>
      </c>
      <c r="AE441" s="3"/>
      <c r="AF441" s="4"/>
      <c r="AG441" s="3"/>
      <c r="AH441" s="4"/>
      <c r="AI441" s="3"/>
      <c r="AJ441" s="4"/>
      <c r="AK441" s="3"/>
      <c r="AL441" s="4"/>
      <c r="AM441" s="3"/>
    </row>
    <row r="442" spans="1:39" x14ac:dyDescent="0.3">
      <c r="A442" t="s">
        <v>270</v>
      </c>
      <c r="B442" t="s">
        <v>40</v>
      </c>
      <c r="C442">
        <v>3</v>
      </c>
      <c r="D442" t="s">
        <v>41</v>
      </c>
      <c r="E442">
        <v>16</v>
      </c>
      <c r="F442">
        <v>16</v>
      </c>
      <c r="G442">
        <v>15</v>
      </c>
      <c r="H442">
        <v>16</v>
      </c>
      <c r="I442">
        <v>16</v>
      </c>
      <c r="J442">
        <v>16</v>
      </c>
      <c r="K442">
        <v>16</v>
      </c>
      <c r="L442">
        <v>12</v>
      </c>
      <c r="M442">
        <v>15</v>
      </c>
      <c r="N442">
        <v>10</v>
      </c>
      <c r="O442">
        <v>9</v>
      </c>
      <c r="P442">
        <v>13</v>
      </c>
      <c r="Q442">
        <v>30</v>
      </c>
      <c r="R442">
        <v>8</v>
      </c>
      <c r="S442">
        <v>10</v>
      </c>
      <c r="T442">
        <v>9</v>
      </c>
      <c r="U442">
        <v>13</v>
      </c>
      <c r="V442">
        <v>7</v>
      </c>
      <c r="W442">
        <v>9</v>
      </c>
      <c r="X442">
        <v>10</v>
      </c>
      <c r="Y442">
        <v>16</v>
      </c>
      <c r="Z442">
        <v>9</v>
      </c>
      <c r="AA442">
        <v>9</v>
      </c>
      <c r="AB442">
        <v>9</v>
      </c>
      <c r="AC442">
        <v>10</v>
      </c>
      <c r="AD442">
        <v>28</v>
      </c>
      <c r="AE442" s="3" cm="1">
        <f t="array" ref="AE442">SUMPRODUCT(FC_vs_D_SKU_lvl[[#This Row],[1-5-2023]:[23-10-2023]]-E443:AD443)/26</f>
        <v>6.3461538461538458</v>
      </c>
      <c r="AF442" s="4">
        <f t="shared" ref="AF442" si="657">AE442/AVERAGE(E443:AD443)</f>
        <v>0.90659340659340659</v>
      </c>
      <c r="AG442" s="3" cm="1">
        <f t="array" ref="AG442">SUMPRODUCT(ABS(FC_vs_D_SKU_lvl[[#This Row],[1-5-2023]:[23-10-2023]]-E443:AD443))/26</f>
        <v>11.192307692307692</v>
      </c>
      <c r="AH442" s="4" cm="1">
        <f t="array" ref="AH442">SUMPRODUCT(ABS(FC_vs_D_SKU_lvl[[#This Row],[1-5-2023]:[23-10-2023]]-E443:AD443))/SUM(E443:AD443)</f>
        <v>1.598901098901099</v>
      </c>
      <c r="AI442" s="3" cm="1">
        <f t="array" ref="AI442">SQRT(SUMPRODUCT(FC_vs_D_SKU_lvl[[#This Row],[1-5-2023]:[23-10-2023]]-E443:AD443)^2/26)</f>
        <v>32.359162297800367</v>
      </c>
      <c r="AJ442" s="4">
        <f t="shared" ref="AJ442" si="658">AI442/AVERAGE(E443:AD443)</f>
        <v>4.6227374711143385</v>
      </c>
      <c r="AK442" s="3">
        <f t="shared" ref="AK442:AL442" si="659">AG442+ABS(AE442)</f>
        <v>17.538461538461537</v>
      </c>
      <c r="AL442" s="4">
        <f t="shared" si="659"/>
        <v>2.5054945054945055</v>
      </c>
      <c r="AM442" s="3" cm="1">
        <f t="array" ref="AM442">SUMPRODUCT(IF(FC_vs_D_SKU_lvl[[#This Row],[1-5-2023]:[23-10-2023]]+E443:AD443=0,0,ABS(FC_vs_D_SKU_lvl[[#This Row],[1-5-2023]:[23-10-2023]]-E443:AD443)/(FC_vs_D_SKU_lvl[[#This Row],[1-5-2023]:[23-10-2023]]+E443:AD443)))/26</f>
        <v>0.6253306674627227</v>
      </c>
    </row>
    <row r="443" spans="1:39" x14ac:dyDescent="0.3">
      <c r="A443" t="s">
        <v>270</v>
      </c>
      <c r="B443" t="s">
        <v>40</v>
      </c>
      <c r="C443">
        <v>3</v>
      </c>
      <c r="D443" t="s">
        <v>44</v>
      </c>
      <c r="E443">
        <v>0</v>
      </c>
      <c r="F443">
        <v>4</v>
      </c>
      <c r="G443">
        <v>0</v>
      </c>
      <c r="H443">
        <v>4</v>
      </c>
      <c r="I443">
        <v>21</v>
      </c>
      <c r="J443">
        <v>1</v>
      </c>
      <c r="K443">
        <v>10</v>
      </c>
      <c r="L443">
        <v>1</v>
      </c>
      <c r="M443">
        <v>0</v>
      </c>
      <c r="N443">
        <v>7</v>
      </c>
      <c r="O443">
        <v>0</v>
      </c>
      <c r="P443">
        <v>3</v>
      </c>
      <c r="Q443">
        <v>25</v>
      </c>
      <c r="R443">
        <v>43</v>
      </c>
      <c r="S443">
        <v>2</v>
      </c>
      <c r="T443">
        <v>3</v>
      </c>
      <c r="U443">
        <v>2</v>
      </c>
      <c r="V443">
        <v>4</v>
      </c>
      <c r="W443">
        <v>2</v>
      </c>
      <c r="X443">
        <v>5</v>
      </c>
      <c r="Y443">
        <v>0</v>
      </c>
      <c r="Z443">
        <v>0</v>
      </c>
      <c r="AA443">
        <v>10</v>
      </c>
      <c r="AB443">
        <v>1</v>
      </c>
      <c r="AC443">
        <v>32</v>
      </c>
      <c r="AD443">
        <v>2</v>
      </c>
      <c r="AE443" s="3"/>
      <c r="AF443" s="4"/>
      <c r="AG443" s="3"/>
      <c r="AH443" s="4"/>
      <c r="AI443" s="3"/>
      <c r="AJ443" s="4"/>
      <c r="AK443" s="3"/>
      <c r="AL443" s="4"/>
      <c r="AM443" s="3"/>
    </row>
    <row r="444" spans="1:39" x14ac:dyDescent="0.3">
      <c r="A444" t="s">
        <v>271</v>
      </c>
      <c r="B444" t="s">
        <v>40</v>
      </c>
      <c r="C444">
        <v>1</v>
      </c>
      <c r="D444" t="s">
        <v>41</v>
      </c>
      <c r="E444">
        <v>207</v>
      </c>
      <c r="F444">
        <v>206</v>
      </c>
      <c r="G444">
        <v>207</v>
      </c>
      <c r="H444">
        <v>207</v>
      </c>
      <c r="I444">
        <v>213</v>
      </c>
      <c r="J444">
        <v>214</v>
      </c>
      <c r="K444">
        <v>215</v>
      </c>
      <c r="L444">
        <v>140</v>
      </c>
      <c r="M444">
        <v>86</v>
      </c>
      <c r="N444">
        <v>74</v>
      </c>
      <c r="O444">
        <v>77</v>
      </c>
      <c r="P444">
        <v>95</v>
      </c>
      <c r="Q444">
        <v>238</v>
      </c>
      <c r="R444">
        <v>56</v>
      </c>
      <c r="S444">
        <v>75</v>
      </c>
      <c r="T444">
        <v>76</v>
      </c>
      <c r="U444">
        <v>106</v>
      </c>
      <c r="V444">
        <v>59</v>
      </c>
      <c r="W444">
        <v>62</v>
      </c>
      <c r="X444">
        <v>77</v>
      </c>
      <c r="Y444">
        <v>125</v>
      </c>
      <c r="Z444">
        <v>77</v>
      </c>
      <c r="AA444">
        <v>66</v>
      </c>
      <c r="AB444">
        <v>70</v>
      </c>
      <c r="AC444">
        <v>87</v>
      </c>
      <c r="AD444">
        <v>215</v>
      </c>
      <c r="AE444" s="3" cm="1">
        <f t="array" ref="AE444">SUMPRODUCT(FC_vs_D_SKU_lvl[[#This Row],[1-5-2023]:[23-10-2023]]-E445:AD445)/26</f>
        <v>-35.53846153846154</v>
      </c>
      <c r="AF444" s="4">
        <f t="shared" ref="AF444" si="660">AE444/AVERAGE(E445:AD445)</f>
        <v>-0.21720733427362485</v>
      </c>
      <c r="AG444" s="3" cm="1">
        <f t="array" ref="AG444">SUMPRODUCT(ABS(FC_vs_D_SKU_lvl[[#This Row],[1-5-2023]:[23-10-2023]]-E445:AD445))/26</f>
        <v>115.30769230769231</v>
      </c>
      <c r="AH444" s="4" cm="1">
        <f t="array" ref="AH444">SUMPRODUCT(ABS(FC_vs_D_SKU_lvl[[#This Row],[1-5-2023]:[23-10-2023]]-E445:AD445))/SUM(E445:AD445)</f>
        <v>0.70474847202632818</v>
      </c>
      <c r="AI444" s="3" cm="1">
        <f t="array" ref="AI444">SQRT(SUMPRODUCT(FC_vs_D_SKU_lvl[[#This Row],[1-5-2023]:[23-10-2023]]-E445:AD445)^2/26)</f>
        <v>181.21130886768205</v>
      </c>
      <c r="AJ444" s="4">
        <f t="shared" ref="AJ444" si="661">AI444/AVERAGE(E445:AD445)</f>
        <v>1.1075444359566839</v>
      </c>
      <c r="AK444" s="3">
        <f t="shared" ref="AK444:AL444" si="662">AG444+ABS(AE444)</f>
        <v>150.84615384615384</v>
      </c>
      <c r="AL444" s="4">
        <f t="shared" si="662"/>
        <v>0.921955806299953</v>
      </c>
      <c r="AM444" s="3" cm="1">
        <f t="array" ref="AM444">SUMPRODUCT(IF(FC_vs_D_SKU_lvl[[#This Row],[1-5-2023]:[23-10-2023]]+E445:AD445=0,0,ABS(FC_vs_D_SKU_lvl[[#This Row],[1-5-2023]:[23-10-2023]]-E445:AD445)/(FC_vs_D_SKU_lvl[[#This Row],[1-5-2023]:[23-10-2023]]+E445:AD445)))/26</f>
        <v>0.38853272248040527</v>
      </c>
    </row>
    <row r="445" spans="1:39" x14ac:dyDescent="0.3">
      <c r="A445" t="s">
        <v>271</v>
      </c>
      <c r="B445" t="s">
        <v>40</v>
      </c>
      <c r="C445">
        <v>1</v>
      </c>
      <c r="D445" t="s">
        <v>44</v>
      </c>
      <c r="E445">
        <v>63</v>
      </c>
      <c r="F445">
        <v>51</v>
      </c>
      <c r="G445">
        <v>32</v>
      </c>
      <c r="H445">
        <v>82</v>
      </c>
      <c r="I445">
        <v>190</v>
      </c>
      <c r="J445">
        <v>155</v>
      </c>
      <c r="K445">
        <v>104</v>
      </c>
      <c r="L445">
        <v>131</v>
      </c>
      <c r="M445">
        <v>180</v>
      </c>
      <c r="N445">
        <v>279</v>
      </c>
      <c r="O445">
        <v>187</v>
      </c>
      <c r="P445">
        <v>59</v>
      </c>
      <c r="Q445">
        <v>448</v>
      </c>
      <c r="R445">
        <v>22</v>
      </c>
      <c r="S445">
        <v>411</v>
      </c>
      <c r="T445">
        <v>15</v>
      </c>
      <c r="U445">
        <v>96</v>
      </c>
      <c r="V445">
        <v>371</v>
      </c>
      <c r="W445">
        <v>164</v>
      </c>
      <c r="X445">
        <v>116</v>
      </c>
      <c r="Y445">
        <v>169</v>
      </c>
      <c r="Z445">
        <v>404</v>
      </c>
      <c r="AA445">
        <v>31</v>
      </c>
      <c r="AB445">
        <v>179</v>
      </c>
      <c r="AC445">
        <v>160</v>
      </c>
      <c r="AD445">
        <v>155</v>
      </c>
      <c r="AE445" s="3"/>
      <c r="AF445" s="4"/>
      <c r="AG445" s="3"/>
      <c r="AH445" s="4"/>
      <c r="AI445" s="3"/>
      <c r="AJ445" s="4"/>
      <c r="AK445" s="3"/>
      <c r="AL445" s="4"/>
      <c r="AM445" s="3"/>
    </row>
    <row r="446" spans="1:39" x14ac:dyDescent="0.3">
      <c r="A446" t="s">
        <v>272</v>
      </c>
      <c r="B446" t="s">
        <v>40</v>
      </c>
      <c r="C446">
        <v>1</v>
      </c>
      <c r="D446" t="s">
        <v>41</v>
      </c>
      <c r="E446">
        <v>309</v>
      </c>
      <c r="F446">
        <v>309</v>
      </c>
      <c r="G446">
        <v>309</v>
      </c>
      <c r="H446">
        <v>309</v>
      </c>
      <c r="I446">
        <v>320</v>
      </c>
      <c r="J446">
        <v>321</v>
      </c>
      <c r="K446">
        <v>321</v>
      </c>
      <c r="L446">
        <v>217</v>
      </c>
      <c r="M446">
        <v>131</v>
      </c>
      <c r="N446">
        <v>111</v>
      </c>
      <c r="O446">
        <v>116</v>
      </c>
      <c r="P446">
        <v>146</v>
      </c>
      <c r="Q446">
        <v>376</v>
      </c>
      <c r="R446">
        <v>83</v>
      </c>
      <c r="S446">
        <v>112</v>
      </c>
      <c r="T446">
        <v>116</v>
      </c>
      <c r="U446">
        <v>163</v>
      </c>
      <c r="V446">
        <v>88</v>
      </c>
      <c r="W446">
        <v>92</v>
      </c>
      <c r="X446">
        <v>117</v>
      </c>
      <c r="Y446">
        <v>194</v>
      </c>
      <c r="Z446">
        <v>118</v>
      </c>
      <c r="AA446">
        <v>100</v>
      </c>
      <c r="AB446">
        <v>104</v>
      </c>
      <c r="AC446">
        <v>132</v>
      </c>
      <c r="AD446">
        <v>339</v>
      </c>
      <c r="AE446" s="3" cm="1">
        <f t="array" ref="AE446">SUMPRODUCT(FC_vs_D_SKU_lvl[[#This Row],[1-5-2023]:[23-10-2023]]-E447:AD447)/26</f>
        <v>20.384615384615383</v>
      </c>
      <c r="AF446" s="4">
        <f t="shared" ref="AF446" si="663">AE446/AVERAGE(E447:AD447)</f>
        <v>0.11717886358611541</v>
      </c>
      <c r="AG446" s="3" cm="1">
        <f t="array" ref="AG446">SUMPRODUCT(ABS(FC_vs_D_SKU_lvl[[#This Row],[1-5-2023]:[23-10-2023]]-E447:AD447))/26</f>
        <v>135.38461538461539</v>
      </c>
      <c r="AH446" s="4" cm="1">
        <f t="array" ref="AH446">SUMPRODUCT(ABS(FC_vs_D_SKU_lvl[[#This Row],[1-5-2023]:[23-10-2023]]-E447:AD447))/SUM(E447:AD447)</f>
        <v>0.77824452796816268</v>
      </c>
      <c r="AI446" s="3" cm="1">
        <f t="array" ref="AI446">SQRT(SUMPRODUCT(FC_vs_D_SKU_lvl[[#This Row],[1-5-2023]:[23-10-2023]]-E447:AD447)^2/26)</f>
        <v>103.94155162323754</v>
      </c>
      <c r="AJ446" s="4">
        <f t="shared" ref="AJ446" si="664">AI446/AVERAGE(E447:AD447)</f>
        <v>0.59749731200622958</v>
      </c>
      <c r="AK446" s="3">
        <f t="shared" ref="AK446:AL446" si="665">AG446+ABS(AE446)</f>
        <v>155.76923076923077</v>
      </c>
      <c r="AL446" s="4">
        <f t="shared" si="665"/>
        <v>0.89542339155427808</v>
      </c>
      <c r="AM446" s="3" cm="1">
        <f t="array" ref="AM446">SUMPRODUCT(IF(FC_vs_D_SKU_lvl[[#This Row],[1-5-2023]:[23-10-2023]]+E447:AD447=0,0,ABS(FC_vs_D_SKU_lvl[[#This Row],[1-5-2023]:[23-10-2023]]-E447:AD447)/(FC_vs_D_SKU_lvl[[#This Row],[1-5-2023]:[23-10-2023]]+E447:AD447)))/26</f>
        <v>0.36135494057366269</v>
      </c>
    </row>
    <row r="447" spans="1:39" x14ac:dyDescent="0.3">
      <c r="A447" t="s">
        <v>272</v>
      </c>
      <c r="B447" t="s">
        <v>40</v>
      </c>
      <c r="C447">
        <v>1</v>
      </c>
      <c r="D447" t="s">
        <v>44</v>
      </c>
      <c r="E447">
        <v>188</v>
      </c>
      <c r="F447">
        <v>333</v>
      </c>
      <c r="G447">
        <v>22</v>
      </c>
      <c r="H447">
        <v>205</v>
      </c>
      <c r="I447">
        <v>93</v>
      </c>
      <c r="J447">
        <v>58</v>
      </c>
      <c r="K447">
        <v>110</v>
      </c>
      <c r="L447">
        <v>222</v>
      </c>
      <c r="M447">
        <v>53</v>
      </c>
      <c r="N447">
        <v>387</v>
      </c>
      <c r="O447">
        <v>165</v>
      </c>
      <c r="P447">
        <v>248</v>
      </c>
      <c r="Q447">
        <v>118</v>
      </c>
      <c r="R447">
        <v>176</v>
      </c>
      <c r="S447">
        <v>80</v>
      </c>
      <c r="T447">
        <v>205</v>
      </c>
      <c r="U447">
        <v>95</v>
      </c>
      <c r="V447">
        <v>213</v>
      </c>
      <c r="W447">
        <v>321</v>
      </c>
      <c r="X447">
        <v>407</v>
      </c>
      <c r="Y447">
        <v>55</v>
      </c>
      <c r="Z447">
        <v>138</v>
      </c>
      <c r="AA447">
        <v>133</v>
      </c>
      <c r="AB447">
        <v>264</v>
      </c>
      <c r="AC447">
        <v>104</v>
      </c>
      <c r="AD447">
        <v>130</v>
      </c>
      <c r="AE447" s="3"/>
      <c r="AF447" s="4"/>
      <c r="AG447" s="3"/>
      <c r="AH447" s="4"/>
      <c r="AI447" s="3"/>
      <c r="AJ447" s="4"/>
      <c r="AK447" s="3"/>
      <c r="AL447" s="4"/>
      <c r="AM447" s="3"/>
    </row>
    <row r="448" spans="1:39" x14ac:dyDescent="0.3">
      <c r="A448" t="s">
        <v>273</v>
      </c>
      <c r="B448" t="s">
        <v>40</v>
      </c>
      <c r="C448">
        <v>2</v>
      </c>
      <c r="D448" t="s">
        <v>41</v>
      </c>
      <c r="E448">
        <v>52</v>
      </c>
      <c r="F448">
        <v>52</v>
      </c>
      <c r="G448">
        <v>52</v>
      </c>
      <c r="H448">
        <v>52</v>
      </c>
      <c r="I448">
        <v>54</v>
      </c>
      <c r="J448">
        <v>54</v>
      </c>
      <c r="K448">
        <v>54</v>
      </c>
      <c r="L448">
        <v>39</v>
      </c>
      <c r="M448">
        <v>18</v>
      </c>
      <c r="N448">
        <v>15</v>
      </c>
      <c r="O448">
        <v>16</v>
      </c>
      <c r="P448">
        <v>20</v>
      </c>
      <c r="Q448">
        <v>52</v>
      </c>
      <c r="R448">
        <v>14</v>
      </c>
      <c r="S448">
        <v>20</v>
      </c>
      <c r="T448">
        <v>20</v>
      </c>
      <c r="U448">
        <v>28</v>
      </c>
      <c r="V448">
        <v>14</v>
      </c>
      <c r="W448">
        <v>15</v>
      </c>
      <c r="X448">
        <v>20</v>
      </c>
      <c r="Y448">
        <v>33</v>
      </c>
      <c r="Z448">
        <v>15</v>
      </c>
      <c r="AA448">
        <v>13</v>
      </c>
      <c r="AB448">
        <v>13</v>
      </c>
      <c r="AC448">
        <v>17</v>
      </c>
      <c r="AD448">
        <v>45</v>
      </c>
      <c r="AE448" s="3" cm="1">
        <f t="array" ref="AE448">SUMPRODUCT(FC_vs_D_SKU_lvl[[#This Row],[1-5-2023]:[23-10-2023]]-E449:AD449)/26</f>
        <v>-34.346153846153847</v>
      </c>
      <c r="AF448" s="4">
        <f t="shared" ref="AF448" si="666">AE448/AVERAGE(E449:AD449)</f>
        <v>-0.52840236686390529</v>
      </c>
      <c r="AG448" s="3" cm="1">
        <f t="array" ref="AG448">SUMPRODUCT(ABS(FC_vs_D_SKU_lvl[[#This Row],[1-5-2023]:[23-10-2023]]-E449:AD449))/26</f>
        <v>53.730769230769234</v>
      </c>
      <c r="AH448" s="4" cm="1">
        <f t="array" ref="AH448">SUMPRODUCT(ABS(FC_vs_D_SKU_lvl[[#This Row],[1-5-2023]:[23-10-2023]]-E449:AD449))/SUM(E449:AD449)</f>
        <v>0.8266272189349112</v>
      </c>
      <c r="AI448" s="3" cm="1">
        <f t="array" ref="AI448">SQRT(SUMPRODUCT(FC_vs_D_SKU_lvl[[#This Row],[1-5-2023]:[23-10-2023]]-E449:AD449)^2/26)</f>
        <v>175.13170867839833</v>
      </c>
      <c r="AJ448" s="4">
        <f t="shared" ref="AJ448" si="667">AI448/AVERAGE(E449:AD449)</f>
        <v>2.6943339796676664</v>
      </c>
      <c r="AK448" s="3">
        <f t="shared" ref="AK448:AL448" si="668">AG448+ABS(AE448)</f>
        <v>88.07692307692308</v>
      </c>
      <c r="AL448" s="4">
        <f t="shared" si="668"/>
        <v>1.3550295857988166</v>
      </c>
      <c r="AM448" s="3" cm="1">
        <f t="array" ref="AM448">SUMPRODUCT(IF(FC_vs_D_SKU_lvl[[#This Row],[1-5-2023]:[23-10-2023]]+E449:AD449=0,0,ABS(FC_vs_D_SKU_lvl[[#This Row],[1-5-2023]:[23-10-2023]]-E449:AD449)/(FC_vs_D_SKU_lvl[[#This Row],[1-5-2023]:[23-10-2023]]+E449:AD449)))/26</f>
        <v>0.51855055918739734</v>
      </c>
    </row>
    <row r="449" spans="1:39" x14ac:dyDescent="0.3">
      <c r="A449" t="s">
        <v>273</v>
      </c>
      <c r="B449" t="s">
        <v>40</v>
      </c>
      <c r="C449">
        <v>2</v>
      </c>
      <c r="D449" t="s">
        <v>44</v>
      </c>
      <c r="E449">
        <v>113</v>
      </c>
      <c r="F449">
        <v>5</v>
      </c>
      <c r="G449">
        <v>166</v>
      </c>
      <c r="H449">
        <v>11</v>
      </c>
      <c r="I449">
        <v>1</v>
      </c>
      <c r="J449">
        <v>254</v>
      </c>
      <c r="K449">
        <v>23</v>
      </c>
      <c r="L449">
        <v>4</v>
      </c>
      <c r="M449">
        <v>30</v>
      </c>
      <c r="N449">
        <v>1</v>
      </c>
      <c r="O449">
        <v>75</v>
      </c>
      <c r="P449">
        <v>57</v>
      </c>
      <c r="Q449">
        <v>139</v>
      </c>
      <c r="R449">
        <v>26</v>
      </c>
      <c r="S449">
        <v>65</v>
      </c>
      <c r="T449">
        <v>18</v>
      </c>
      <c r="U449">
        <v>10</v>
      </c>
      <c r="V449">
        <v>93</v>
      </c>
      <c r="W449">
        <v>35</v>
      </c>
      <c r="X449">
        <v>34</v>
      </c>
      <c r="Y449">
        <v>22</v>
      </c>
      <c r="Z449">
        <v>236</v>
      </c>
      <c r="AA449">
        <v>19</v>
      </c>
      <c r="AB449">
        <v>37</v>
      </c>
      <c r="AC449">
        <v>132</v>
      </c>
      <c r="AD449">
        <v>84</v>
      </c>
      <c r="AE449" s="3"/>
      <c r="AF449" s="4"/>
      <c r="AG449" s="3"/>
      <c r="AH449" s="4"/>
      <c r="AI449" s="3"/>
      <c r="AJ449" s="4"/>
      <c r="AK449" s="3"/>
      <c r="AL449" s="4"/>
      <c r="AM449" s="3"/>
    </row>
    <row r="450" spans="1:39" x14ac:dyDescent="0.3">
      <c r="A450" t="s">
        <v>274</v>
      </c>
      <c r="B450" t="s">
        <v>40</v>
      </c>
      <c r="C450">
        <v>2</v>
      </c>
      <c r="D450" t="s">
        <v>41</v>
      </c>
      <c r="E450">
        <v>118</v>
      </c>
      <c r="F450">
        <v>118</v>
      </c>
      <c r="G450">
        <v>118</v>
      </c>
      <c r="H450">
        <v>118</v>
      </c>
      <c r="I450">
        <v>122</v>
      </c>
      <c r="J450">
        <v>122</v>
      </c>
      <c r="K450">
        <v>123</v>
      </c>
      <c r="L450">
        <v>50</v>
      </c>
      <c r="M450">
        <v>30</v>
      </c>
      <c r="N450">
        <v>26</v>
      </c>
      <c r="O450">
        <v>26</v>
      </c>
      <c r="P450">
        <v>33</v>
      </c>
      <c r="Q450">
        <v>86</v>
      </c>
      <c r="R450">
        <v>19</v>
      </c>
      <c r="S450">
        <v>26</v>
      </c>
      <c r="T450">
        <v>27</v>
      </c>
      <c r="U450">
        <v>38</v>
      </c>
      <c r="V450">
        <v>21</v>
      </c>
      <c r="W450">
        <v>22</v>
      </c>
      <c r="X450">
        <v>28</v>
      </c>
      <c r="Y450">
        <v>46</v>
      </c>
      <c r="Z450">
        <v>26</v>
      </c>
      <c r="AA450">
        <v>23</v>
      </c>
      <c r="AB450">
        <v>24</v>
      </c>
      <c r="AC450">
        <v>31</v>
      </c>
      <c r="AD450">
        <v>79</v>
      </c>
      <c r="AE450" s="3" cm="1">
        <f t="array" ref="AE450">SUMPRODUCT(FC_vs_D_SKU_lvl[[#This Row],[1-5-2023]:[23-10-2023]]-E451:AD451)/26</f>
        <v>13.538461538461538</v>
      </c>
      <c r="AF450" s="4">
        <f t="shared" ref="AF450" si="669">AE450/AVERAGE(E451:AD451)</f>
        <v>0.30662020905923343</v>
      </c>
      <c r="AG450" s="3" cm="1">
        <f t="array" ref="AG450">SUMPRODUCT(ABS(FC_vs_D_SKU_lvl[[#This Row],[1-5-2023]:[23-10-2023]]-E451:AD451))/26</f>
        <v>35.153846153846153</v>
      </c>
      <c r="AH450" s="4" cm="1">
        <f t="array" ref="AH450">SUMPRODUCT(ABS(FC_vs_D_SKU_lvl[[#This Row],[1-5-2023]:[23-10-2023]]-E451:AD451))/SUM(E451:AD451)</f>
        <v>0.79616724738675959</v>
      </c>
      <c r="AI450" s="3" cm="1">
        <f t="array" ref="AI450">SQRT(SUMPRODUCT(FC_vs_D_SKU_lvl[[#This Row],[1-5-2023]:[23-10-2023]]-E451:AD451)^2/26)</f>
        <v>69.03287956864078</v>
      </c>
      <c r="AJ450" s="4">
        <f t="shared" ref="AJ450" si="670">AI450/AVERAGE(E451:AD451)</f>
        <v>1.5634624292549306</v>
      </c>
      <c r="AK450" s="3">
        <f t="shared" ref="AK450:AL450" si="671">AG450+ABS(AE450)</f>
        <v>48.692307692307693</v>
      </c>
      <c r="AL450" s="4">
        <f t="shared" si="671"/>
        <v>1.102787456445993</v>
      </c>
      <c r="AM450" s="3" cm="1">
        <f t="array" ref="AM450">SUMPRODUCT(IF(FC_vs_D_SKU_lvl[[#This Row],[1-5-2023]:[23-10-2023]]+E451:AD451=0,0,ABS(FC_vs_D_SKU_lvl[[#This Row],[1-5-2023]:[23-10-2023]]-E451:AD451)/(FC_vs_D_SKU_lvl[[#This Row],[1-5-2023]:[23-10-2023]]+E451:AD451)))/26</f>
        <v>0.34244453419029297</v>
      </c>
    </row>
    <row r="451" spans="1:39" x14ac:dyDescent="0.3">
      <c r="A451" t="s">
        <v>274</v>
      </c>
      <c r="B451" t="s">
        <v>40</v>
      </c>
      <c r="C451">
        <v>2</v>
      </c>
      <c r="D451" t="s">
        <v>44</v>
      </c>
      <c r="E451">
        <v>2</v>
      </c>
      <c r="F451">
        <v>10</v>
      </c>
      <c r="G451">
        <v>116</v>
      </c>
      <c r="H451">
        <v>4</v>
      </c>
      <c r="I451">
        <v>13</v>
      </c>
      <c r="J451">
        <v>150</v>
      </c>
      <c r="K451">
        <v>92</v>
      </c>
      <c r="L451">
        <v>23</v>
      </c>
      <c r="M451">
        <v>28</v>
      </c>
      <c r="N451">
        <v>18</v>
      </c>
      <c r="O451">
        <v>33</v>
      </c>
      <c r="P451">
        <v>26</v>
      </c>
      <c r="Q451">
        <v>105</v>
      </c>
      <c r="R451">
        <v>35</v>
      </c>
      <c r="S451">
        <v>24</v>
      </c>
      <c r="T451">
        <v>10</v>
      </c>
      <c r="U451">
        <v>34</v>
      </c>
      <c r="V451">
        <v>131</v>
      </c>
      <c r="W451">
        <v>20</v>
      </c>
      <c r="X451">
        <v>87</v>
      </c>
      <c r="Y451">
        <v>34</v>
      </c>
      <c r="Z451">
        <v>5</v>
      </c>
      <c r="AA451">
        <v>27</v>
      </c>
      <c r="AB451">
        <v>9</v>
      </c>
      <c r="AC451">
        <v>69</v>
      </c>
      <c r="AD451">
        <v>43</v>
      </c>
      <c r="AE451" s="3"/>
      <c r="AF451" s="4"/>
      <c r="AG451" s="3"/>
      <c r="AH451" s="4"/>
      <c r="AI451" s="3"/>
      <c r="AJ451" s="4"/>
      <c r="AK451" s="3"/>
      <c r="AL451" s="4"/>
      <c r="AM451" s="3"/>
    </row>
    <row r="452" spans="1:39" x14ac:dyDescent="0.3">
      <c r="A452" t="s">
        <v>275</v>
      </c>
      <c r="B452" t="s">
        <v>40</v>
      </c>
      <c r="C452">
        <v>2</v>
      </c>
      <c r="D452" t="s">
        <v>41</v>
      </c>
      <c r="E452">
        <v>127</v>
      </c>
      <c r="F452">
        <v>126</v>
      </c>
      <c r="G452">
        <v>127</v>
      </c>
      <c r="H452">
        <v>128</v>
      </c>
      <c r="I452">
        <v>132</v>
      </c>
      <c r="J452">
        <v>133</v>
      </c>
      <c r="K452">
        <v>132</v>
      </c>
      <c r="L452">
        <v>129</v>
      </c>
      <c r="M452">
        <v>79</v>
      </c>
      <c r="N452">
        <v>67</v>
      </c>
      <c r="O452">
        <v>70</v>
      </c>
      <c r="P452">
        <v>89</v>
      </c>
      <c r="Q452">
        <v>224</v>
      </c>
      <c r="R452">
        <v>50</v>
      </c>
      <c r="S452">
        <v>70</v>
      </c>
      <c r="T452">
        <v>71</v>
      </c>
      <c r="U452">
        <v>99</v>
      </c>
      <c r="V452">
        <v>54</v>
      </c>
      <c r="W452">
        <v>57</v>
      </c>
      <c r="X452">
        <v>72</v>
      </c>
      <c r="Y452">
        <v>118</v>
      </c>
      <c r="Z452">
        <v>71</v>
      </c>
      <c r="AA452">
        <v>61</v>
      </c>
      <c r="AB452">
        <v>65</v>
      </c>
      <c r="AC452">
        <v>81</v>
      </c>
      <c r="AD452">
        <v>203</v>
      </c>
      <c r="AE452" s="3" cm="1">
        <f t="array" ref="AE452">SUMPRODUCT(FC_vs_D_SKU_lvl[[#This Row],[1-5-2023]:[23-10-2023]]-E453:AD453)/26</f>
        <v>34.230769230769234</v>
      </c>
      <c r="AF452" s="4">
        <f t="shared" ref="AF452" si="672">AE452/AVERAGE(E453:AD453)</f>
        <v>0.51002865329512903</v>
      </c>
      <c r="AG452" s="3" cm="1">
        <f t="array" ref="AG452">SUMPRODUCT(ABS(FC_vs_D_SKU_lvl[[#This Row],[1-5-2023]:[23-10-2023]]-E453:AD453))/26</f>
        <v>75.769230769230774</v>
      </c>
      <c r="AH452" s="4" cm="1">
        <f t="array" ref="AH452">SUMPRODUCT(ABS(FC_vs_D_SKU_lvl[[#This Row],[1-5-2023]:[23-10-2023]]-E453:AD453))/SUM(E453:AD453)</f>
        <v>1.1289398280802292</v>
      </c>
      <c r="AI452" s="3" cm="1">
        <f t="array" ref="AI452">SQRT(SUMPRODUCT(FC_vs_D_SKU_lvl[[#This Row],[1-5-2023]:[23-10-2023]]-E453:AD453)^2/26)</f>
        <v>174.54336027298379</v>
      </c>
      <c r="AJ452" s="4">
        <f t="shared" ref="AJ452" si="673">AI452/AVERAGE(E453:AD453)</f>
        <v>2.6006460556433115</v>
      </c>
      <c r="AK452" s="3">
        <f t="shared" ref="AK452:AL452" si="674">AG452+ABS(AE452)</f>
        <v>110</v>
      </c>
      <c r="AL452" s="4">
        <f t="shared" si="674"/>
        <v>1.6389684813753582</v>
      </c>
      <c r="AM452" s="3" cm="1">
        <f t="array" ref="AM452">SUMPRODUCT(IF(FC_vs_D_SKU_lvl[[#This Row],[1-5-2023]:[23-10-2023]]+E453:AD453=0,0,ABS(FC_vs_D_SKU_lvl[[#This Row],[1-5-2023]:[23-10-2023]]-E453:AD453)/(FC_vs_D_SKU_lvl[[#This Row],[1-5-2023]:[23-10-2023]]+E453:AD453)))/26</f>
        <v>0.46919551856012048</v>
      </c>
    </row>
    <row r="453" spans="1:39" x14ac:dyDescent="0.3">
      <c r="A453" t="s">
        <v>275</v>
      </c>
      <c r="B453" t="s">
        <v>40</v>
      </c>
      <c r="C453">
        <v>2</v>
      </c>
      <c r="D453" t="s">
        <v>44</v>
      </c>
      <c r="E453">
        <v>37</v>
      </c>
      <c r="F453">
        <v>29</v>
      </c>
      <c r="G453">
        <v>2</v>
      </c>
      <c r="H453">
        <v>177</v>
      </c>
      <c r="I453">
        <v>15</v>
      </c>
      <c r="J453">
        <v>81</v>
      </c>
      <c r="K453">
        <v>163</v>
      </c>
      <c r="L453">
        <v>17</v>
      </c>
      <c r="M453">
        <v>14</v>
      </c>
      <c r="N453">
        <v>151</v>
      </c>
      <c r="O453">
        <v>78</v>
      </c>
      <c r="P453">
        <v>231</v>
      </c>
      <c r="Q453">
        <v>11</v>
      </c>
      <c r="R453">
        <v>152</v>
      </c>
      <c r="S453">
        <v>17</v>
      </c>
      <c r="T453">
        <v>78</v>
      </c>
      <c r="U453">
        <v>26</v>
      </c>
      <c r="V453">
        <v>4</v>
      </c>
      <c r="W453">
        <v>43</v>
      </c>
      <c r="X453">
        <v>69</v>
      </c>
      <c r="Y453">
        <v>25</v>
      </c>
      <c r="Z453">
        <v>188</v>
      </c>
      <c r="AA453">
        <v>51</v>
      </c>
      <c r="AB453">
        <v>33</v>
      </c>
      <c r="AC453">
        <v>46</v>
      </c>
      <c r="AD453">
        <v>7</v>
      </c>
      <c r="AE453" s="3"/>
      <c r="AF453" s="4"/>
      <c r="AG453" s="3"/>
      <c r="AH453" s="4"/>
      <c r="AI453" s="3"/>
      <c r="AJ453" s="4"/>
      <c r="AK453" s="3"/>
      <c r="AL453" s="4"/>
      <c r="AM453" s="3"/>
    </row>
    <row r="454" spans="1:39" x14ac:dyDescent="0.3">
      <c r="A454" t="s">
        <v>276</v>
      </c>
      <c r="B454" t="s">
        <v>40</v>
      </c>
      <c r="C454">
        <v>3</v>
      </c>
      <c r="D454" t="s">
        <v>41</v>
      </c>
      <c r="E454">
        <v>18</v>
      </c>
      <c r="F454">
        <v>18</v>
      </c>
      <c r="G454">
        <v>18</v>
      </c>
      <c r="H454">
        <v>18</v>
      </c>
      <c r="I454">
        <v>18</v>
      </c>
      <c r="J454">
        <v>19</v>
      </c>
      <c r="K454">
        <v>19</v>
      </c>
      <c r="L454">
        <v>10</v>
      </c>
      <c r="M454">
        <v>4</v>
      </c>
      <c r="N454">
        <v>3</v>
      </c>
      <c r="O454">
        <v>4</v>
      </c>
      <c r="P454">
        <v>5</v>
      </c>
      <c r="Q454">
        <v>14</v>
      </c>
      <c r="R454">
        <v>3</v>
      </c>
      <c r="S454">
        <v>5</v>
      </c>
      <c r="T454">
        <v>5</v>
      </c>
      <c r="U454">
        <v>7</v>
      </c>
      <c r="V454">
        <v>3</v>
      </c>
      <c r="W454">
        <v>3</v>
      </c>
      <c r="X454">
        <v>5</v>
      </c>
      <c r="Y454">
        <v>8</v>
      </c>
      <c r="Z454">
        <v>3</v>
      </c>
      <c r="AA454">
        <v>3</v>
      </c>
      <c r="AB454">
        <v>3</v>
      </c>
      <c r="AC454">
        <v>4</v>
      </c>
      <c r="AD454">
        <v>11</v>
      </c>
      <c r="AE454" s="3" cm="1">
        <f t="array" ref="AE454">SUMPRODUCT(FC_vs_D_SKU_lvl[[#This Row],[1-5-2023]:[23-10-2023]]-E455:AD455)/26</f>
        <v>-17</v>
      </c>
      <c r="AF454" s="4">
        <f t="shared" ref="AF454" si="675">AE454/AVERAGE(E455:AD455)</f>
        <v>-0.65676077265973254</v>
      </c>
      <c r="AG454" s="3" cm="1">
        <f t="array" ref="AG454">SUMPRODUCT(ABS(FC_vs_D_SKU_lvl[[#This Row],[1-5-2023]:[23-10-2023]]-E455:AD455))/26</f>
        <v>25</v>
      </c>
      <c r="AH454" s="4" cm="1">
        <f t="array" ref="AH454">SUMPRODUCT(ABS(FC_vs_D_SKU_lvl[[#This Row],[1-5-2023]:[23-10-2023]]-E455:AD455))/SUM(E455:AD455)</f>
        <v>0.96582466567607728</v>
      </c>
      <c r="AI454" s="3" cm="1">
        <f t="array" ref="AI454">SQRT(SUMPRODUCT(FC_vs_D_SKU_lvl[[#This Row],[1-5-2023]:[23-10-2023]]-E455:AD455)^2/26)</f>
        <v>86.683331731077345</v>
      </c>
      <c r="AJ454" s="4">
        <f t="shared" ref="AJ454" si="676">AI454/AVERAGE(E455:AD455)</f>
        <v>3.3488359955542513</v>
      </c>
      <c r="AK454" s="3">
        <f t="shared" ref="AK454:AL454" si="677">AG454+ABS(AE454)</f>
        <v>42</v>
      </c>
      <c r="AL454" s="4">
        <f t="shared" si="677"/>
        <v>1.6225854383358098</v>
      </c>
      <c r="AM454" s="3" cm="1">
        <f t="array" ref="AM454">SUMPRODUCT(IF(FC_vs_D_SKU_lvl[[#This Row],[1-5-2023]:[23-10-2023]]+E455:AD455=0,0,ABS(FC_vs_D_SKU_lvl[[#This Row],[1-5-2023]:[23-10-2023]]-E455:AD455)/(FC_vs_D_SKU_lvl[[#This Row],[1-5-2023]:[23-10-2023]]+E455:AD455)))/26</f>
        <v>0.59892056212495448</v>
      </c>
    </row>
    <row r="455" spans="1:39" x14ac:dyDescent="0.3">
      <c r="A455" t="s">
        <v>276</v>
      </c>
      <c r="B455" t="s">
        <v>40</v>
      </c>
      <c r="C455">
        <v>3</v>
      </c>
      <c r="D455" t="s">
        <v>44</v>
      </c>
      <c r="E455">
        <v>4</v>
      </c>
      <c r="F455">
        <v>21</v>
      </c>
      <c r="G455">
        <v>1</v>
      </c>
      <c r="H455">
        <v>3</v>
      </c>
      <c r="I455">
        <v>0</v>
      </c>
      <c r="J455">
        <v>179</v>
      </c>
      <c r="K455">
        <v>7</v>
      </c>
      <c r="L455">
        <v>0</v>
      </c>
      <c r="M455">
        <v>6</v>
      </c>
      <c r="N455">
        <v>6</v>
      </c>
      <c r="O455">
        <v>50</v>
      </c>
      <c r="P455">
        <v>4</v>
      </c>
      <c r="Q455">
        <v>117</v>
      </c>
      <c r="R455">
        <v>15</v>
      </c>
      <c r="S455">
        <v>6</v>
      </c>
      <c r="T455">
        <v>0</v>
      </c>
      <c r="U455">
        <v>3</v>
      </c>
      <c r="V455">
        <v>1</v>
      </c>
      <c r="W455">
        <v>24</v>
      </c>
      <c r="X455">
        <v>6</v>
      </c>
      <c r="Y455">
        <v>2</v>
      </c>
      <c r="Z455">
        <v>72</v>
      </c>
      <c r="AA455">
        <v>8</v>
      </c>
      <c r="AB455">
        <v>14</v>
      </c>
      <c r="AC455">
        <v>71</v>
      </c>
      <c r="AD455">
        <v>53</v>
      </c>
      <c r="AE455" s="3"/>
      <c r="AF455" s="4"/>
      <c r="AG455" s="3"/>
      <c r="AH455" s="4"/>
      <c r="AI455" s="3"/>
      <c r="AJ455" s="4"/>
      <c r="AK455" s="3"/>
      <c r="AL455" s="4"/>
      <c r="AM455" s="3"/>
    </row>
    <row r="456" spans="1:39" x14ac:dyDescent="0.3">
      <c r="A456" t="s">
        <v>277</v>
      </c>
      <c r="B456" t="s">
        <v>40</v>
      </c>
      <c r="C456">
        <v>2</v>
      </c>
      <c r="D456" t="s">
        <v>41</v>
      </c>
      <c r="E456">
        <v>53</v>
      </c>
      <c r="F456">
        <v>54</v>
      </c>
      <c r="G456">
        <v>54</v>
      </c>
      <c r="H456">
        <v>55</v>
      </c>
      <c r="I456">
        <v>56</v>
      </c>
      <c r="J456">
        <v>55</v>
      </c>
      <c r="K456">
        <v>55</v>
      </c>
      <c r="L456">
        <v>15</v>
      </c>
      <c r="M456">
        <v>9</v>
      </c>
      <c r="N456">
        <v>9</v>
      </c>
      <c r="O456">
        <v>9</v>
      </c>
      <c r="P456">
        <v>10</v>
      </c>
      <c r="Q456">
        <v>25</v>
      </c>
      <c r="R456">
        <v>6</v>
      </c>
      <c r="S456">
        <v>9</v>
      </c>
      <c r="T456">
        <v>8</v>
      </c>
      <c r="U456">
        <v>11</v>
      </c>
      <c r="V456">
        <v>7</v>
      </c>
      <c r="W456">
        <v>8</v>
      </c>
      <c r="X456">
        <v>8</v>
      </c>
      <c r="Y456">
        <v>13</v>
      </c>
      <c r="Z456">
        <v>8</v>
      </c>
      <c r="AA456">
        <v>8</v>
      </c>
      <c r="AB456">
        <v>7</v>
      </c>
      <c r="AC456">
        <v>10</v>
      </c>
      <c r="AD456">
        <v>22</v>
      </c>
      <c r="AE456" s="3" cm="1">
        <f t="array" ref="AE456">SUMPRODUCT(FC_vs_D_SKU_lvl[[#This Row],[1-5-2023]:[23-10-2023]]-E457:AD457)/26</f>
        <v>10.5</v>
      </c>
      <c r="AF456" s="4">
        <f t="shared" ref="AF456" si="678">AE456/AVERAGE(E457:AD457)</f>
        <v>0.87781350482315113</v>
      </c>
      <c r="AG456" s="3" cm="1">
        <f t="array" ref="AG456">SUMPRODUCT(ABS(FC_vs_D_SKU_lvl[[#This Row],[1-5-2023]:[23-10-2023]]-E457:AD457))/26</f>
        <v>22.03846153846154</v>
      </c>
      <c r="AH456" s="4" cm="1">
        <f t="array" ref="AH456">SUMPRODUCT(ABS(FC_vs_D_SKU_lvl[[#This Row],[1-5-2023]:[23-10-2023]]-E457:AD457))/SUM(E457:AD457)</f>
        <v>1.842443729903537</v>
      </c>
      <c r="AI456" s="3" cm="1">
        <f t="array" ref="AI456">SQRT(SUMPRODUCT(FC_vs_D_SKU_lvl[[#This Row],[1-5-2023]:[23-10-2023]]-E457:AD457)^2/26)</f>
        <v>53.539704892724238</v>
      </c>
      <c r="AJ456" s="4">
        <f t="shared" ref="AJ456" si="679">AI456/AVERAGE(E457:AD457)</f>
        <v>4.475988190388521</v>
      </c>
      <c r="AK456" s="3">
        <f t="shared" ref="AK456:AL456" si="680">AG456+ABS(AE456)</f>
        <v>32.53846153846154</v>
      </c>
      <c r="AL456" s="4">
        <f t="shared" si="680"/>
        <v>2.720257234726688</v>
      </c>
      <c r="AM456" s="3" cm="1">
        <f t="array" ref="AM456">SUMPRODUCT(IF(FC_vs_D_SKU_lvl[[#This Row],[1-5-2023]:[23-10-2023]]+E457:AD457=0,0,ABS(FC_vs_D_SKU_lvl[[#This Row],[1-5-2023]:[23-10-2023]]-E457:AD457)/(FC_vs_D_SKU_lvl[[#This Row],[1-5-2023]:[23-10-2023]]+E457:AD457)))/26</f>
        <v>0.56947294228741185</v>
      </c>
    </row>
    <row r="457" spans="1:39" x14ac:dyDescent="0.3">
      <c r="A457" t="s">
        <v>277</v>
      </c>
      <c r="B457" t="s">
        <v>40</v>
      </c>
      <c r="C457">
        <v>2</v>
      </c>
      <c r="D457" t="s">
        <v>44</v>
      </c>
      <c r="E457">
        <v>0</v>
      </c>
      <c r="F457">
        <v>2</v>
      </c>
      <c r="G457">
        <v>3</v>
      </c>
      <c r="H457">
        <v>5</v>
      </c>
      <c r="I457">
        <v>0</v>
      </c>
      <c r="J457">
        <v>23</v>
      </c>
      <c r="K457">
        <v>6</v>
      </c>
      <c r="L457">
        <v>10</v>
      </c>
      <c r="M457">
        <v>6</v>
      </c>
      <c r="N457">
        <v>52</v>
      </c>
      <c r="O457">
        <v>0</v>
      </c>
      <c r="P457">
        <v>39</v>
      </c>
      <c r="Q457">
        <v>6</v>
      </c>
      <c r="R457">
        <v>2</v>
      </c>
      <c r="S457">
        <v>0</v>
      </c>
      <c r="T457">
        <v>33</v>
      </c>
      <c r="U457">
        <v>14</v>
      </c>
      <c r="V457">
        <v>4</v>
      </c>
      <c r="W457">
        <v>10</v>
      </c>
      <c r="X457">
        <v>26</v>
      </c>
      <c r="Y457">
        <v>0</v>
      </c>
      <c r="Z457">
        <v>12</v>
      </c>
      <c r="AA457">
        <v>31</v>
      </c>
      <c r="AB457">
        <v>10</v>
      </c>
      <c r="AC457">
        <v>10</v>
      </c>
      <c r="AD457">
        <v>7</v>
      </c>
      <c r="AE457" s="3"/>
      <c r="AF457" s="4"/>
      <c r="AG457" s="3"/>
      <c r="AH457" s="4"/>
      <c r="AI457" s="3"/>
      <c r="AJ457" s="4"/>
      <c r="AK457" s="3"/>
      <c r="AL457" s="4"/>
      <c r="AM457" s="3"/>
    </row>
    <row r="458" spans="1:39" x14ac:dyDescent="0.3">
      <c r="A458" t="s">
        <v>278</v>
      </c>
      <c r="B458" t="s">
        <v>40</v>
      </c>
      <c r="C458">
        <v>3</v>
      </c>
      <c r="D458" t="s">
        <v>41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s="3" cm="1">
        <f t="array" ref="AE458">SUMPRODUCT(FC_vs_D_SKU_lvl[[#This Row],[1-5-2023]:[23-10-2023]]-E459:AD459)/26</f>
        <v>-15.307692307692308</v>
      </c>
      <c r="AF458" s="4">
        <f t="shared" ref="AF458" si="681">AE458/AVERAGE(E459:AD459)</f>
        <v>-1</v>
      </c>
      <c r="AG458" s="3" cm="1">
        <f t="array" ref="AG458">SUMPRODUCT(ABS(FC_vs_D_SKU_lvl[[#This Row],[1-5-2023]:[23-10-2023]]-E459:AD459))/26</f>
        <v>15.307692307692308</v>
      </c>
      <c r="AH458" s="4" cm="1">
        <f t="array" ref="AH458">SUMPRODUCT(ABS(FC_vs_D_SKU_lvl[[#This Row],[1-5-2023]:[23-10-2023]]-E459:AD459))/SUM(E459:AD459)</f>
        <v>1</v>
      </c>
      <c r="AI458" s="3" cm="1">
        <f t="array" ref="AI458">SQRT(SUMPRODUCT(FC_vs_D_SKU_lvl[[#This Row],[1-5-2023]:[23-10-2023]]-E459:AD459)^2/26)</f>
        <v>78.054221784997239</v>
      </c>
      <c r="AJ458" s="4">
        <f t="shared" ref="AJ458" si="682">AI458/AVERAGE(E459:AD459)</f>
        <v>5.0990195135927845</v>
      </c>
      <c r="AK458" s="3">
        <f t="shared" ref="AK458:AL458" si="683">AG458+ABS(AE458)</f>
        <v>30.615384615384617</v>
      </c>
      <c r="AL458" s="4">
        <f t="shared" si="683"/>
        <v>2</v>
      </c>
      <c r="AM458" s="3" cm="1">
        <f t="array" ref="AM458">SUMPRODUCT(IF(FC_vs_D_SKU_lvl[[#This Row],[1-5-2023]:[23-10-2023]]+E459:AD459=0,0,ABS(FC_vs_D_SKU_lvl[[#This Row],[1-5-2023]:[23-10-2023]]-E459:AD459)/(FC_vs_D_SKU_lvl[[#This Row],[1-5-2023]:[23-10-2023]]+E459:AD459)))/26</f>
        <v>0.84615384615384615</v>
      </c>
    </row>
    <row r="459" spans="1:39" x14ac:dyDescent="0.3">
      <c r="A459" t="s">
        <v>278</v>
      </c>
      <c r="B459" t="s">
        <v>40</v>
      </c>
      <c r="C459">
        <v>3</v>
      </c>
      <c r="D459" t="s">
        <v>44</v>
      </c>
      <c r="E459">
        <v>2</v>
      </c>
      <c r="F459">
        <v>0</v>
      </c>
      <c r="G459">
        <v>2</v>
      </c>
      <c r="H459">
        <v>7</v>
      </c>
      <c r="I459">
        <v>7</v>
      </c>
      <c r="J459">
        <v>58</v>
      </c>
      <c r="K459">
        <v>0</v>
      </c>
      <c r="L459">
        <v>5</v>
      </c>
      <c r="M459">
        <v>4</v>
      </c>
      <c r="N459">
        <v>17</v>
      </c>
      <c r="O459">
        <v>25</v>
      </c>
      <c r="P459">
        <v>6</v>
      </c>
      <c r="Q459">
        <v>11</v>
      </c>
      <c r="R459">
        <v>50</v>
      </c>
      <c r="S459">
        <v>13</v>
      </c>
      <c r="T459">
        <v>6</v>
      </c>
      <c r="U459">
        <v>0</v>
      </c>
      <c r="V459">
        <v>54</v>
      </c>
      <c r="W459">
        <v>1</v>
      </c>
      <c r="X459">
        <v>0</v>
      </c>
      <c r="Y459">
        <v>6</v>
      </c>
      <c r="Z459">
        <v>12</v>
      </c>
      <c r="AA459">
        <v>12</v>
      </c>
      <c r="AB459">
        <v>83</v>
      </c>
      <c r="AC459">
        <v>9</v>
      </c>
      <c r="AD459">
        <v>8</v>
      </c>
      <c r="AE459" s="3"/>
      <c r="AF459" s="4"/>
      <c r="AG459" s="3"/>
      <c r="AH459" s="4"/>
      <c r="AI459" s="3"/>
      <c r="AJ459" s="4"/>
      <c r="AK459" s="3"/>
      <c r="AL459" s="4"/>
      <c r="AM459" s="3"/>
    </row>
    <row r="460" spans="1:39" x14ac:dyDescent="0.3">
      <c r="A460" t="s">
        <v>279</v>
      </c>
      <c r="B460" t="s">
        <v>40</v>
      </c>
      <c r="C460">
        <v>3</v>
      </c>
      <c r="D460" t="s">
        <v>41</v>
      </c>
      <c r="E460">
        <v>31</v>
      </c>
      <c r="F460">
        <v>32</v>
      </c>
      <c r="G460">
        <v>31</v>
      </c>
      <c r="H460">
        <v>32</v>
      </c>
      <c r="I460">
        <v>33</v>
      </c>
      <c r="J460">
        <v>33</v>
      </c>
      <c r="K460">
        <v>33</v>
      </c>
      <c r="L460">
        <v>41</v>
      </c>
      <c r="M460">
        <v>19</v>
      </c>
      <c r="N460">
        <v>16</v>
      </c>
      <c r="O460">
        <v>17</v>
      </c>
      <c r="P460">
        <v>22</v>
      </c>
      <c r="Q460">
        <v>56</v>
      </c>
      <c r="R460">
        <v>14</v>
      </c>
      <c r="S460">
        <v>20</v>
      </c>
      <c r="T460">
        <v>20</v>
      </c>
      <c r="U460">
        <v>29</v>
      </c>
      <c r="V460">
        <v>15</v>
      </c>
      <c r="W460">
        <v>15</v>
      </c>
      <c r="X460">
        <v>20</v>
      </c>
      <c r="Y460">
        <v>33</v>
      </c>
      <c r="Z460">
        <v>15</v>
      </c>
      <c r="AA460">
        <v>13</v>
      </c>
      <c r="AB460">
        <v>13</v>
      </c>
      <c r="AC460">
        <v>17</v>
      </c>
      <c r="AD460">
        <v>45</v>
      </c>
      <c r="AE460" s="3" cm="1">
        <f t="array" ref="AE460">SUMPRODUCT(FC_vs_D_SKU_lvl[[#This Row],[1-5-2023]:[23-10-2023]]-E461:AD461)/26</f>
        <v>6.4615384615384617</v>
      </c>
      <c r="AF460" s="4">
        <f t="shared" ref="AF460" si="684">AE460/AVERAGE(E461:AD461)</f>
        <v>0.3380281690140845</v>
      </c>
      <c r="AG460" s="3" cm="1">
        <f t="array" ref="AG460">SUMPRODUCT(ABS(FC_vs_D_SKU_lvl[[#This Row],[1-5-2023]:[23-10-2023]]-E461:AD461))/26</f>
        <v>20.076923076923077</v>
      </c>
      <c r="AH460" s="4" cm="1">
        <f t="array" ref="AH460">SUMPRODUCT(ABS(FC_vs_D_SKU_lvl[[#This Row],[1-5-2023]:[23-10-2023]]-E461:AD461))/SUM(E461:AD461)</f>
        <v>1.0503018108651911</v>
      </c>
      <c r="AI460" s="3" cm="1">
        <f t="array" ref="AI460">SQRT(SUMPRODUCT(FC_vs_D_SKU_lvl[[#This Row],[1-5-2023]:[23-10-2023]]-E461:AD461)^2/26)</f>
        <v>32.947510703214917</v>
      </c>
      <c r="AJ460" s="4">
        <f t="shared" ref="AJ460" si="685">AI460/AVERAGE(E461:AD461)</f>
        <v>1.7236122299468566</v>
      </c>
      <c r="AK460" s="3">
        <f t="shared" ref="AK460:AL460" si="686">AG460+ABS(AE460)</f>
        <v>26.53846153846154</v>
      </c>
      <c r="AL460" s="4">
        <f t="shared" si="686"/>
        <v>1.3883299798792756</v>
      </c>
      <c r="AM460" s="3" cm="1">
        <f t="array" ref="AM460">SUMPRODUCT(IF(FC_vs_D_SKU_lvl[[#This Row],[1-5-2023]:[23-10-2023]]+E461:AD461=0,0,ABS(FC_vs_D_SKU_lvl[[#This Row],[1-5-2023]:[23-10-2023]]-E461:AD461)/(FC_vs_D_SKU_lvl[[#This Row],[1-5-2023]:[23-10-2023]]+E461:AD461)))/26</f>
        <v>0.48427805361127707</v>
      </c>
    </row>
    <row r="461" spans="1:39" x14ac:dyDescent="0.3">
      <c r="A461" t="s">
        <v>279</v>
      </c>
      <c r="B461" t="s">
        <v>40</v>
      </c>
      <c r="C461">
        <v>3</v>
      </c>
      <c r="D461" t="s">
        <v>44</v>
      </c>
      <c r="E461">
        <v>1</v>
      </c>
      <c r="F461">
        <v>19</v>
      </c>
      <c r="G461">
        <v>8</v>
      </c>
      <c r="H461">
        <v>9</v>
      </c>
      <c r="I461">
        <v>2</v>
      </c>
      <c r="J461">
        <v>18</v>
      </c>
      <c r="K461">
        <v>23</v>
      </c>
      <c r="L461">
        <v>9</v>
      </c>
      <c r="M461">
        <v>47</v>
      </c>
      <c r="N461">
        <v>1</v>
      </c>
      <c r="O461">
        <v>67</v>
      </c>
      <c r="P461">
        <v>5</v>
      </c>
      <c r="Q461">
        <v>24</v>
      </c>
      <c r="R461">
        <v>33</v>
      </c>
      <c r="S461">
        <v>38</v>
      </c>
      <c r="T461">
        <v>2</v>
      </c>
      <c r="U461">
        <v>3</v>
      </c>
      <c r="V461">
        <v>20</v>
      </c>
      <c r="W461">
        <v>19</v>
      </c>
      <c r="X461">
        <v>6</v>
      </c>
      <c r="Y461">
        <v>45</v>
      </c>
      <c r="Z461">
        <v>15</v>
      </c>
      <c r="AA461">
        <v>27</v>
      </c>
      <c r="AB461">
        <v>4</v>
      </c>
      <c r="AC461">
        <v>44</v>
      </c>
      <c r="AD461">
        <v>8</v>
      </c>
      <c r="AE461" s="3"/>
      <c r="AF461" s="4"/>
      <c r="AG461" s="3"/>
      <c r="AH461" s="4"/>
      <c r="AI461" s="3"/>
      <c r="AJ461" s="4"/>
      <c r="AK461" s="3"/>
      <c r="AL461" s="4"/>
      <c r="AM461" s="3"/>
    </row>
    <row r="462" spans="1:39" x14ac:dyDescent="0.3">
      <c r="A462" t="s">
        <v>280</v>
      </c>
      <c r="B462" t="s">
        <v>40</v>
      </c>
      <c r="C462">
        <v>2</v>
      </c>
      <c r="D462" t="s">
        <v>41</v>
      </c>
      <c r="E462">
        <v>100</v>
      </c>
      <c r="F462">
        <v>99</v>
      </c>
      <c r="G462">
        <v>99</v>
      </c>
      <c r="H462">
        <v>99</v>
      </c>
      <c r="I462">
        <v>103</v>
      </c>
      <c r="J462">
        <v>103</v>
      </c>
      <c r="K462">
        <v>104</v>
      </c>
      <c r="L462">
        <v>22</v>
      </c>
      <c r="M462">
        <v>13</v>
      </c>
      <c r="N462">
        <v>11</v>
      </c>
      <c r="O462">
        <v>13</v>
      </c>
      <c r="P462">
        <v>15</v>
      </c>
      <c r="Q462">
        <v>38</v>
      </c>
      <c r="R462">
        <v>10</v>
      </c>
      <c r="S462">
        <v>11</v>
      </c>
      <c r="T462">
        <v>13</v>
      </c>
      <c r="U462">
        <v>17</v>
      </c>
      <c r="V462">
        <v>9</v>
      </c>
      <c r="W462">
        <v>10</v>
      </c>
      <c r="X462">
        <v>12</v>
      </c>
      <c r="Y462">
        <v>21</v>
      </c>
      <c r="Z462">
        <v>12</v>
      </c>
      <c r="AA462">
        <v>11</v>
      </c>
      <c r="AB462">
        <v>10</v>
      </c>
      <c r="AC462">
        <v>14</v>
      </c>
      <c r="AD462">
        <v>34</v>
      </c>
      <c r="AE462" s="3" cm="1">
        <f t="array" ref="AE462">SUMPRODUCT(FC_vs_D_SKU_lvl[[#This Row],[1-5-2023]:[23-10-2023]]-E463:AD463)/26</f>
        <v>-2.3076923076923075</v>
      </c>
      <c r="AF462" s="4">
        <f t="shared" ref="AF462" si="687">AE462/AVERAGE(E463:AD463)</f>
        <v>-5.6444026340545621E-2</v>
      </c>
      <c r="AG462" s="3" cm="1">
        <f t="array" ref="AG462">SUMPRODUCT(ABS(FC_vs_D_SKU_lvl[[#This Row],[1-5-2023]:[23-10-2023]]-E463:AD463))/26</f>
        <v>55.307692307692307</v>
      </c>
      <c r="AH462" s="4" cm="1">
        <f t="array" ref="AH462">SUMPRODUCT(ABS(FC_vs_D_SKU_lvl[[#This Row],[1-5-2023]:[23-10-2023]]-E463:AD463))/SUM(E463:AD463)</f>
        <v>1.3527751646284101</v>
      </c>
      <c r="AI462" s="3" cm="1">
        <f t="array" ref="AI462">SQRT(SUMPRODUCT(FC_vs_D_SKU_lvl[[#This Row],[1-5-2023]:[23-10-2023]]-E463:AD463)^2/26)</f>
        <v>11.766968108291042</v>
      </c>
      <c r="AJ462" s="4">
        <f t="shared" ref="AJ462" si="688">AI462/AVERAGE(E463:AD463)</f>
        <v>0.2878091917361873</v>
      </c>
      <c r="AK462" s="3">
        <f t="shared" ref="AK462:AL462" si="689">AG462+ABS(AE462)</f>
        <v>57.615384615384613</v>
      </c>
      <c r="AL462" s="4">
        <f t="shared" si="689"/>
        <v>1.4092191909689558</v>
      </c>
      <c r="AM462" s="3" cm="1">
        <f t="array" ref="AM462">SUMPRODUCT(IF(FC_vs_D_SKU_lvl[[#This Row],[1-5-2023]:[23-10-2023]]+E463:AD463=0,0,ABS(FC_vs_D_SKU_lvl[[#This Row],[1-5-2023]:[23-10-2023]]-E463:AD463)/(FC_vs_D_SKU_lvl[[#This Row],[1-5-2023]:[23-10-2023]]+E463:AD463)))/26</f>
        <v>0.5625295925211844</v>
      </c>
    </row>
    <row r="463" spans="1:39" x14ac:dyDescent="0.3">
      <c r="A463" t="s">
        <v>280</v>
      </c>
      <c r="B463" t="s">
        <v>40</v>
      </c>
      <c r="C463">
        <v>2</v>
      </c>
      <c r="D463" t="s">
        <v>44</v>
      </c>
      <c r="E463">
        <v>1</v>
      </c>
      <c r="F463">
        <v>0</v>
      </c>
      <c r="G463">
        <v>1</v>
      </c>
      <c r="H463">
        <v>31</v>
      </c>
      <c r="I463">
        <v>2</v>
      </c>
      <c r="J463">
        <v>20</v>
      </c>
      <c r="K463">
        <v>5</v>
      </c>
      <c r="L463">
        <v>101</v>
      </c>
      <c r="M463">
        <v>250</v>
      </c>
      <c r="N463">
        <v>22</v>
      </c>
      <c r="O463">
        <v>50</v>
      </c>
      <c r="P463">
        <v>24</v>
      </c>
      <c r="Q463">
        <v>28</v>
      </c>
      <c r="R463">
        <v>114</v>
      </c>
      <c r="S463">
        <v>22</v>
      </c>
      <c r="T463">
        <v>6</v>
      </c>
      <c r="U463">
        <v>3</v>
      </c>
      <c r="V463">
        <v>26</v>
      </c>
      <c r="W463">
        <v>36</v>
      </c>
      <c r="X463">
        <v>20</v>
      </c>
      <c r="Y463">
        <v>189</v>
      </c>
      <c r="Z463">
        <v>4</v>
      </c>
      <c r="AA463">
        <v>13</v>
      </c>
      <c r="AB463">
        <v>7</v>
      </c>
      <c r="AC463">
        <v>42</v>
      </c>
      <c r="AD463">
        <v>46</v>
      </c>
      <c r="AE463" s="3"/>
      <c r="AF463" s="4"/>
      <c r="AG463" s="3"/>
      <c r="AH463" s="4"/>
      <c r="AI463" s="3"/>
      <c r="AJ463" s="4"/>
      <c r="AK463" s="3"/>
      <c r="AL463" s="4"/>
      <c r="AM463" s="3"/>
    </row>
    <row r="464" spans="1:39" x14ac:dyDescent="0.3">
      <c r="A464" t="s">
        <v>281</v>
      </c>
      <c r="B464" t="s">
        <v>40</v>
      </c>
      <c r="C464">
        <v>3</v>
      </c>
      <c r="D464" t="s">
        <v>41</v>
      </c>
      <c r="E464">
        <v>18</v>
      </c>
      <c r="F464">
        <v>18</v>
      </c>
      <c r="G464">
        <v>19</v>
      </c>
      <c r="H464">
        <v>20</v>
      </c>
      <c r="I464">
        <v>19</v>
      </c>
      <c r="J464">
        <v>19</v>
      </c>
      <c r="K464">
        <v>19</v>
      </c>
      <c r="L464">
        <v>5</v>
      </c>
      <c r="M464">
        <v>4</v>
      </c>
      <c r="N464">
        <v>3</v>
      </c>
      <c r="O464">
        <v>4</v>
      </c>
      <c r="P464">
        <v>3</v>
      </c>
      <c r="Q464">
        <v>7</v>
      </c>
      <c r="R464">
        <v>3</v>
      </c>
      <c r="S464">
        <v>3</v>
      </c>
      <c r="T464">
        <v>3</v>
      </c>
      <c r="U464">
        <v>3</v>
      </c>
      <c r="V464">
        <v>2</v>
      </c>
      <c r="W464">
        <v>3</v>
      </c>
      <c r="X464">
        <v>3</v>
      </c>
      <c r="Y464">
        <v>5</v>
      </c>
      <c r="Z464">
        <v>3</v>
      </c>
      <c r="AA464">
        <v>3</v>
      </c>
      <c r="AB464">
        <v>3</v>
      </c>
      <c r="AC464">
        <v>2</v>
      </c>
      <c r="AD464">
        <v>7</v>
      </c>
      <c r="AE464" s="3" cm="1">
        <f t="array" ref="AE464">SUMPRODUCT(FC_vs_D_SKU_lvl[[#This Row],[1-5-2023]:[23-10-2023]]-E465:AD465)/26</f>
        <v>-6.3461538461538458</v>
      </c>
      <c r="AF464" s="4">
        <f t="shared" ref="AF464" si="690">AE464/AVERAGE(E465:AD465)</f>
        <v>-0.45081967213114754</v>
      </c>
      <c r="AG464" s="3" cm="1">
        <f t="array" ref="AG464">SUMPRODUCT(ABS(FC_vs_D_SKU_lvl[[#This Row],[1-5-2023]:[23-10-2023]]-E465:AD465))/26</f>
        <v>11.038461538461538</v>
      </c>
      <c r="AH464" s="4" cm="1">
        <f t="array" ref="AH464">SUMPRODUCT(ABS(FC_vs_D_SKU_lvl[[#This Row],[1-5-2023]:[23-10-2023]]-E465:AD465))/SUM(E465:AD465)</f>
        <v>0.78415300546448086</v>
      </c>
      <c r="AI464" s="3" cm="1">
        <f t="array" ref="AI464">SQRT(SUMPRODUCT(FC_vs_D_SKU_lvl[[#This Row],[1-5-2023]:[23-10-2023]]-E465:AD465)^2/26)</f>
        <v>32.359162297800367</v>
      </c>
      <c r="AJ464" s="4">
        <f t="shared" ref="AJ464" si="691">AI464/AVERAGE(E465:AD465)</f>
        <v>2.2987383053082229</v>
      </c>
      <c r="AK464" s="3">
        <f t="shared" ref="AK464:AL464" si="692">AG464+ABS(AE464)</f>
        <v>17.384615384615383</v>
      </c>
      <c r="AL464" s="4">
        <f t="shared" si="692"/>
        <v>1.2349726775956285</v>
      </c>
      <c r="AM464" s="3" cm="1">
        <f t="array" ref="AM464">SUMPRODUCT(IF(FC_vs_D_SKU_lvl[[#This Row],[1-5-2023]:[23-10-2023]]+E465:AD465=0,0,ABS(FC_vs_D_SKU_lvl[[#This Row],[1-5-2023]:[23-10-2023]]-E465:AD465)/(FC_vs_D_SKU_lvl[[#This Row],[1-5-2023]:[23-10-2023]]+E465:AD465)))/26</f>
        <v>0.49603426423643282</v>
      </c>
    </row>
    <row r="465" spans="1:39" x14ac:dyDescent="0.3">
      <c r="A465" t="s">
        <v>281</v>
      </c>
      <c r="B465" t="s">
        <v>40</v>
      </c>
      <c r="C465">
        <v>3</v>
      </c>
      <c r="D465" t="s">
        <v>44</v>
      </c>
      <c r="E465">
        <v>26</v>
      </c>
      <c r="F465">
        <v>8</v>
      </c>
      <c r="G465">
        <v>2</v>
      </c>
      <c r="H465">
        <v>29</v>
      </c>
      <c r="I465">
        <v>28</v>
      </c>
      <c r="J465">
        <v>43</v>
      </c>
      <c r="K465">
        <v>0</v>
      </c>
      <c r="L465">
        <v>4</v>
      </c>
      <c r="M465">
        <v>23</v>
      </c>
      <c r="N465">
        <v>1</v>
      </c>
      <c r="O465">
        <v>39</v>
      </c>
      <c r="P465">
        <v>3</v>
      </c>
      <c r="Q465">
        <v>4</v>
      </c>
      <c r="R465">
        <v>4</v>
      </c>
      <c r="S465">
        <v>10</v>
      </c>
      <c r="T465">
        <v>12</v>
      </c>
      <c r="U465">
        <v>0</v>
      </c>
      <c r="V465">
        <v>4</v>
      </c>
      <c r="W465">
        <v>2</v>
      </c>
      <c r="X465">
        <v>18</v>
      </c>
      <c r="Y465">
        <v>0</v>
      </c>
      <c r="Z465">
        <v>40</v>
      </c>
      <c r="AA465">
        <v>3</v>
      </c>
      <c r="AB465">
        <v>9</v>
      </c>
      <c r="AC465">
        <v>24</v>
      </c>
      <c r="AD465">
        <v>30</v>
      </c>
      <c r="AE465" s="3"/>
      <c r="AF465" s="4"/>
      <c r="AG465" s="3"/>
      <c r="AH465" s="4"/>
      <c r="AI465" s="3"/>
      <c r="AJ465" s="4"/>
      <c r="AK465" s="3"/>
      <c r="AL465" s="4"/>
      <c r="AM465" s="3"/>
    </row>
    <row r="466" spans="1:39" x14ac:dyDescent="0.3">
      <c r="A466" t="s">
        <v>282</v>
      </c>
      <c r="B466" t="s">
        <v>40</v>
      </c>
      <c r="C466">
        <v>2</v>
      </c>
      <c r="D466" t="s">
        <v>41</v>
      </c>
      <c r="E466">
        <v>37</v>
      </c>
      <c r="F466">
        <v>38</v>
      </c>
      <c r="G466">
        <v>37</v>
      </c>
      <c r="H466">
        <v>39</v>
      </c>
      <c r="I466">
        <v>37</v>
      </c>
      <c r="J466">
        <v>38</v>
      </c>
      <c r="K466">
        <v>37</v>
      </c>
      <c r="L466">
        <v>38</v>
      </c>
      <c r="M466">
        <v>40</v>
      </c>
      <c r="N466">
        <v>40</v>
      </c>
      <c r="O466">
        <v>40</v>
      </c>
      <c r="P466">
        <v>40</v>
      </c>
      <c r="Q466">
        <v>41</v>
      </c>
      <c r="R466">
        <v>25</v>
      </c>
      <c r="S466">
        <v>25</v>
      </c>
      <c r="T466">
        <v>25</v>
      </c>
      <c r="U466">
        <v>25</v>
      </c>
      <c r="V466">
        <v>25</v>
      </c>
      <c r="W466">
        <v>25</v>
      </c>
      <c r="X466">
        <v>25</v>
      </c>
      <c r="Y466">
        <v>25</v>
      </c>
      <c r="Z466">
        <v>40</v>
      </c>
      <c r="AA466">
        <v>40</v>
      </c>
      <c r="AB466">
        <v>40</v>
      </c>
      <c r="AC466">
        <v>40</v>
      </c>
      <c r="AD466">
        <v>40</v>
      </c>
      <c r="AE466" s="3" cm="1">
        <f t="array" ref="AE466">SUMPRODUCT(FC_vs_D_SKU_lvl[[#This Row],[1-5-2023]:[23-10-2023]]-E467:AD467)/26</f>
        <v>34.46153846153846</v>
      </c>
      <c r="AF466" s="4">
        <f t="shared" ref="AF466" si="693">AE466/AVERAGE(E467:AD467)</f>
        <v>149.33333333333331</v>
      </c>
      <c r="AG466" s="3" cm="1">
        <f t="array" ref="AG466">SUMPRODUCT(ABS(FC_vs_D_SKU_lvl[[#This Row],[1-5-2023]:[23-10-2023]]-E467:AD467))/26</f>
        <v>34.46153846153846</v>
      </c>
      <c r="AH466" s="4" cm="1">
        <f t="array" ref="AH466">SUMPRODUCT(ABS(FC_vs_D_SKU_lvl[[#This Row],[1-5-2023]:[23-10-2023]]-E467:AD467))/SUM(E467:AD467)</f>
        <v>149.33333333333334</v>
      </c>
      <c r="AI466" s="3" cm="1">
        <f t="array" ref="AI466">SQRT(SUMPRODUCT(FC_vs_D_SKU_lvl[[#This Row],[1-5-2023]:[23-10-2023]]-E467:AD467)^2/26)</f>
        <v>175.72005708381289</v>
      </c>
      <c r="AJ466" s="4">
        <f t="shared" ref="AJ466" si="694">AI466/AVERAGE(E467:AD467)</f>
        <v>761.45358069652252</v>
      </c>
      <c r="AK466" s="3">
        <f t="shared" ref="AK466:AL466" si="695">AG466+ABS(AE466)</f>
        <v>68.92307692307692</v>
      </c>
      <c r="AL466" s="4">
        <f t="shared" si="695"/>
        <v>298.66666666666663</v>
      </c>
      <c r="AM466" s="3" cm="1">
        <f t="array" ref="AM466">SUMPRODUCT(IF(FC_vs_D_SKU_lvl[[#This Row],[1-5-2023]:[23-10-2023]]+E467:AD467=0,0,ABS(FC_vs_D_SKU_lvl[[#This Row],[1-5-2023]:[23-10-2023]]-E467:AD467)/(FC_vs_D_SKU_lvl[[#This Row],[1-5-2023]:[23-10-2023]]+E467:AD467)))/26</f>
        <v>0.98511166253101734</v>
      </c>
    </row>
    <row r="467" spans="1:39" x14ac:dyDescent="0.3">
      <c r="A467" t="s">
        <v>282</v>
      </c>
      <c r="B467" t="s">
        <v>40</v>
      </c>
      <c r="C467">
        <v>2</v>
      </c>
      <c r="D467" t="s">
        <v>44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6</v>
      </c>
      <c r="Z467">
        <v>0</v>
      </c>
      <c r="AA467">
        <v>0</v>
      </c>
      <c r="AB467">
        <v>0</v>
      </c>
      <c r="AC467">
        <v>0</v>
      </c>
      <c r="AD467">
        <v>0</v>
      </c>
      <c r="AE467" s="3"/>
      <c r="AF467" s="4"/>
      <c r="AG467" s="3"/>
      <c r="AH467" s="4"/>
      <c r="AI467" s="3"/>
      <c r="AJ467" s="4"/>
      <c r="AK467" s="3"/>
      <c r="AL467" s="4"/>
      <c r="AM467" s="3"/>
    </row>
    <row r="468" spans="1:39" x14ac:dyDescent="0.3">
      <c r="A468" t="s">
        <v>283</v>
      </c>
      <c r="B468" t="s">
        <v>40</v>
      </c>
      <c r="C468">
        <v>3</v>
      </c>
      <c r="D468" t="s">
        <v>41</v>
      </c>
      <c r="E468">
        <v>1</v>
      </c>
      <c r="F468">
        <v>2</v>
      </c>
      <c r="G468">
        <v>2</v>
      </c>
      <c r="H468">
        <v>3</v>
      </c>
      <c r="I468">
        <v>4</v>
      </c>
      <c r="J468">
        <v>5</v>
      </c>
      <c r="K468">
        <v>5</v>
      </c>
      <c r="L468">
        <v>5</v>
      </c>
      <c r="M468">
        <v>7</v>
      </c>
      <c r="N468">
        <v>8</v>
      </c>
      <c r="O468">
        <v>8</v>
      </c>
      <c r="P468">
        <v>8</v>
      </c>
      <c r="Q468">
        <v>8</v>
      </c>
      <c r="R468">
        <v>2</v>
      </c>
      <c r="S468">
        <v>3</v>
      </c>
      <c r="T468">
        <v>2</v>
      </c>
      <c r="U468">
        <v>3</v>
      </c>
      <c r="V468">
        <v>2</v>
      </c>
      <c r="W468">
        <v>3</v>
      </c>
      <c r="X468">
        <v>2</v>
      </c>
      <c r="Y468">
        <v>3</v>
      </c>
      <c r="Z468">
        <v>4</v>
      </c>
      <c r="AA468">
        <v>4</v>
      </c>
      <c r="AB468">
        <v>4</v>
      </c>
      <c r="AC468">
        <v>4</v>
      </c>
      <c r="AD468">
        <v>4</v>
      </c>
      <c r="AE468" s="3" cm="1">
        <f t="array" ref="AE468">SUMPRODUCT(FC_vs_D_SKU_lvl[[#This Row],[1-5-2023]:[23-10-2023]]-E469:AD469)/26</f>
        <v>-3.3846153846153846</v>
      </c>
      <c r="AF468" s="4">
        <f t="shared" ref="AF468" si="696">AE468/AVERAGE(E469:AD469)</f>
        <v>-0.45360824742268041</v>
      </c>
      <c r="AG468" s="3" cm="1">
        <f t="array" ref="AG468">SUMPRODUCT(ABS(FC_vs_D_SKU_lvl[[#This Row],[1-5-2023]:[23-10-2023]]-E469:AD469))/26</f>
        <v>10.461538461538462</v>
      </c>
      <c r="AH468" s="4" cm="1">
        <f t="array" ref="AH468">SUMPRODUCT(ABS(FC_vs_D_SKU_lvl[[#This Row],[1-5-2023]:[23-10-2023]]-E469:AD469))/SUM(E469:AD469)</f>
        <v>1.402061855670103</v>
      </c>
      <c r="AI468" s="3" cm="1">
        <f t="array" ref="AI468">SQRT(SUMPRODUCT(FC_vs_D_SKU_lvl[[#This Row],[1-5-2023]:[23-10-2023]]-E469:AD469)^2/26)</f>
        <v>17.258219892160195</v>
      </c>
      <c r="AJ468" s="4">
        <f t="shared" ref="AJ468" si="697">AI468/AVERAGE(E469:AD469)</f>
        <v>2.3129573051348715</v>
      </c>
      <c r="AK468" s="3">
        <f t="shared" ref="AK468:AL468" si="698">AG468+ABS(AE468)</f>
        <v>13.846153846153847</v>
      </c>
      <c r="AL468" s="4">
        <f t="shared" si="698"/>
        <v>1.8556701030927834</v>
      </c>
      <c r="AM468" s="3" cm="1">
        <f t="array" ref="AM468">SUMPRODUCT(IF(FC_vs_D_SKU_lvl[[#This Row],[1-5-2023]:[23-10-2023]]+E469:AD469=0,0,ABS(FC_vs_D_SKU_lvl[[#This Row],[1-5-2023]:[23-10-2023]]-E469:AD469)/(FC_vs_D_SKU_lvl[[#This Row],[1-5-2023]:[23-10-2023]]+E469:AD469)))/26</f>
        <v>0.96079060953784601</v>
      </c>
    </row>
    <row r="469" spans="1:39" x14ac:dyDescent="0.3">
      <c r="A469" t="s">
        <v>283</v>
      </c>
      <c r="B469" t="s">
        <v>40</v>
      </c>
      <c r="C469">
        <v>3</v>
      </c>
      <c r="D469" t="s">
        <v>44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25</v>
      </c>
      <c r="X469">
        <v>0</v>
      </c>
      <c r="Y469">
        <v>0</v>
      </c>
      <c r="Z469">
        <v>111</v>
      </c>
      <c r="AA469">
        <v>55</v>
      </c>
      <c r="AB469">
        <v>0</v>
      </c>
      <c r="AC469">
        <v>0</v>
      </c>
      <c r="AD469">
        <v>0</v>
      </c>
      <c r="AE469" s="3"/>
      <c r="AF469" s="4"/>
      <c r="AG469" s="3"/>
      <c r="AH469" s="4"/>
      <c r="AI469" s="3"/>
      <c r="AJ469" s="4"/>
      <c r="AK469" s="3"/>
      <c r="AL469" s="4"/>
      <c r="AM469" s="3"/>
    </row>
    <row r="470" spans="1:39" x14ac:dyDescent="0.3">
      <c r="A470" t="s">
        <v>284</v>
      </c>
      <c r="B470" t="s">
        <v>40</v>
      </c>
      <c r="C470">
        <v>3</v>
      </c>
      <c r="D470" t="s">
        <v>41</v>
      </c>
      <c r="E470">
        <v>18</v>
      </c>
      <c r="F470">
        <v>18</v>
      </c>
      <c r="G470">
        <v>17</v>
      </c>
      <c r="H470">
        <v>23</v>
      </c>
      <c r="I470">
        <v>17</v>
      </c>
      <c r="J470">
        <v>20</v>
      </c>
      <c r="K470">
        <v>18</v>
      </c>
      <c r="L470">
        <v>22</v>
      </c>
      <c r="M470">
        <v>17</v>
      </c>
      <c r="N470">
        <v>17</v>
      </c>
      <c r="O470">
        <v>20</v>
      </c>
      <c r="P470">
        <v>17</v>
      </c>
      <c r="Q470">
        <v>30</v>
      </c>
      <c r="R470">
        <v>6</v>
      </c>
      <c r="S470">
        <v>4</v>
      </c>
      <c r="T470">
        <v>6</v>
      </c>
      <c r="U470">
        <v>6</v>
      </c>
      <c r="V470">
        <v>4</v>
      </c>
      <c r="W470">
        <v>6</v>
      </c>
      <c r="X470">
        <v>5</v>
      </c>
      <c r="Y470">
        <v>7</v>
      </c>
      <c r="Z470">
        <v>8</v>
      </c>
      <c r="AA470">
        <v>9</v>
      </c>
      <c r="AB470">
        <v>5</v>
      </c>
      <c r="AC470">
        <v>7</v>
      </c>
      <c r="AD470">
        <v>15</v>
      </c>
      <c r="AE470" s="3" cm="1">
        <f t="array" ref="AE470">SUMPRODUCT(FC_vs_D_SKU_lvl[[#This Row],[1-5-2023]:[23-10-2023]]-E471:AD471)/26</f>
        <v>10.076923076923077</v>
      </c>
      <c r="AF470" s="4">
        <f t="shared" ref="AF470" si="699">AE470/AVERAGE(E471:AD471)</f>
        <v>3.2749999999999999</v>
      </c>
      <c r="AG470" s="3" cm="1">
        <f t="array" ref="AG470">SUMPRODUCT(ABS(FC_vs_D_SKU_lvl[[#This Row],[1-5-2023]:[23-10-2023]]-E471:AD471))/26</f>
        <v>15.076923076923077</v>
      </c>
      <c r="AH470" s="4" cm="1">
        <f t="array" ref="AH470">SUMPRODUCT(ABS(FC_vs_D_SKU_lvl[[#This Row],[1-5-2023]:[23-10-2023]]-E471:AD471))/SUM(E471:AD471)</f>
        <v>4.9000000000000004</v>
      </c>
      <c r="AI470" s="3" cm="1">
        <f t="array" ref="AI470">SQRT(SUMPRODUCT(FC_vs_D_SKU_lvl[[#This Row],[1-5-2023]:[23-10-2023]]-E471:AD471)^2/26)</f>
        <v>51.382427406204215</v>
      </c>
      <c r="AJ470" s="4">
        <f t="shared" ref="AJ470" si="700">AI470/AVERAGE(E471:AD471)</f>
        <v>16.699288907016371</v>
      </c>
      <c r="AK470" s="3">
        <f t="shared" ref="AK470:AL470" si="701">AG470+ABS(AE470)</f>
        <v>25.153846153846153</v>
      </c>
      <c r="AL470" s="4">
        <f t="shared" si="701"/>
        <v>8.1750000000000007</v>
      </c>
      <c r="AM470" s="3" cm="1">
        <f t="array" ref="AM470">SUMPRODUCT(IF(FC_vs_D_SKU_lvl[[#This Row],[1-5-2023]:[23-10-2023]]+E471:AD471=0,0,ABS(FC_vs_D_SKU_lvl[[#This Row],[1-5-2023]:[23-10-2023]]-E471:AD471)/(FC_vs_D_SKU_lvl[[#This Row],[1-5-2023]:[23-10-2023]]+E471:AD471)))/26</f>
        <v>0.97429435483870974</v>
      </c>
    </row>
    <row r="471" spans="1:39" x14ac:dyDescent="0.3">
      <c r="A471" t="s">
        <v>284</v>
      </c>
      <c r="B471" t="s">
        <v>40</v>
      </c>
      <c r="C471">
        <v>3</v>
      </c>
      <c r="D471" t="s">
        <v>44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25</v>
      </c>
      <c r="X471">
        <v>0</v>
      </c>
      <c r="Y471">
        <v>0</v>
      </c>
      <c r="Z471">
        <v>0</v>
      </c>
      <c r="AA471">
        <v>55</v>
      </c>
      <c r="AB471">
        <v>0</v>
      </c>
      <c r="AC471">
        <v>0</v>
      </c>
      <c r="AD471">
        <v>0</v>
      </c>
      <c r="AE471" s="3"/>
      <c r="AF471" s="4"/>
      <c r="AG471" s="3"/>
      <c r="AH471" s="4"/>
      <c r="AI471" s="3"/>
      <c r="AJ471" s="4"/>
      <c r="AK471" s="3"/>
      <c r="AL471" s="4"/>
      <c r="AM471" s="3"/>
    </row>
    <row r="472" spans="1:39" x14ac:dyDescent="0.3">
      <c r="A472" t="s">
        <v>285</v>
      </c>
      <c r="B472" t="s">
        <v>40</v>
      </c>
      <c r="C472">
        <v>3</v>
      </c>
      <c r="D472" t="s">
        <v>41</v>
      </c>
      <c r="E472">
        <v>159</v>
      </c>
      <c r="F472">
        <v>152</v>
      </c>
      <c r="G472">
        <v>146</v>
      </c>
      <c r="H472">
        <v>202</v>
      </c>
      <c r="I472">
        <v>143</v>
      </c>
      <c r="J472">
        <v>172</v>
      </c>
      <c r="K472">
        <v>153</v>
      </c>
      <c r="L472">
        <v>186</v>
      </c>
      <c r="M472">
        <v>141</v>
      </c>
      <c r="N472">
        <v>140</v>
      </c>
      <c r="O472">
        <v>174</v>
      </c>
      <c r="P472">
        <v>147</v>
      </c>
      <c r="Q472">
        <v>271</v>
      </c>
      <c r="R472">
        <v>58</v>
      </c>
      <c r="S472">
        <v>48</v>
      </c>
      <c r="T472">
        <v>60</v>
      </c>
      <c r="U472">
        <v>61</v>
      </c>
      <c r="V472">
        <v>45</v>
      </c>
      <c r="W472">
        <v>58</v>
      </c>
      <c r="X472">
        <v>47</v>
      </c>
      <c r="Y472">
        <v>74</v>
      </c>
      <c r="Z472">
        <v>75</v>
      </c>
      <c r="AA472">
        <v>94</v>
      </c>
      <c r="AB472">
        <v>49</v>
      </c>
      <c r="AC472">
        <v>72</v>
      </c>
      <c r="AD472">
        <v>153</v>
      </c>
      <c r="AE472" s="3" cm="1">
        <f t="array" ref="AE472">SUMPRODUCT(FC_vs_D_SKU_lvl[[#This Row],[1-5-2023]:[23-10-2023]]-E473:AD473)/26</f>
        <v>110.80769230769231</v>
      </c>
      <c r="AF472" s="4">
        <f t="shared" ref="AF472" si="702">AE472/AVERAGE(E473:AD473)</f>
        <v>14.477386934673365</v>
      </c>
      <c r="AG472" s="3" cm="1">
        <f t="array" ref="AG472">SUMPRODUCT(ABS(FC_vs_D_SKU_lvl[[#This Row],[1-5-2023]:[23-10-2023]]-E473:AD473))/26</f>
        <v>111.19230769230769</v>
      </c>
      <c r="AH472" s="4" cm="1">
        <f t="array" ref="AH472">SUMPRODUCT(ABS(FC_vs_D_SKU_lvl[[#This Row],[1-5-2023]:[23-10-2023]]-E473:AD473))/SUM(E473:AD473)</f>
        <v>14.527638190954773</v>
      </c>
      <c r="AI472" s="3" cm="1">
        <f t="array" ref="AI472">SQRT(SUMPRODUCT(FC_vs_D_SKU_lvl[[#This Row],[1-5-2023]:[23-10-2023]]-E473:AD473)^2/26)</f>
        <v>565.01058533310822</v>
      </c>
      <c r="AJ472" s="4">
        <f t="shared" ref="AJ472" si="703">AI472/AVERAGE(E473:AD473)</f>
        <v>73.820478485732735</v>
      </c>
      <c r="AK472" s="3">
        <f t="shared" ref="AK472:AL472" si="704">AG472+ABS(AE472)</f>
        <v>222</v>
      </c>
      <c r="AL472" s="4">
        <f t="shared" si="704"/>
        <v>29.005025125628137</v>
      </c>
      <c r="AM472" s="3" cm="1">
        <f t="array" ref="AM472">SUMPRODUCT(IF(FC_vs_D_SKU_lvl[[#This Row],[1-5-2023]:[23-10-2023]]+E473:AD473=0,0,ABS(FC_vs_D_SKU_lvl[[#This Row],[1-5-2023]:[23-10-2023]]-E473:AD473)/(FC_vs_D_SKU_lvl[[#This Row],[1-5-2023]:[23-10-2023]]+E473:AD473)))/26</f>
        <v>0.88297463228907624</v>
      </c>
    </row>
    <row r="473" spans="1:39" x14ac:dyDescent="0.3">
      <c r="A473" t="s">
        <v>285</v>
      </c>
      <c r="B473" t="s">
        <v>40</v>
      </c>
      <c r="C473">
        <v>3</v>
      </c>
      <c r="D473" t="s">
        <v>44</v>
      </c>
      <c r="E473">
        <v>0</v>
      </c>
      <c r="F473">
        <v>0</v>
      </c>
      <c r="G473">
        <v>15</v>
      </c>
      <c r="H473">
        <v>0</v>
      </c>
      <c r="I473">
        <v>0</v>
      </c>
      <c r="J473">
        <v>0</v>
      </c>
      <c r="K473">
        <v>32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</v>
      </c>
      <c r="T473">
        <v>65</v>
      </c>
      <c r="U473">
        <v>20</v>
      </c>
      <c r="V473">
        <v>0</v>
      </c>
      <c r="W473">
        <v>0</v>
      </c>
      <c r="X473">
        <v>0</v>
      </c>
      <c r="Y473">
        <v>0</v>
      </c>
      <c r="Z473">
        <v>40</v>
      </c>
      <c r="AA473">
        <v>0</v>
      </c>
      <c r="AB473">
        <v>0</v>
      </c>
      <c r="AC473">
        <v>0</v>
      </c>
      <c r="AD473">
        <v>25</v>
      </c>
      <c r="AE473" s="3"/>
      <c r="AF473" s="4"/>
      <c r="AG473" s="3"/>
      <c r="AH473" s="4"/>
      <c r="AI473" s="3"/>
      <c r="AJ473" s="4"/>
      <c r="AK473" s="3"/>
      <c r="AL473" s="4"/>
      <c r="AM473" s="3"/>
    </row>
    <row r="474" spans="1:39" x14ac:dyDescent="0.3">
      <c r="A474" t="s">
        <v>286</v>
      </c>
      <c r="B474" t="s">
        <v>40</v>
      </c>
      <c r="C474">
        <v>3</v>
      </c>
      <c r="D474" t="s">
        <v>41</v>
      </c>
      <c r="E474">
        <v>29</v>
      </c>
      <c r="F474">
        <v>29</v>
      </c>
      <c r="G474">
        <v>29</v>
      </c>
      <c r="H474">
        <v>29</v>
      </c>
      <c r="I474">
        <v>29</v>
      </c>
      <c r="J474">
        <v>29</v>
      </c>
      <c r="K474">
        <v>29</v>
      </c>
      <c r="L474">
        <v>32</v>
      </c>
      <c r="M474">
        <v>26</v>
      </c>
      <c r="N474">
        <v>10</v>
      </c>
      <c r="O474">
        <v>15</v>
      </c>
      <c r="P474">
        <v>17</v>
      </c>
      <c r="Q474">
        <v>19</v>
      </c>
      <c r="R474">
        <v>24</v>
      </c>
      <c r="S474">
        <v>19</v>
      </c>
      <c r="T474">
        <v>21</v>
      </c>
      <c r="U474">
        <v>15</v>
      </c>
      <c r="V474">
        <v>26</v>
      </c>
      <c r="W474">
        <v>13</v>
      </c>
      <c r="X474">
        <v>21</v>
      </c>
      <c r="Y474">
        <v>60</v>
      </c>
      <c r="Z474">
        <v>32</v>
      </c>
      <c r="AA474">
        <v>18</v>
      </c>
      <c r="AB474">
        <v>5</v>
      </c>
      <c r="AC474">
        <v>26</v>
      </c>
      <c r="AD474">
        <v>25</v>
      </c>
      <c r="AE474" s="3" cm="1">
        <f t="array" ref="AE474">SUMPRODUCT(FC_vs_D_SKU_lvl[[#This Row],[1-5-2023]:[23-10-2023]]-E475:AD475)/26</f>
        <v>13</v>
      </c>
      <c r="AF474" s="4">
        <f t="shared" ref="AF474" si="705">AE474/AVERAGE(E475:AD475)</f>
        <v>1.1695501730103806</v>
      </c>
      <c r="AG474" s="3" cm="1">
        <f t="array" ref="AG474">SUMPRODUCT(ABS(FC_vs_D_SKU_lvl[[#This Row],[1-5-2023]:[23-10-2023]]-E475:AD475))/26</f>
        <v>18.53846153846154</v>
      </c>
      <c r="AH474" s="4" cm="1">
        <f t="array" ref="AH474">SUMPRODUCT(ABS(FC_vs_D_SKU_lvl[[#This Row],[1-5-2023]:[23-10-2023]]-E475:AD475))/SUM(E475:AD475)</f>
        <v>1.6678200692041523</v>
      </c>
      <c r="AI474" s="3" cm="1">
        <f t="array" ref="AI474">SQRT(SUMPRODUCT(FC_vs_D_SKU_lvl[[#This Row],[1-5-2023]:[23-10-2023]]-E475:AD475)^2/26)</f>
        <v>66.2872536767062</v>
      </c>
      <c r="AJ474" s="4">
        <f t="shared" ref="AJ474" si="706">AI474/AVERAGE(E475:AD475)</f>
        <v>5.9635591543057487</v>
      </c>
      <c r="AK474" s="3">
        <f t="shared" ref="AK474:AL474" si="707">AG474+ABS(AE474)</f>
        <v>31.53846153846154</v>
      </c>
      <c r="AL474" s="4">
        <f t="shared" si="707"/>
        <v>2.8373702422145328</v>
      </c>
      <c r="AM474" s="3" cm="1">
        <f t="array" ref="AM474">SUMPRODUCT(IF(FC_vs_D_SKU_lvl[[#This Row],[1-5-2023]:[23-10-2023]]+E475:AD475=0,0,ABS(FC_vs_D_SKU_lvl[[#This Row],[1-5-2023]:[23-10-2023]]-E475:AD475)/(FC_vs_D_SKU_lvl[[#This Row],[1-5-2023]:[23-10-2023]]+E475:AD475)))/26</f>
        <v>0.63526316050975551</v>
      </c>
    </row>
    <row r="475" spans="1:39" x14ac:dyDescent="0.3">
      <c r="A475" t="s">
        <v>286</v>
      </c>
      <c r="B475" t="s">
        <v>40</v>
      </c>
      <c r="C475">
        <v>3</v>
      </c>
      <c r="D475" t="s">
        <v>44</v>
      </c>
      <c r="E475">
        <v>0</v>
      </c>
      <c r="F475">
        <v>13</v>
      </c>
      <c r="G475">
        <v>7</v>
      </c>
      <c r="H475">
        <v>0</v>
      </c>
      <c r="I475">
        <v>6</v>
      </c>
      <c r="J475">
        <v>0</v>
      </c>
      <c r="K475">
        <v>3</v>
      </c>
      <c r="L475">
        <v>0</v>
      </c>
      <c r="M475">
        <v>5</v>
      </c>
      <c r="N475">
        <v>15</v>
      </c>
      <c r="O475">
        <v>3</v>
      </c>
      <c r="P475">
        <v>0</v>
      </c>
      <c r="Q475">
        <v>0</v>
      </c>
      <c r="R475">
        <v>6</v>
      </c>
      <c r="S475">
        <v>25</v>
      </c>
      <c r="T475">
        <v>12</v>
      </c>
      <c r="U475">
        <v>32</v>
      </c>
      <c r="V475">
        <v>33</v>
      </c>
      <c r="W475">
        <v>0</v>
      </c>
      <c r="X475">
        <v>50</v>
      </c>
      <c r="Y475">
        <v>47</v>
      </c>
      <c r="Z475">
        <v>13</v>
      </c>
      <c r="AA475">
        <v>0</v>
      </c>
      <c r="AB475">
        <v>13</v>
      </c>
      <c r="AC475">
        <v>6</v>
      </c>
      <c r="AD475">
        <v>0</v>
      </c>
      <c r="AE475" s="3"/>
      <c r="AF475" s="4"/>
      <c r="AG475" s="3"/>
      <c r="AH475" s="4"/>
      <c r="AI475" s="3"/>
      <c r="AJ475" s="4"/>
      <c r="AK475" s="3"/>
      <c r="AL475" s="4"/>
      <c r="AM475" s="3"/>
    </row>
    <row r="476" spans="1:39" x14ac:dyDescent="0.3">
      <c r="A476" t="s">
        <v>287</v>
      </c>
      <c r="B476" t="s">
        <v>40</v>
      </c>
      <c r="C476">
        <v>3</v>
      </c>
      <c r="D476" t="s">
        <v>41</v>
      </c>
      <c r="E476">
        <v>30</v>
      </c>
      <c r="F476">
        <v>30</v>
      </c>
      <c r="G476">
        <v>30</v>
      </c>
      <c r="H476">
        <v>30</v>
      </c>
      <c r="I476">
        <v>30</v>
      </c>
      <c r="J476">
        <v>30</v>
      </c>
      <c r="K476">
        <v>30</v>
      </c>
      <c r="L476">
        <v>22</v>
      </c>
      <c r="M476">
        <v>18</v>
      </c>
      <c r="N476">
        <v>8</v>
      </c>
      <c r="O476">
        <v>12</v>
      </c>
      <c r="P476">
        <v>12</v>
      </c>
      <c r="Q476">
        <v>14</v>
      </c>
      <c r="R476">
        <v>16</v>
      </c>
      <c r="S476">
        <v>11</v>
      </c>
      <c r="T476">
        <v>15</v>
      </c>
      <c r="U476">
        <v>11</v>
      </c>
      <c r="V476">
        <v>16</v>
      </c>
      <c r="W476">
        <v>9</v>
      </c>
      <c r="X476">
        <v>15</v>
      </c>
      <c r="Y476">
        <v>39</v>
      </c>
      <c r="Z476">
        <v>22</v>
      </c>
      <c r="AA476">
        <v>11</v>
      </c>
      <c r="AB476">
        <v>4</v>
      </c>
      <c r="AC476">
        <v>17</v>
      </c>
      <c r="AD476">
        <v>16</v>
      </c>
      <c r="AE476" s="3" cm="1">
        <f t="array" ref="AE476">SUMPRODUCT(FC_vs_D_SKU_lvl[[#This Row],[1-5-2023]:[23-10-2023]]-E477:AD477)/26</f>
        <v>5.384615384615385</v>
      </c>
      <c r="AF476" s="4">
        <f t="shared" ref="AF476" si="708">AE476/AVERAGE(E477:AD477)</f>
        <v>0.39106145251396651</v>
      </c>
      <c r="AG476" s="3" cm="1">
        <f t="array" ref="AG476">SUMPRODUCT(ABS(FC_vs_D_SKU_lvl[[#This Row],[1-5-2023]:[23-10-2023]]-E477:AD477))/26</f>
        <v>19.692307692307693</v>
      </c>
      <c r="AH476" s="4" cm="1">
        <f t="array" ref="AH476">SUMPRODUCT(ABS(FC_vs_D_SKU_lvl[[#This Row],[1-5-2023]:[23-10-2023]]-E477:AD477))/SUM(E477:AD477)</f>
        <v>1.4301675977653632</v>
      </c>
      <c r="AI476" s="3" cm="1">
        <f t="array" ref="AI476">SQRT(SUMPRODUCT(FC_vs_D_SKU_lvl[[#This Row],[1-5-2023]:[23-10-2023]]-E477:AD477)^2/26)</f>
        <v>27.456258919345764</v>
      </c>
      <c r="AJ476" s="4">
        <f t="shared" ref="AJ476" si="709">AI476/AVERAGE(E477:AD477)</f>
        <v>1.9940299773826531</v>
      </c>
      <c r="AK476" s="3">
        <f t="shared" ref="AK476:AL476" si="710">AG476+ABS(AE476)</f>
        <v>25.07692307692308</v>
      </c>
      <c r="AL476" s="4">
        <f t="shared" si="710"/>
        <v>1.8212290502793298</v>
      </c>
      <c r="AM476" s="3" cm="1">
        <f t="array" ref="AM476">SUMPRODUCT(IF(FC_vs_D_SKU_lvl[[#This Row],[1-5-2023]:[23-10-2023]]+E477:AD477=0,0,ABS(FC_vs_D_SKU_lvl[[#This Row],[1-5-2023]:[23-10-2023]]-E477:AD477)/(FC_vs_D_SKU_lvl[[#This Row],[1-5-2023]:[23-10-2023]]+E477:AD477)))/26</f>
        <v>0.59590729700875122</v>
      </c>
    </row>
    <row r="477" spans="1:39" x14ac:dyDescent="0.3">
      <c r="A477" t="s">
        <v>287</v>
      </c>
      <c r="B477" t="s">
        <v>40</v>
      </c>
      <c r="C477">
        <v>3</v>
      </c>
      <c r="D477" t="s">
        <v>44</v>
      </c>
      <c r="E477">
        <v>10</v>
      </c>
      <c r="F477">
        <v>0</v>
      </c>
      <c r="G477">
        <v>0</v>
      </c>
      <c r="H477">
        <v>5</v>
      </c>
      <c r="I477">
        <v>0</v>
      </c>
      <c r="J477">
        <v>2</v>
      </c>
      <c r="K477">
        <v>0</v>
      </c>
      <c r="L477">
        <v>0</v>
      </c>
      <c r="M477">
        <v>61</v>
      </c>
      <c r="N477">
        <v>13</v>
      </c>
      <c r="O477">
        <v>0</v>
      </c>
      <c r="P477">
        <v>10</v>
      </c>
      <c r="Q477">
        <v>16</v>
      </c>
      <c r="R477">
        <v>0</v>
      </c>
      <c r="S477">
        <v>0</v>
      </c>
      <c r="T477">
        <v>14</v>
      </c>
      <c r="U477">
        <v>8</v>
      </c>
      <c r="V477">
        <v>20</v>
      </c>
      <c r="W477">
        <v>8</v>
      </c>
      <c r="X477">
        <v>103</v>
      </c>
      <c r="Y477">
        <v>2</v>
      </c>
      <c r="Z477">
        <v>1</v>
      </c>
      <c r="AA477">
        <v>23</v>
      </c>
      <c r="AB477">
        <v>12</v>
      </c>
      <c r="AC477">
        <v>10</v>
      </c>
      <c r="AD477">
        <v>40</v>
      </c>
      <c r="AE477" s="3"/>
      <c r="AF477" s="4"/>
      <c r="AG477" s="3"/>
      <c r="AH477" s="4"/>
      <c r="AI477" s="3"/>
      <c r="AJ477" s="4"/>
      <c r="AK477" s="3"/>
      <c r="AL477" s="4"/>
      <c r="AM477" s="3"/>
    </row>
    <row r="478" spans="1:39" x14ac:dyDescent="0.3">
      <c r="A478" t="s">
        <v>288</v>
      </c>
      <c r="B478" t="s">
        <v>40</v>
      </c>
      <c r="C478">
        <v>2</v>
      </c>
      <c r="D478" t="s">
        <v>41</v>
      </c>
      <c r="E478">
        <v>45</v>
      </c>
      <c r="F478">
        <v>45</v>
      </c>
      <c r="G478">
        <v>47</v>
      </c>
      <c r="H478">
        <v>47</v>
      </c>
      <c r="I478">
        <v>45</v>
      </c>
      <c r="J478">
        <v>45</v>
      </c>
      <c r="K478">
        <v>47</v>
      </c>
      <c r="L478">
        <v>53</v>
      </c>
      <c r="M478">
        <v>42</v>
      </c>
      <c r="N478">
        <v>16</v>
      </c>
      <c r="O478">
        <v>27</v>
      </c>
      <c r="P478">
        <v>28</v>
      </c>
      <c r="Q478">
        <v>32</v>
      </c>
      <c r="R478">
        <v>40</v>
      </c>
      <c r="S478">
        <v>30</v>
      </c>
      <c r="T478">
        <v>37</v>
      </c>
      <c r="U478">
        <v>27</v>
      </c>
      <c r="V478">
        <v>44</v>
      </c>
      <c r="W478">
        <v>22</v>
      </c>
      <c r="X478">
        <v>39</v>
      </c>
      <c r="Y478">
        <v>103</v>
      </c>
      <c r="Z478">
        <v>58</v>
      </c>
      <c r="AA478">
        <v>31</v>
      </c>
      <c r="AB478">
        <v>8</v>
      </c>
      <c r="AC478">
        <v>45</v>
      </c>
      <c r="AD478">
        <v>40</v>
      </c>
      <c r="AE478" s="3" cm="1">
        <f t="array" ref="AE478">SUMPRODUCT(FC_vs_D_SKU_lvl[[#This Row],[1-5-2023]:[23-10-2023]]-E479:AD479)/26</f>
        <v>0.5</v>
      </c>
      <c r="AF478" s="4">
        <f t="shared" ref="AF478" si="711">AE478/AVERAGE(E479:AD479)</f>
        <v>1.2621359223300972E-2</v>
      </c>
      <c r="AG478" s="3" cm="1">
        <f t="array" ref="AG478">SUMPRODUCT(ABS(FC_vs_D_SKU_lvl[[#This Row],[1-5-2023]:[23-10-2023]]-E479:AD479))/26</f>
        <v>38.653846153846153</v>
      </c>
      <c r="AH478" s="4" cm="1">
        <f t="array" ref="AH478">SUMPRODUCT(ABS(FC_vs_D_SKU_lvl[[#This Row],[1-5-2023]:[23-10-2023]]-E479:AD479))/SUM(E479:AD479)</f>
        <v>0.97572815533980584</v>
      </c>
      <c r="AI478" s="3" cm="1">
        <f t="array" ref="AI478">SQRT(SUMPRODUCT(FC_vs_D_SKU_lvl[[#This Row],[1-5-2023]:[23-10-2023]]-E479:AD479)^2/26)</f>
        <v>2.5495097567963922</v>
      </c>
      <c r="AJ478" s="4">
        <f t="shared" ref="AJ478" si="712">AI478/AVERAGE(E479:AD479)</f>
        <v>6.4356556967675921E-2</v>
      </c>
      <c r="AK478" s="3">
        <f t="shared" ref="AK478:AL478" si="713">AG478+ABS(AE478)</f>
        <v>39.153846153846153</v>
      </c>
      <c r="AL478" s="4">
        <f t="shared" si="713"/>
        <v>0.98834951456310682</v>
      </c>
      <c r="AM478" s="3" cm="1">
        <f t="array" ref="AM478">SUMPRODUCT(IF(FC_vs_D_SKU_lvl[[#This Row],[1-5-2023]:[23-10-2023]]+E479:AD479=0,0,ABS(FC_vs_D_SKU_lvl[[#This Row],[1-5-2023]:[23-10-2023]]-E479:AD479)/(FC_vs_D_SKU_lvl[[#This Row],[1-5-2023]:[23-10-2023]]+E479:AD479)))/26</f>
        <v>0.50912935323857655</v>
      </c>
    </row>
    <row r="479" spans="1:39" x14ac:dyDescent="0.3">
      <c r="A479" t="s">
        <v>288</v>
      </c>
      <c r="B479" t="s">
        <v>40</v>
      </c>
      <c r="C479">
        <v>2</v>
      </c>
      <c r="D479" t="s">
        <v>44</v>
      </c>
      <c r="E479">
        <v>0</v>
      </c>
      <c r="F479">
        <v>0</v>
      </c>
      <c r="G479">
        <v>10</v>
      </c>
      <c r="H479">
        <v>0</v>
      </c>
      <c r="I479">
        <v>10</v>
      </c>
      <c r="J479">
        <v>13</v>
      </c>
      <c r="K479">
        <v>17</v>
      </c>
      <c r="L479">
        <v>80</v>
      </c>
      <c r="M479">
        <v>141</v>
      </c>
      <c r="N479">
        <v>24</v>
      </c>
      <c r="O479">
        <v>33</v>
      </c>
      <c r="P479">
        <v>1</v>
      </c>
      <c r="Q479">
        <v>90</v>
      </c>
      <c r="R479">
        <v>24</v>
      </c>
      <c r="S479">
        <v>33</v>
      </c>
      <c r="T479">
        <v>22</v>
      </c>
      <c r="U479">
        <v>6</v>
      </c>
      <c r="V479">
        <v>40</v>
      </c>
      <c r="W479">
        <v>92</v>
      </c>
      <c r="X479">
        <v>121</v>
      </c>
      <c r="Y479">
        <v>30</v>
      </c>
      <c r="Z479">
        <v>0</v>
      </c>
      <c r="AA479">
        <v>7</v>
      </c>
      <c r="AB479">
        <v>10</v>
      </c>
      <c r="AC479">
        <v>74</v>
      </c>
      <c r="AD479">
        <v>152</v>
      </c>
      <c r="AE479" s="3"/>
      <c r="AF479" s="4"/>
      <c r="AG479" s="3"/>
      <c r="AH479" s="4"/>
      <c r="AI479" s="3"/>
      <c r="AJ479" s="4"/>
      <c r="AK479" s="3"/>
      <c r="AL479" s="4"/>
      <c r="AM479" s="3"/>
    </row>
    <row r="480" spans="1:39" x14ac:dyDescent="0.3">
      <c r="A480" t="s">
        <v>289</v>
      </c>
      <c r="B480" t="s">
        <v>40</v>
      </c>
      <c r="C480">
        <v>3</v>
      </c>
      <c r="D480" t="s">
        <v>41</v>
      </c>
      <c r="E480">
        <v>19</v>
      </c>
      <c r="F480">
        <v>20</v>
      </c>
      <c r="G480">
        <v>20</v>
      </c>
      <c r="H480">
        <v>21</v>
      </c>
      <c r="I480">
        <v>19</v>
      </c>
      <c r="J480">
        <v>20</v>
      </c>
      <c r="K480">
        <v>20</v>
      </c>
      <c r="L480">
        <v>26</v>
      </c>
      <c r="M480">
        <v>20</v>
      </c>
      <c r="N480">
        <v>7</v>
      </c>
      <c r="O480">
        <v>12</v>
      </c>
      <c r="P480">
        <v>15</v>
      </c>
      <c r="Q480">
        <v>16</v>
      </c>
      <c r="R480">
        <v>19</v>
      </c>
      <c r="S480">
        <v>15</v>
      </c>
      <c r="T480">
        <v>18</v>
      </c>
      <c r="U480">
        <v>12</v>
      </c>
      <c r="V480">
        <v>20</v>
      </c>
      <c r="W480">
        <v>11</v>
      </c>
      <c r="X480">
        <v>17</v>
      </c>
      <c r="Y480">
        <v>47</v>
      </c>
      <c r="Z480">
        <v>27</v>
      </c>
      <c r="AA480">
        <v>14</v>
      </c>
      <c r="AB480">
        <v>3</v>
      </c>
      <c r="AC480">
        <v>21</v>
      </c>
      <c r="AD480">
        <v>20</v>
      </c>
      <c r="AE480" s="3" cm="1">
        <f t="array" ref="AE480">SUMPRODUCT(FC_vs_D_SKU_lvl[[#This Row],[1-5-2023]:[23-10-2023]]-E481:AD481)/26</f>
        <v>7.6923076923076927E-2</v>
      </c>
      <c r="AF480" s="4">
        <f t="shared" ref="AF480" si="714">AE480/AVERAGE(E481:AD481)</f>
        <v>4.1928721174004195E-3</v>
      </c>
      <c r="AG480" s="3" cm="1">
        <f t="array" ref="AG480">SUMPRODUCT(ABS(FC_vs_D_SKU_lvl[[#This Row],[1-5-2023]:[23-10-2023]]-E481:AD481))/26</f>
        <v>14</v>
      </c>
      <c r="AH480" s="4" cm="1">
        <f t="array" ref="AH480">SUMPRODUCT(ABS(FC_vs_D_SKU_lvl[[#This Row],[1-5-2023]:[23-10-2023]]-E481:AD481))/SUM(E481:AD481)</f>
        <v>0.76310272536687629</v>
      </c>
      <c r="AI480" s="3" cm="1">
        <f t="array" ref="AI480">SQRT(SUMPRODUCT(FC_vs_D_SKU_lvl[[#This Row],[1-5-2023]:[23-10-2023]]-E481:AD481)^2/26)</f>
        <v>0.39223227027636809</v>
      </c>
      <c r="AJ480" s="4">
        <f t="shared" ref="AJ480" si="715">AI480/AVERAGE(E481:AD481)</f>
        <v>2.1379536744623836E-2</v>
      </c>
      <c r="AK480" s="3">
        <f t="shared" ref="AK480:AL480" si="716">AG480+ABS(AE480)</f>
        <v>14.076923076923077</v>
      </c>
      <c r="AL480" s="4">
        <f t="shared" si="716"/>
        <v>0.76729559748427667</v>
      </c>
      <c r="AM480" s="3" cm="1">
        <f t="array" ref="AM480">SUMPRODUCT(IF(FC_vs_D_SKU_lvl[[#This Row],[1-5-2023]:[23-10-2023]]+E481:AD481=0,0,ABS(FC_vs_D_SKU_lvl[[#This Row],[1-5-2023]:[23-10-2023]]-E481:AD481)/(FC_vs_D_SKU_lvl[[#This Row],[1-5-2023]:[23-10-2023]]+E481:AD481)))/26</f>
        <v>0.44130082587178487</v>
      </c>
    </row>
    <row r="481" spans="1:39" x14ac:dyDescent="0.3">
      <c r="A481" t="s">
        <v>289</v>
      </c>
      <c r="B481" t="s">
        <v>40</v>
      </c>
      <c r="C481">
        <v>3</v>
      </c>
      <c r="D481" t="s">
        <v>44</v>
      </c>
      <c r="E481">
        <v>20</v>
      </c>
      <c r="F481">
        <v>0</v>
      </c>
      <c r="G481">
        <v>2</v>
      </c>
      <c r="H481">
        <v>3</v>
      </c>
      <c r="I481">
        <v>0</v>
      </c>
      <c r="J481">
        <v>25</v>
      </c>
      <c r="K481">
        <v>8</v>
      </c>
      <c r="L481">
        <v>12</v>
      </c>
      <c r="M481">
        <v>59</v>
      </c>
      <c r="N481">
        <v>24</v>
      </c>
      <c r="O481">
        <v>38</v>
      </c>
      <c r="P481">
        <v>1</v>
      </c>
      <c r="Q481">
        <v>37</v>
      </c>
      <c r="R481">
        <v>14</v>
      </c>
      <c r="S481">
        <v>6</v>
      </c>
      <c r="T481">
        <v>19</v>
      </c>
      <c r="U481">
        <v>4</v>
      </c>
      <c r="V481">
        <v>24</v>
      </c>
      <c r="W481">
        <v>15</v>
      </c>
      <c r="X481">
        <v>59</v>
      </c>
      <c r="Y481">
        <v>63</v>
      </c>
      <c r="Z481">
        <v>14</v>
      </c>
      <c r="AA481">
        <v>13</v>
      </c>
      <c r="AB481">
        <v>8</v>
      </c>
      <c r="AC481">
        <v>4</v>
      </c>
      <c r="AD481">
        <v>5</v>
      </c>
      <c r="AE481" s="3"/>
      <c r="AF481" s="4"/>
      <c r="AG481" s="3"/>
      <c r="AH481" s="4"/>
      <c r="AI481" s="3"/>
      <c r="AJ481" s="4"/>
      <c r="AK481" s="3"/>
      <c r="AL481" s="4"/>
      <c r="AM481" s="3"/>
    </row>
    <row r="482" spans="1:39" x14ac:dyDescent="0.3">
      <c r="A482" t="s">
        <v>290</v>
      </c>
      <c r="B482" t="s">
        <v>40</v>
      </c>
      <c r="C482">
        <v>3</v>
      </c>
      <c r="D482" t="s">
        <v>41</v>
      </c>
      <c r="E482">
        <v>14</v>
      </c>
      <c r="F482">
        <v>15</v>
      </c>
      <c r="G482">
        <v>14</v>
      </c>
      <c r="H482">
        <v>16</v>
      </c>
      <c r="I482">
        <v>14</v>
      </c>
      <c r="J482">
        <v>15</v>
      </c>
      <c r="K482">
        <v>14</v>
      </c>
      <c r="L482">
        <v>30</v>
      </c>
      <c r="M482">
        <v>25</v>
      </c>
      <c r="N482">
        <v>9</v>
      </c>
      <c r="O482">
        <v>15</v>
      </c>
      <c r="P482">
        <v>15</v>
      </c>
      <c r="Q482">
        <v>19</v>
      </c>
      <c r="R482">
        <v>24</v>
      </c>
      <c r="S482">
        <v>18</v>
      </c>
      <c r="T482">
        <v>21</v>
      </c>
      <c r="U482">
        <v>16</v>
      </c>
      <c r="V482">
        <v>25</v>
      </c>
      <c r="W482">
        <v>14</v>
      </c>
      <c r="X482">
        <v>23</v>
      </c>
      <c r="Y482">
        <v>60</v>
      </c>
      <c r="Z482">
        <v>33</v>
      </c>
      <c r="AA482">
        <v>19</v>
      </c>
      <c r="AB482">
        <v>5</v>
      </c>
      <c r="AC482">
        <v>26</v>
      </c>
      <c r="AD482">
        <v>24</v>
      </c>
      <c r="AE482" s="3" cm="1">
        <f t="array" ref="AE482">SUMPRODUCT(FC_vs_D_SKU_lvl[[#This Row],[1-5-2023]:[23-10-2023]]-E483:AD483)/26</f>
        <v>12.653846153846153</v>
      </c>
      <c r="AF482" s="4">
        <f t="shared" ref="AF482" si="717">AE482/AVERAGE(E483:AD483)</f>
        <v>1.6958762886597938</v>
      </c>
      <c r="AG482" s="3" cm="1">
        <f t="array" ref="AG482">SUMPRODUCT(ABS(FC_vs_D_SKU_lvl[[#This Row],[1-5-2023]:[23-10-2023]]-E483:AD483))/26</f>
        <v>16.653846153846153</v>
      </c>
      <c r="AH482" s="4" cm="1">
        <f t="array" ref="AH482">SUMPRODUCT(ABS(FC_vs_D_SKU_lvl[[#This Row],[1-5-2023]:[23-10-2023]]-E483:AD483))/SUM(E483:AD483)</f>
        <v>2.231958762886598</v>
      </c>
      <c r="AI482" s="3" cm="1">
        <f t="array" ref="AI482">SQRT(SUMPRODUCT(FC_vs_D_SKU_lvl[[#This Row],[1-5-2023]:[23-10-2023]]-E483:AD483)^2/26)</f>
        <v>64.522208460462551</v>
      </c>
      <c r="AJ482" s="4">
        <f t="shared" ref="AJ482" si="718">AI482/AVERAGE(E483:AD483)</f>
        <v>8.6473062885155993</v>
      </c>
      <c r="AK482" s="3">
        <f t="shared" ref="AK482:AL482" si="719">AG482+ABS(AE482)</f>
        <v>29.307692307692307</v>
      </c>
      <c r="AL482" s="4">
        <f t="shared" si="719"/>
        <v>3.927835051546392</v>
      </c>
      <c r="AM482" s="3" cm="1">
        <f t="array" ref="AM482">SUMPRODUCT(IF(FC_vs_D_SKU_lvl[[#This Row],[1-5-2023]:[23-10-2023]]+E483:AD483=0,0,ABS(FC_vs_D_SKU_lvl[[#This Row],[1-5-2023]:[23-10-2023]]-E483:AD483)/(FC_vs_D_SKU_lvl[[#This Row],[1-5-2023]:[23-10-2023]]+E483:AD483)))/26</f>
        <v>0.65704248324242687</v>
      </c>
    </row>
    <row r="483" spans="1:39" x14ac:dyDescent="0.3">
      <c r="A483" t="s">
        <v>290</v>
      </c>
      <c r="B483" t="s">
        <v>40</v>
      </c>
      <c r="C483">
        <v>3</v>
      </c>
      <c r="D483" t="s">
        <v>44</v>
      </c>
      <c r="E483">
        <v>3</v>
      </c>
      <c r="F483">
        <v>0</v>
      </c>
      <c r="G483">
        <v>20</v>
      </c>
      <c r="H483">
        <v>0</v>
      </c>
      <c r="I483">
        <v>5</v>
      </c>
      <c r="J483">
        <v>0</v>
      </c>
      <c r="K483">
        <v>2</v>
      </c>
      <c r="L483">
        <v>3</v>
      </c>
      <c r="M483">
        <v>1</v>
      </c>
      <c r="N483">
        <v>1</v>
      </c>
      <c r="O483">
        <v>5</v>
      </c>
      <c r="P483">
        <v>0</v>
      </c>
      <c r="Q483">
        <v>2</v>
      </c>
      <c r="R483">
        <v>0</v>
      </c>
      <c r="S483">
        <v>7</v>
      </c>
      <c r="T483">
        <v>35</v>
      </c>
      <c r="U483">
        <v>5</v>
      </c>
      <c r="V483">
        <v>5</v>
      </c>
      <c r="W483">
        <v>14</v>
      </c>
      <c r="X483">
        <v>4</v>
      </c>
      <c r="Y483">
        <v>7</v>
      </c>
      <c r="Z483">
        <v>10</v>
      </c>
      <c r="AA483">
        <v>0</v>
      </c>
      <c r="AB483">
        <v>3</v>
      </c>
      <c r="AC483">
        <v>6</v>
      </c>
      <c r="AD483">
        <v>56</v>
      </c>
      <c r="AE483" s="3"/>
      <c r="AF483" s="4"/>
      <c r="AG483" s="3"/>
      <c r="AH483" s="4"/>
      <c r="AI483" s="3"/>
      <c r="AJ483" s="4"/>
      <c r="AK483" s="3"/>
      <c r="AL483" s="4"/>
      <c r="AM483" s="3"/>
    </row>
    <row r="484" spans="1:39" x14ac:dyDescent="0.3">
      <c r="A484" t="s">
        <v>291</v>
      </c>
      <c r="B484" t="s">
        <v>40</v>
      </c>
      <c r="C484">
        <v>3</v>
      </c>
      <c r="D484" t="s">
        <v>41</v>
      </c>
      <c r="E484">
        <v>56</v>
      </c>
      <c r="F484">
        <v>58</v>
      </c>
      <c r="G484">
        <v>57</v>
      </c>
      <c r="H484">
        <v>58</v>
      </c>
      <c r="I484">
        <v>56</v>
      </c>
      <c r="J484">
        <v>58</v>
      </c>
      <c r="K484">
        <v>57</v>
      </c>
      <c r="L484">
        <v>46</v>
      </c>
      <c r="M484">
        <v>38</v>
      </c>
      <c r="N484">
        <v>14</v>
      </c>
      <c r="O484">
        <v>24</v>
      </c>
      <c r="P484">
        <v>24</v>
      </c>
      <c r="Q484">
        <v>27</v>
      </c>
      <c r="R484">
        <v>35</v>
      </c>
      <c r="S484">
        <v>27</v>
      </c>
      <c r="T484">
        <v>33</v>
      </c>
      <c r="U484">
        <v>23</v>
      </c>
      <c r="V484">
        <v>38</v>
      </c>
      <c r="W484">
        <v>20</v>
      </c>
      <c r="X484">
        <v>34</v>
      </c>
      <c r="Y484">
        <v>90</v>
      </c>
      <c r="Z484">
        <v>50</v>
      </c>
      <c r="AA484">
        <v>27</v>
      </c>
      <c r="AB484">
        <v>7</v>
      </c>
      <c r="AC484">
        <v>40</v>
      </c>
      <c r="AD484">
        <v>35</v>
      </c>
      <c r="AE484" s="3" cm="1">
        <f t="array" ref="AE484">SUMPRODUCT(FC_vs_D_SKU_lvl[[#This Row],[1-5-2023]:[23-10-2023]]-E485:AD485)/26</f>
        <v>23.923076923076923</v>
      </c>
      <c r="AF484" s="4">
        <f t="shared" ref="AF484" si="720">AE484/AVERAGE(E485:AD485)</f>
        <v>1.5170731707317073</v>
      </c>
      <c r="AG484" s="3" cm="1">
        <f t="array" ref="AG484">SUMPRODUCT(ABS(FC_vs_D_SKU_lvl[[#This Row],[1-5-2023]:[23-10-2023]]-E485:AD485))/26</f>
        <v>27.307692307692307</v>
      </c>
      <c r="AH484" s="4" cm="1">
        <f t="array" ref="AH484">SUMPRODUCT(ABS(FC_vs_D_SKU_lvl[[#This Row],[1-5-2023]:[23-10-2023]]-E485:AD485))/SUM(E485:AD485)</f>
        <v>1.7317073170731707</v>
      </c>
      <c r="AI484" s="3" cm="1">
        <f t="array" ref="AI484">SQRT(SUMPRODUCT(FC_vs_D_SKU_lvl[[#This Row],[1-5-2023]:[23-10-2023]]-E485:AD485)^2/26)</f>
        <v>121.98423605595046</v>
      </c>
      <c r="AJ484" s="4">
        <f t="shared" ref="AJ484" si="721">AI484/AVERAGE(E485:AD485)</f>
        <v>7.735585701109053</v>
      </c>
      <c r="AK484" s="3">
        <f t="shared" ref="AK484:AL484" si="722">AG484+ABS(AE484)</f>
        <v>51.230769230769226</v>
      </c>
      <c r="AL484" s="4">
        <f t="shared" si="722"/>
        <v>3.2487804878048783</v>
      </c>
      <c r="AM484" s="3" cm="1">
        <f t="array" ref="AM484">SUMPRODUCT(IF(FC_vs_D_SKU_lvl[[#This Row],[1-5-2023]:[23-10-2023]]+E485:AD485=0,0,ABS(FC_vs_D_SKU_lvl[[#This Row],[1-5-2023]:[23-10-2023]]-E485:AD485)/(FC_vs_D_SKU_lvl[[#This Row],[1-5-2023]:[23-10-2023]]+E485:AD485)))/26</f>
        <v>0.58349913322954439</v>
      </c>
    </row>
    <row r="485" spans="1:39" x14ac:dyDescent="0.3">
      <c r="A485" t="s">
        <v>291</v>
      </c>
      <c r="B485" t="s">
        <v>40</v>
      </c>
      <c r="C485">
        <v>3</v>
      </c>
      <c r="D485" t="s">
        <v>44</v>
      </c>
      <c r="E485">
        <v>4</v>
      </c>
      <c r="F485">
        <v>69</v>
      </c>
      <c r="G485">
        <v>54</v>
      </c>
      <c r="H485">
        <v>1</v>
      </c>
      <c r="I485">
        <v>0</v>
      </c>
      <c r="J485">
        <v>5</v>
      </c>
      <c r="K485">
        <v>0</v>
      </c>
      <c r="L485">
        <v>9</v>
      </c>
      <c r="M485">
        <v>60</v>
      </c>
      <c r="N485">
        <v>7</v>
      </c>
      <c r="O485">
        <v>5</v>
      </c>
      <c r="P485">
        <v>0</v>
      </c>
      <c r="Q485">
        <v>7</v>
      </c>
      <c r="R485">
        <v>0</v>
      </c>
      <c r="S485">
        <v>0</v>
      </c>
      <c r="T485">
        <v>16</v>
      </c>
      <c r="U485">
        <v>0</v>
      </c>
      <c r="V485">
        <v>0</v>
      </c>
      <c r="W485">
        <v>7</v>
      </c>
      <c r="X485">
        <v>28</v>
      </c>
      <c r="Y485">
        <v>37</v>
      </c>
      <c r="Z485">
        <v>21</v>
      </c>
      <c r="AA485">
        <v>18</v>
      </c>
      <c r="AB485">
        <v>18</v>
      </c>
      <c r="AC485">
        <v>21</v>
      </c>
      <c r="AD485">
        <v>23</v>
      </c>
      <c r="AE485" s="3"/>
      <c r="AF485" s="4"/>
      <c r="AG485" s="3"/>
      <c r="AH485" s="4"/>
      <c r="AI485" s="3"/>
      <c r="AJ485" s="4"/>
      <c r="AK485" s="3"/>
      <c r="AL485" s="4"/>
      <c r="AM485" s="3"/>
    </row>
    <row r="486" spans="1:39" x14ac:dyDescent="0.3">
      <c r="A486" t="s">
        <v>292</v>
      </c>
      <c r="B486" t="s">
        <v>40</v>
      </c>
      <c r="C486">
        <v>2</v>
      </c>
      <c r="D486" t="s">
        <v>41</v>
      </c>
      <c r="E486">
        <v>125</v>
      </c>
      <c r="F486">
        <v>125</v>
      </c>
      <c r="G486">
        <v>125</v>
      </c>
      <c r="H486">
        <v>126</v>
      </c>
      <c r="I486">
        <v>125</v>
      </c>
      <c r="J486">
        <v>125</v>
      </c>
      <c r="K486">
        <v>125</v>
      </c>
      <c r="L486">
        <v>104</v>
      </c>
      <c r="M486">
        <v>83</v>
      </c>
      <c r="N486">
        <v>31</v>
      </c>
      <c r="O486">
        <v>51</v>
      </c>
      <c r="P486">
        <v>52</v>
      </c>
      <c r="Q486">
        <v>63</v>
      </c>
      <c r="R486">
        <v>73</v>
      </c>
      <c r="S486">
        <v>56</v>
      </c>
      <c r="T486">
        <v>67</v>
      </c>
      <c r="U486">
        <v>49</v>
      </c>
      <c r="V486">
        <v>79</v>
      </c>
      <c r="W486">
        <v>41</v>
      </c>
      <c r="X486">
        <v>70</v>
      </c>
      <c r="Y486">
        <v>187</v>
      </c>
      <c r="Z486">
        <v>105</v>
      </c>
      <c r="AA486">
        <v>56</v>
      </c>
      <c r="AB486">
        <v>14</v>
      </c>
      <c r="AC486">
        <v>83</v>
      </c>
      <c r="AD486">
        <v>73</v>
      </c>
      <c r="AE486" s="3" cm="1">
        <f t="array" ref="AE486">SUMPRODUCT(FC_vs_D_SKU_lvl[[#This Row],[1-5-2023]:[23-10-2023]]-E487:AD487)/26</f>
        <v>39.42307692307692</v>
      </c>
      <c r="AF486" s="4">
        <f t="shared" ref="AF486" si="723">AE486/AVERAGE(E487:AD487)</f>
        <v>0.86279461279461267</v>
      </c>
      <c r="AG486" s="3" cm="1">
        <f t="array" ref="AG486">SUMPRODUCT(ABS(FC_vs_D_SKU_lvl[[#This Row],[1-5-2023]:[23-10-2023]]-E487:AD487))/26</f>
        <v>55.57692307692308</v>
      </c>
      <c r="AH486" s="4" cm="1">
        <f t="array" ref="AH486">SUMPRODUCT(ABS(FC_vs_D_SKU_lvl[[#This Row],[1-5-2023]:[23-10-2023]]-E487:AD487))/SUM(E487:AD487)</f>
        <v>1.2163299663299663</v>
      </c>
      <c r="AI486" s="3" cm="1">
        <f t="array" ref="AI486">SQRT(SUMPRODUCT(FC_vs_D_SKU_lvl[[#This Row],[1-5-2023]:[23-10-2023]]-E487:AD487)^2/26)</f>
        <v>201.01903851663863</v>
      </c>
      <c r="AJ486" s="4">
        <f t="shared" ref="AJ486" si="724">AI486/AVERAGE(E487:AD487)</f>
        <v>4.3994065668624618</v>
      </c>
      <c r="AK486" s="3">
        <f t="shared" ref="AK486:AL486" si="725">AG486+ABS(AE486)</f>
        <v>95</v>
      </c>
      <c r="AL486" s="4">
        <f t="shared" si="725"/>
        <v>2.0791245791245787</v>
      </c>
      <c r="AM486" s="3" cm="1">
        <f t="array" ref="AM486">SUMPRODUCT(IF(FC_vs_D_SKU_lvl[[#This Row],[1-5-2023]:[23-10-2023]]+E487:AD487=0,0,ABS(FC_vs_D_SKU_lvl[[#This Row],[1-5-2023]:[23-10-2023]]-E487:AD487)/(FC_vs_D_SKU_lvl[[#This Row],[1-5-2023]:[23-10-2023]]+E487:AD487)))/26</f>
        <v>0.44800840049396867</v>
      </c>
    </row>
    <row r="487" spans="1:39" x14ac:dyDescent="0.3">
      <c r="A487" t="s">
        <v>292</v>
      </c>
      <c r="B487" t="s">
        <v>40</v>
      </c>
      <c r="C487">
        <v>2</v>
      </c>
      <c r="D487" t="s">
        <v>44</v>
      </c>
      <c r="E487">
        <v>6</v>
      </c>
      <c r="F487">
        <v>17</v>
      </c>
      <c r="G487">
        <v>0</v>
      </c>
      <c r="H487">
        <v>3</v>
      </c>
      <c r="I487">
        <v>0</v>
      </c>
      <c r="J487">
        <v>4</v>
      </c>
      <c r="K487">
        <v>60</v>
      </c>
      <c r="L487">
        <v>71</v>
      </c>
      <c r="M487">
        <v>5</v>
      </c>
      <c r="N487">
        <v>41</v>
      </c>
      <c r="O487">
        <v>95</v>
      </c>
      <c r="P487">
        <v>21</v>
      </c>
      <c r="Q487">
        <v>70</v>
      </c>
      <c r="R487">
        <v>52</v>
      </c>
      <c r="S487">
        <v>102</v>
      </c>
      <c r="T487">
        <v>89</v>
      </c>
      <c r="U487">
        <v>11</v>
      </c>
      <c r="V487">
        <v>90</v>
      </c>
      <c r="W487">
        <v>47</v>
      </c>
      <c r="X487">
        <v>63</v>
      </c>
      <c r="Y487">
        <v>91</v>
      </c>
      <c r="Z487">
        <v>28</v>
      </c>
      <c r="AA487">
        <v>72</v>
      </c>
      <c r="AB487">
        <v>7</v>
      </c>
      <c r="AC487">
        <v>131</v>
      </c>
      <c r="AD487">
        <v>12</v>
      </c>
      <c r="AE487" s="3"/>
      <c r="AF487" s="4"/>
      <c r="AG487" s="3"/>
      <c r="AH487" s="4"/>
      <c r="AI487" s="3"/>
      <c r="AJ487" s="4"/>
      <c r="AK487" s="3"/>
      <c r="AL487" s="4"/>
      <c r="AM487" s="3"/>
    </row>
    <row r="488" spans="1:39" x14ac:dyDescent="0.3">
      <c r="A488" t="s">
        <v>293</v>
      </c>
      <c r="B488" t="s">
        <v>40</v>
      </c>
      <c r="C488">
        <v>2</v>
      </c>
      <c r="D488" t="s">
        <v>41</v>
      </c>
      <c r="E488">
        <v>11</v>
      </c>
      <c r="F488">
        <v>11</v>
      </c>
      <c r="G488">
        <v>11</v>
      </c>
      <c r="H488">
        <v>11</v>
      </c>
      <c r="I488">
        <v>11</v>
      </c>
      <c r="J488">
        <v>11</v>
      </c>
      <c r="K488">
        <v>11</v>
      </c>
      <c r="L488">
        <v>13</v>
      </c>
      <c r="M488">
        <v>17</v>
      </c>
      <c r="N488">
        <v>13</v>
      </c>
      <c r="O488">
        <v>14</v>
      </c>
      <c r="P488">
        <v>15</v>
      </c>
      <c r="Q488">
        <v>15</v>
      </c>
      <c r="R488">
        <v>7</v>
      </c>
      <c r="S488">
        <v>4</v>
      </c>
      <c r="T488">
        <v>6</v>
      </c>
      <c r="U488">
        <v>4</v>
      </c>
      <c r="V488">
        <v>8</v>
      </c>
      <c r="W488">
        <v>4</v>
      </c>
      <c r="X488">
        <v>6</v>
      </c>
      <c r="Y488">
        <v>14</v>
      </c>
      <c r="Z488">
        <v>8</v>
      </c>
      <c r="AA488">
        <v>4</v>
      </c>
      <c r="AB488">
        <v>2</v>
      </c>
      <c r="AC488">
        <v>8</v>
      </c>
      <c r="AD488">
        <v>6</v>
      </c>
      <c r="AE488" s="3" cm="1">
        <f t="array" ref="AE488">SUMPRODUCT(FC_vs_D_SKU_lvl[[#This Row],[1-5-2023]:[23-10-2023]]-E489:AD489)/26</f>
        <v>-4.2307692307692308</v>
      </c>
      <c r="AF488" s="4">
        <f t="shared" ref="AF488" si="726">AE488/AVERAGE(E489:AD489)</f>
        <v>-0.3098591549295775</v>
      </c>
      <c r="AG488" s="3" cm="1">
        <f t="array" ref="AG488">SUMPRODUCT(ABS(FC_vs_D_SKU_lvl[[#This Row],[1-5-2023]:[23-10-2023]]-E489:AD489))/26</f>
        <v>11.153846153846153</v>
      </c>
      <c r="AH488" s="4" cm="1">
        <f t="array" ref="AH488">SUMPRODUCT(ABS(FC_vs_D_SKU_lvl[[#This Row],[1-5-2023]:[23-10-2023]]-E489:AD489))/SUM(E489:AD489)</f>
        <v>0.81690140845070425</v>
      </c>
      <c r="AI488" s="3" cm="1">
        <f t="array" ref="AI488">SQRT(SUMPRODUCT(FC_vs_D_SKU_lvl[[#This Row],[1-5-2023]:[23-10-2023]]-E489:AD489)^2/26)</f>
        <v>21.572774865200245</v>
      </c>
      <c r="AJ488" s="4">
        <f t="shared" ref="AJ488" si="727">AI488/AVERAGE(E489:AD489)</f>
        <v>1.5799778774512856</v>
      </c>
      <c r="AK488" s="3">
        <f t="shared" ref="AK488:AL488" si="728">AG488+ABS(AE488)</f>
        <v>15.384615384615383</v>
      </c>
      <c r="AL488" s="4">
        <f t="shared" si="728"/>
        <v>1.1267605633802817</v>
      </c>
      <c r="AM488" s="3" cm="1">
        <f t="array" ref="AM488">SUMPRODUCT(IF(FC_vs_D_SKU_lvl[[#This Row],[1-5-2023]:[23-10-2023]]+E489:AD489=0,0,ABS(FC_vs_D_SKU_lvl[[#This Row],[1-5-2023]:[23-10-2023]]-E489:AD489)/(FC_vs_D_SKU_lvl[[#This Row],[1-5-2023]:[23-10-2023]]+E489:AD489)))/26</f>
        <v>0.47259071892934035</v>
      </c>
    </row>
    <row r="489" spans="1:39" x14ac:dyDescent="0.3">
      <c r="A489" t="s">
        <v>293</v>
      </c>
      <c r="B489" t="s">
        <v>40</v>
      </c>
      <c r="C489">
        <v>2</v>
      </c>
      <c r="D489" t="s">
        <v>44</v>
      </c>
      <c r="E489">
        <v>7</v>
      </c>
      <c r="F489">
        <v>7</v>
      </c>
      <c r="G489">
        <v>0</v>
      </c>
      <c r="H489">
        <v>8</v>
      </c>
      <c r="I489">
        <v>10</v>
      </c>
      <c r="J489">
        <v>4</v>
      </c>
      <c r="K489">
        <v>8</v>
      </c>
      <c r="L489">
        <v>40</v>
      </c>
      <c r="M489">
        <v>14</v>
      </c>
      <c r="N489">
        <v>6</v>
      </c>
      <c r="O489">
        <v>5</v>
      </c>
      <c r="P489">
        <v>44</v>
      </c>
      <c r="Q489">
        <v>18</v>
      </c>
      <c r="R489">
        <v>1</v>
      </c>
      <c r="S489">
        <v>11</v>
      </c>
      <c r="T489">
        <v>53</v>
      </c>
      <c r="U489">
        <v>2</v>
      </c>
      <c r="V489">
        <v>1</v>
      </c>
      <c r="W489">
        <v>1</v>
      </c>
      <c r="X489">
        <v>23</v>
      </c>
      <c r="Y489">
        <v>5</v>
      </c>
      <c r="Z489">
        <v>4</v>
      </c>
      <c r="AA489">
        <v>15</v>
      </c>
      <c r="AB489">
        <v>0</v>
      </c>
      <c r="AC489">
        <v>3</v>
      </c>
      <c r="AD489">
        <v>65</v>
      </c>
      <c r="AE489" s="3"/>
      <c r="AF489" s="4"/>
      <c r="AG489" s="3"/>
      <c r="AH489" s="4"/>
      <c r="AI489" s="3"/>
      <c r="AJ489" s="4"/>
      <c r="AK489" s="3"/>
      <c r="AL489" s="4"/>
      <c r="AM489" s="3"/>
    </row>
    <row r="490" spans="1:39" x14ac:dyDescent="0.3">
      <c r="A490" t="s">
        <v>294</v>
      </c>
      <c r="B490" t="s">
        <v>40</v>
      </c>
      <c r="C490">
        <v>2</v>
      </c>
      <c r="D490" t="s">
        <v>41</v>
      </c>
      <c r="E490">
        <v>86</v>
      </c>
      <c r="F490">
        <v>87</v>
      </c>
      <c r="G490">
        <v>86</v>
      </c>
      <c r="H490">
        <v>87</v>
      </c>
      <c r="I490">
        <v>86</v>
      </c>
      <c r="J490">
        <v>87</v>
      </c>
      <c r="K490">
        <v>86</v>
      </c>
      <c r="L490">
        <v>64</v>
      </c>
      <c r="M490">
        <v>50</v>
      </c>
      <c r="N490">
        <v>21</v>
      </c>
      <c r="O490">
        <v>31</v>
      </c>
      <c r="P490">
        <v>33</v>
      </c>
      <c r="Q490">
        <v>40</v>
      </c>
      <c r="R490">
        <v>50</v>
      </c>
      <c r="S490">
        <v>38</v>
      </c>
      <c r="T490">
        <v>47</v>
      </c>
      <c r="U490">
        <v>35</v>
      </c>
      <c r="V490">
        <v>55</v>
      </c>
      <c r="W490">
        <v>29</v>
      </c>
      <c r="X490">
        <v>49</v>
      </c>
      <c r="Y490">
        <v>124</v>
      </c>
      <c r="Z490">
        <v>71</v>
      </c>
      <c r="AA490">
        <v>39</v>
      </c>
      <c r="AB490">
        <v>12</v>
      </c>
      <c r="AC490">
        <v>56</v>
      </c>
      <c r="AD490">
        <v>50</v>
      </c>
      <c r="AE490" s="3" cm="1">
        <f t="array" ref="AE490">SUMPRODUCT(FC_vs_D_SKU_lvl[[#This Row],[1-5-2023]:[23-10-2023]]-E491:AD491)/26</f>
        <v>23.884615384615383</v>
      </c>
      <c r="AF490" s="4">
        <f t="shared" ref="AF490" si="729">AE490/AVERAGE(E491:AD491)</f>
        <v>0.70728929384965833</v>
      </c>
      <c r="AG490" s="3" cm="1">
        <f t="array" ref="AG490">SUMPRODUCT(ABS(FC_vs_D_SKU_lvl[[#This Row],[1-5-2023]:[23-10-2023]]-E491:AD491))/26</f>
        <v>40.42307692307692</v>
      </c>
      <c r="AH490" s="4" cm="1">
        <f t="array" ref="AH490">SUMPRODUCT(ABS(FC_vs_D_SKU_lvl[[#This Row],[1-5-2023]:[23-10-2023]]-E491:AD491))/SUM(E491:AD491)</f>
        <v>1.1970387243735763</v>
      </c>
      <c r="AI490" s="3" cm="1">
        <f t="array" ref="AI490">SQRT(SUMPRODUCT(FC_vs_D_SKU_lvl[[#This Row],[1-5-2023]:[23-10-2023]]-E491:AD491)^2/26)</f>
        <v>121.78811992081229</v>
      </c>
      <c r="AJ490" s="4">
        <f t="shared" ref="AJ490" si="730">AI490/AVERAGE(E491:AD491)</f>
        <v>3.6064819110946695</v>
      </c>
      <c r="AK490" s="3">
        <f t="shared" ref="AK490:AL490" si="731">AG490+ABS(AE490)</f>
        <v>64.307692307692307</v>
      </c>
      <c r="AL490" s="4">
        <f t="shared" si="731"/>
        <v>1.9043280182232345</v>
      </c>
      <c r="AM490" s="3" cm="1">
        <f t="array" ref="AM490">SUMPRODUCT(IF(FC_vs_D_SKU_lvl[[#This Row],[1-5-2023]:[23-10-2023]]+E491:AD491=0,0,ABS(FC_vs_D_SKU_lvl[[#This Row],[1-5-2023]:[23-10-2023]]-E491:AD491)/(FC_vs_D_SKU_lvl[[#This Row],[1-5-2023]:[23-10-2023]]+E491:AD491)))/26</f>
        <v>0.43478178463455663</v>
      </c>
    </row>
    <row r="491" spans="1:39" x14ac:dyDescent="0.3">
      <c r="A491" t="s">
        <v>294</v>
      </c>
      <c r="B491" t="s">
        <v>40</v>
      </c>
      <c r="C491">
        <v>2</v>
      </c>
      <c r="D491" t="s">
        <v>44</v>
      </c>
      <c r="E491">
        <v>0</v>
      </c>
      <c r="F491">
        <v>8</v>
      </c>
      <c r="G491">
        <v>17</v>
      </c>
      <c r="H491">
        <v>208</v>
      </c>
      <c r="I491">
        <v>10</v>
      </c>
      <c r="J491">
        <v>20</v>
      </c>
      <c r="K491">
        <v>40</v>
      </c>
      <c r="L491">
        <v>4</v>
      </c>
      <c r="M491">
        <v>57</v>
      </c>
      <c r="N491">
        <v>16</v>
      </c>
      <c r="O491">
        <v>24</v>
      </c>
      <c r="P491">
        <v>10</v>
      </c>
      <c r="Q491">
        <v>7</v>
      </c>
      <c r="R491">
        <v>1</v>
      </c>
      <c r="S491">
        <v>27</v>
      </c>
      <c r="T491">
        <v>53</v>
      </c>
      <c r="U491">
        <v>48</v>
      </c>
      <c r="V491">
        <v>20</v>
      </c>
      <c r="W491">
        <v>30</v>
      </c>
      <c r="X491">
        <v>49</v>
      </c>
      <c r="Y491">
        <v>4</v>
      </c>
      <c r="Z491">
        <v>61</v>
      </c>
      <c r="AA491">
        <v>104</v>
      </c>
      <c r="AB491">
        <v>14</v>
      </c>
      <c r="AC491">
        <v>23</v>
      </c>
      <c r="AD491">
        <v>23</v>
      </c>
      <c r="AE491" s="3"/>
      <c r="AF491" s="4"/>
      <c r="AG491" s="3"/>
      <c r="AH491" s="4"/>
      <c r="AI491" s="3"/>
      <c r="AJ491" s="4"/>
      <c r="AK491" s="3"/>
      <c r="AL491" s="4"/>
      <c r="AM491" s="3"/>
    </row>
    <row r="492" spans="1:39" x14ac:dyDescent="0.3">
      <c r="A492" t="s">
        <v>295</v>
      </c>
      <c r="B492" t="s">
        <v>40</v>
      </c>
      <c r="C492">
        <v>2</v>
      </c>
      <c r="D492" t="s">
        <v>41</v>
      </c>
      <c r="E492">
        <v>17</v>
      </c>
      <c r="F492">
        <v>18</v>
      </c>
      <c r="G492">
        <v>18</v>
      </c>
      <c r="H492">
        <v>18</v>
      </c>
      <c r="I492">
        <v>17</v>
      </c>
      <c r="J492">
        <v>18</v>
      </c>
      <c r="K492">
        <v>18</v>
      </c>
      <c r="L492">
        <v>20</v>
      </c>
      <c r="M492">
        <v>17</v>
      </c>
      <c r="N492">
        <v>8</v>
      </c>
      <c r="O492">
        <v>10</v>
      </c>
      <c r="P492">
        <v>11</v>
      </c>
      <c r="Q492">
        <v>13</v>
      </c>
      <c r="R492">
        <v>13</v>
      </c>
      <c r="S492">
        <v>10</v>
      </c>
      <c r="T492">
        <v>11</v>
      </c>
      <c r="U492">
        <v>9</v>
      </c>
      <c r="V492">
        <v>15</v>
      </c>
      <c r="W492">
        <v>8</v>
      </c>
      <c r="X492">
        <v>13</v>
      </c>
      <c r="Y492">
        <v>31</v>
      </c>
      <c r="Z492">
        <v>19</v>
      </c>
      <c r="AA492">
        <v>10</v>
      </c>
      <c r="AB492">
        <v>3</v>
      </c>
      <c r="AC492">
        <v>15</v>
      </c>
      <c r="AD492">
        <v>12</v>
      </c>
      <c r="AE492" s="3" cm="1">
        <f t="array" ref="AE492">SUMPRODUCT(FC_vs_D_SKU_lvl[[#This Row],[1-5-2023]:[23-10-2023]]-E493:AD493)/26</f>
        <v>0.84615384615384615</v>
      </c>
      <c r="AF492" s="4">
        <f t="shared" ref="AF492" si="732">AE492/AVERAGE(E493:AD493)</f>
        <v>6.2857142857142861E-2</v>
      </c>
      <c r="AG492" s="3" cm="1">
        <f t="array" ref="AG492">SUMPRODUCT(ABS(FC_vs_D_SKU_lvl[[#This Row],[1-5-2023]:[23-10-2023]]-E493:AD493))/26</f>
        <v>11.846153846153847</v>
      </c>
      <c r="AH492" s="4" cm="1">
        <f t="array" ref="AH492">SUMPRODUCT(ABS(FC_vs_D_SKU_lvl[[#This Row],[1-5-2023]:[23-10-2023]]-E493:AD493))/SUM(E493:AD493)</f>
        <v>0.88</v>
      </c>
      <c r="AI492" s="3" cm="1">
        <f t="array" ref="AI492">SQRT(SUMPRODUCT(FC_vs_D_SKU_lvl[[#This Row],[1-5-2023]:[23-10-2023]]-E493:AD493)^2/26)</f>
        <v>4.3145549730400488</v>
      </c>
      <c r="AJ492" s="4">
        <f t="shared" ref="AJ492" si="733">AI492/AVERAGE(E493:AD493)</f>
        <v>0.32050979799726076</v>
      </c>
      <c r="AK492" s="3">
        <f t="shared" ref="AK492:AL492" si="734">AG492+ABS(AE492)</f>
        <v>12.692307692307693</v>
      </c>
      <c r="AL492" s="4">
        <f t="shared" si="734"/>
        <v>0.94285714285714284</v>
      </c>
      <c r="AM492" s="3" cm="1">
        <f t="array" ref="AM492">SUMPRODUCT(IF(FC_vs_D_SKU_lvl[[#This Row],[1-5-2023]:[23-10-2023]]+E493:AD493=0,0,ABS(FC_vs_D_SKU_lvl[[#This Row],[1-5-2023]:[23-10-2023]]-E493:AD493)/(FC_vs_D_SKU_lvl[[#This Row],[1-5-2023]:[23-10-2023]]+E493:AD493)))/26</f>
        <v>0.46813225452083562</v>
      </c>
    </row>
    <row r="493" spans="1:39" x14ac:dyDescent="0.3">
      <c r="A493" t="s">
        <v>295</v>
      </c>
      <c r="B493" t="s">
        <v>40</v>
      </c>
      <c r="C493">
        <v>2</v>
      </c>
      <c r="D493" t="s">
        <v>44</v>
      </c>
      <c r="E493">
        <v>0</v>
      </c>
      <c r="F493">
        <v>3</v>
      </c>
      <c r="G493">
        <v>9</v>
      </c>
      <c r="H493">
        <v>60</v>
      </c>
      <c r="I493">
        <v>6</v>
      </c>
      <c r="J493">
        <v>10</v>
      </c>
      <c r="K493">
        <v>4</v>
      </c>
      <c r="L493">
        <v>20</v>
      </c>
      <c r="M493">
        <v>4</v>
      </c>
      <c r="N493">
        <v>9</v>
      </c>
      <c r="O493">
        <v>23</v>
      </c>
      <c r="P493">
        <v>24</v>
      </c>
      <c r="Q493">
        <v>6</v>
      </c>
      <c r="R493">
        <v>32</v>
      </c>
      <c r="S493">
        <v>18</v>
      </c>
      <c r="T493">
        <v>0</v>
      </c>
      <c r="U493">
        <v>0</v>
      </c>
      <c r="V493">
        <v>0</v>
      </c>
      <c r="W493">
        <v>29</v>
      </c>
      <c r="X493">
        <v>24</v>
      </c>
      <c r="Y493">
        <v>14</v>
      </c>
      <c r="Z493">
        <v>2</v>
      </c>
      <c r="AA493">
        <v>11</v>
      </c>
      <c r="AB493">
        <v>4</v>
      </c>
      <c r="AC493">
        <v>13</v>
      </c>
      <c r="AD493">
        <v>25</v>
      </c>
      <c r="AE493" s="3"/>
      <c r="AF493" s="4"/>
      <c r="AG493" s="3"/>
      <c r="AH493" s="4"/>
      <c r="AI493" s="3"/>
      <c r="AJ493" s="4"/>
      <c r="AK493" s="3"/>
      <c r="AL493" s="4"/>
      <c r="AM493" s="3"/>
    </row>
    <row r="494" spans="1:39" x14ac:dyDescent="0.3">
      <c r="A494" t="s">
        <v>296</v>
      </c>
      <c r="B494" t="s">
        <v>40</v>
      </c>
      <c r="C494">
        <v>2</v>
      </c>
      <c r="D494" t="s">
        <v>41</v>
      </c>
      <c r="E494">
        <v>40</v>
      </c>
      <c r="F494">
        <v>40</v>
      </c>
      <c r="G494">
        <v>40</v>
      </c>
      <c r="H494">
        <v>40</v>
      </c>
      <c r="I494">
        <v>40</v>
      </c>
      <c r="J494">
        <v>40</v>
      </c>
      <c r="K494">
        <v>40</v>
      </c>
      <c r="L494">
        <v>51</v>
      </c>
      <c r="M494">
        <v>40</v>
      </c>
      <c r="N494">
        <v>16</v>
      </c>
      <c r="O494">
        <v>26</v>
      </c>
      <c r="P494">
        <v>27</v>
      </c>
      <c r="Q494">
        <v>32</v>
      </c>
      <c r="R494">
        <v>33</v>
      </c>
      <c r="S494">
        <v>24</v>
      </c>
      <c r="T494">
        <v>30</v>
      </c>
      <c r="U494">
        <v>22</v>
      </c>
      <c r="V494">
        <v>35</v>
      </c>
      <c r="W494">
        <v>18</v>
      </c>
      <c r="X494">
        <v>31</v>
      </c>
      <c r="Y494">
        <v>83</v>
      </c>
      <c r="Z494">
        <v>48</v>
      </c>
      <c r="AA494">
        <v>25</v>
      </c>
      <c r="AB494">
        <v>6</v>
      </c>
      <c r="AC494">
        <v>36</v>
      </c>
      <c r="AD494">
        <v>32</v>
      </c>
      <c r="AE494" s="3" cm="1">
        <f t="array" ref="AE494">SUMPRODUCT(FC_vs_D_SKU_lvl[[#This Row],[1-5-2023]:[23-10-2023]]-E495:AD495)/26</f>
        <v>12.538461538461538</v>
      </c>
      <c r="AF494" s="4">
        <f t="shared" ref="AF494" si="735">AE494/AVERAGE(E495:AD495)</f>
        <v>0.57293497363796142</v>
      </c>
      <c r="AG494" s="3" cm="1">
        <f t="array" ref="AG494">SUMPRODUCT(ABS(FC_vs_D_SKU_lvl[[#This Row],[1-5-2023]:[23-10-2023]]-E495:AD495))/26</f>
        <v>23.46153846153846</v>
      </c>
      <c r="AH494" s="4" cm="1">
        <f t="array" ref="AH494">SUMPRODUCT(ABS(FC_vs_D_SKU_lvl[[#This Row],[1-5-2023]:[23-10-2023]]-E495:AD495))/SUM(E495:AD495)</f>
        <v>1.0720562390158173</v>
      </c>
      <c r="AI494" s="3" cm="1">
        <f t="array" ref="AI494">SQRT(SUMPRODUCT(FC_vs_D_SKU_lvl[[#This Row],[1-5-2023]:[23-10-2023]]-E495:AD495)^2/26)</f>
        <v>63.933860055047994</v>
      </c>
      <c r="AJ494" s="4">
        <f t="shared" ref="AJ494" si="736">AI494/AVERAGE(E495:AD495)</f>
        <v>2.9214066105997327</v>
      </c>
      <c r="AK494" s="3">
        <f t="shared" ref="AK494:AL494" si="737">AG494+ABS(AE494)</f>
        <v>36</v>
      </c>
      <c r="AL494" s="4">
        <f t="shared" si="737"/>
        <v>1.6449912126537787</v>
      </c>
      <c r="AM494" s="3" cm="1">
        <f t="array" ref="AM494">SUMPRODUCT(IF(FC_vs_D_SKU_lvl[[#This Row],[1-5-2023]:[23-10-2023]]+E495:AD495=0,0,ABS(FC_vs_D_SKU_lvl[[#This Row],[1-5-2023]:[23-10-2023]]-E495:AD495)/(FC_vs_D_SKU_lvl[[#This Row],[1-5-2023]:[23-10-2023]]+E495:AD495)))/26</f>
        <v>0.43455121872570007</v>
      </c>
    </row>
    <row r="495" spans="1:39" x14ac:dyDescent="0.3">
      <c r="A495" t="s">
        <v>296</v>
      </c>
      <c r="B495" t="s">
        <v>40</v>
      </c>
      <c r="C495">
        <v>2</v>
      </c>
      <c r="D495" t="s">
        <v>44</v>
      </c>
      <c r="E495">
        <v>0</v>
      </c>
      <c r="F495">
        <v>19</v>
      </c>
      <c r="G495">
        <v>17</v>
      </c>
      <c r="H495">
        <v>5</v>
      </c>
      <c r="I495">
        <v>10</v>
      </c>
      <c r="J495">
        <v>11</v>
      </c>
      <c r="K495">
        <v>33</v>
      </c>
      <c r="L495">
        <v>25</v>
      </c>
      <c r="M495">
        <v>5</v>
      </c>
      <c r="N495">
        <v>4</v>
      </c>
      <c r="O495">
        <v>13</v>
      </c>
      <c r="P495">
        <v>10</v>
      </c>
      <c r="Q495">
        <v>29</v>
      </c>
      <c r="R495">
        <v>20</v>
      </c>
      <c r="S495">
        <v>41</v>
      </c>
      <c r="T495">
        <v>10</v>
      </c>
      <c r="U495">
        <v>7</v>
      </c>
      <c r="V495">
        <v>27</v>
      </c>
      <c r="W495">
        <v>57</v>
      </c>
      <c r="X495">
        <v>85</v>
      </c>
      <c r="Y495">
        <v>20</v>
      </c>
      <c r="Z495">
        <v>26</v>
      </c>
      <c r="AA495">
        <v>57</v>
      </c>
      <c r="AB495">
        <v>3</v>
      </c>
      <c r="AC495">
        <v>22</v>
      </c>
      <c r="AD495">
        <v>13</v>
      </c>
      <c r="AE495" s="3"/>
      <c r="AF495" s="4"/>
      <c r="AG495" s="3"/>
      <c r="AH495" s="4"/>
      <c r="AI495" s="3"/>
      <c r="AJ495" s="4"/>
      <c r="AK495" s="3"/>
      <c r="AL495" s="4"/>
      <c r="AM495" s="3"/>
    </row>
    <row r="496" spans="1:39" x14ac:dyDescent="0.3">
      <c r="A496" t="s">
        <v>297</v>
      </c>
      <c r="B496" t="s">
        <v>40</v>
      </c>
      <c r="C496">
        <v>3</v>
      </c>
      <c r="D496" t="s">
        <v>41</v>
      </c>
      <c r="E496">
        <v>19</v>
      </c>
      <c r="F496">
        <v>19</v>
      </c>
      <c r="G496">
        <v>19</v>
      </c>
      <c r="H496">
        <v>19</v>
      </c>
      <c r="I496">
        <v>19</v>
      </c>
      <c r="J496">
        <v>19</v>
      </c>
      <c r="K496">
        <v>19</v>
      </c>
      <c r="L496">
        <v>27</v>
      </c>
      <c r="M496">
        <v>23</v>
      </c>
      <c r="N496">
        <v>15</v>
      </c>
      <c r="O496">
        <v>17</v>
      </c>
      <c r="P496">
        <v>18</v>
      </c>
      <c r="Q496">
        <v>20</v>
      </c>
      <c r="R496">
        <v>14</v>
      </c>
      <c r="S496">
        <v>10</v>
      </c>
      <c r="T496">
        <v>11</v>
      </c>
      <c r="U496">
        <v>9</v>
      </c>
      <c r="V496">
        <v>15</v>
      </c>
      <c r="W496">
        <v>8</v>
      </c>
      <c r="X496">
        <v>13</v>
      </c>
      <c r="Y496">
        <v>32</v>
      </c>
      <c r="Z496">
        <v>19</v>
      </c>
      <c r="AA496">
        <v>11</v>
      </c>
      <c r="AB496">
        <v>3</v>
      </c>
      <c r="AC496">
        <v>15</v>
      </c>
      <c r="AD496">
        <v>12</v>
      </c>
      <c r="AE496" s="3" cm="1">
        <f t="array" ref="AE496">SUMPRODUCT(FC_vs_D_SKU_lvl[[#This Row],[1-5-2023]:[23-10-2023]]-E497:AD497)/26</f>
        <v>8.3076923076923084</v>
      </c>
      <c r="AF496" s="4">
        <f t="shared" ref="AF496" si="738">AE496/AVERAGE(E497:AD497)</f>
        <v>1.0334928229665072</v>
      </c>
      <c r="AG496" s="3" cm="1">
        <f t="array" ref="AG496">SUMPRODUCT(ABS(FC_vs_D_SKU_lvl[[#This Row],[1-5-2023]:[23-10-2023]]-E497:AD497))/26</f>
        <v>14.23076923076923</v>
      </c>
      <c r="AH496" s="4" cm="1">
        <f t="array" ref="AH496">SUMPRODUCT(ABS(FC_vs_D_SKU_lvl[[#This Row],[1-5-2023]:[23-10-2023]]-E497:AD497))/SUM(E497:AD497)</f>
        <v>1.770334928229665</v>
      </c>
      <c r="AI496" s="3" cm="1">
        <f t="array" ref="AI496">SQRT(SUMPRODUCT(FC_vs_D_SKU_lvl[[#This Row],[1-5-2023]:[23-10-2023]]-E497:AD497)^2/26)</f>
        <v>42.361085189847749</v>
      </c>
      <c r="AJ496" s="4">
        <f t="shared" ref="AJ496" si="739">AI496/AVERAGE(E497:AD497)</f>
        <v>5.2698000714643136</v>
      </c>
      <c r="AK496" s="3">
        <f t="shared" ref="AK496:AL496" si="740">AG496+ABS(AE496)</f>
        <v>22.53846153846154</v>
      </c>
      <c r="AL496" s="4">
        <f t="shared" si="740"/>
        <v>2.803827751196172</v>
      </c>
      <c r="AM496" s="3" cm="1">
        <f t="array" ref="AM496">SUMPRODUCT(IF(FC_vs_D_SKU_lvl[[#This Row],[1-5-2023]:[23-10-2023]]+E497:AD497=0,0,ABS(FC_vs_D_SKU_lvl[[#This Row],[1-5-2023]:[23-10-2023]]-E497:AD497)/(FC_vs_D_SKU_lvl[[#This Row],[1-5-2023]:[23-10-2023]]+E497:AD497)))/26</f>
        <v>0.68834152190995346</v>
      </c>
    </row>
    <row r="497" spans="1:39" x14ac:dyDescent="0.3">
      <c r="A497" t="s">
        <v>297</v>
      </c>
      <c r="B497" t="s">
        <v>40</v>
      </c>
      <c r="C497">
        <v>3</v>
      </c>
      <c r="D497" t="s">
        <v>44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4</v>
      </c>
      <c r="K497">
        <v>16</v>
      </c>
      <c r="L497">
        <v>7</v>
      </c>
      <c r="M497">
        <v>24</v>
      </c>
      <c r="N497">
        <v>1</v>
      </c>
      <c r="O497">
        <v>12</v>
      </c>
      <c r="P497">
        <v>10</v>
      </c>
      <c r="Q497">
        <v>8</v>
      </c>
      <c r="R497">
        <v>0</v>
      </c>
      <c r="S497">
        <v>15</v>
      </c>
      <c r="T497">
        <v>49</v>
      </c>
      <c r="U497">
        <v>0</v>
      </c>
      <c r="V497">
        <v>0</v>
      </c>
      <c r="W497">
        <v>0</v>
      </c>
      <c r="X497">
        <v>42</v>
      </c>
      <c r="Y497">
        <v>8</v>
      </c>
      <c r="Z497">
        <v>4</v>
      </c>
      <c r="AA497">
        <v>0</v>
      </c>
      <c r="AB497">
        <v>7</v>
      </c>
      <c r="AC497">
        <v>1</v>
      </c>
      <c r="AD497">
        <v>0</v>
      </c>
      <c r="AE497" s="3"/>
      <c r="AF497" s="4"/>
      <c r="AG497" s="3"/>
      <c r="AH497" s="4"/>
      <c r="AI497" s="3"/>
      <c r="AJ497" s="4"/>
      <c r="AK497" s="3"/>
      <c r="AL497" s="4"/>
      <c r="AM497" s="3"/>
    </row>
    <row r="498" spans="1:39" x14ac:dyDescent="0.3">
      <c r="A498" t="s">
        <v>298</v>
      </c>
      <c r="B498" t="s">
        <v>40</v>
      </c>
      <c r="C498">
        <v>2</v>
      </c>
      <c r="D498" t="s">
        <v>41</v>
      </c>
      <c r="E498">
        <v>43</v>
      </c>
      <c r="F498">
        <v>44</v>
      </c>
      <c r="G498">
        <v>43</v>
      </c>
      <c r="H498">
        <v>45</v>
      </c>
      <c r="I498">
        <v>43</v>
      </c>
      <c r="J498">
        <v>44</v>
      </c>
      <c r="K498">
        <v>43</v>
      </c>
      <c r="L498">
        <v>62</v>
      </c>
      <c r="M498">
        <v>52</v>
      </c>
      <c r="N498">
        <v>24</v>
      </c>
      <c r="O498">
        <v>35</v>
      </c>
      <c r="P498">
        <v>35</v>
      </c>
      <c r="Q498">
        <v>41</v>
      </c>
      <c r="R498">
        <v>42</v>
      </c>
      <c r="S498">
        <v>30</v>
      </c>
      <c r="T498">
        <v>38</v>
      </c>
      <c r="U498">
        <v>27</v>
      </c>
      <c r="V498">
        <v>45</v>
      </c>
      <c r="W498">
        <v>23</v>
      </c>
      <c r="X498">
        <v>39</v>
      </c>
      <c r="Y498">
        <v>103</v>
      </c>
      <c r="Z498">
        <v>59</v>
      </c>
      <c r="AA498">
        <v>31</v>
      </c>
      <c r="AB498">
        <v>8</v>
      </c>
      <c r="AC498">
        <v>46</v>
      </c>
      <c r="AD498">
        <v>41</v>
      </c>
      <c r="AE498" s="3" cm="1">
        <f t="array" ref="AE498">SUMPRODUCT(FC_vs_D_SKU_lvl[[#This Row],[1-5-2023]:[23-10-2023]]-E499:AD499)/26</f>
        <v>-2.5384615384615383</v>
      </c>
      <c r="AF498" s="4">
        <f t="shared" ref="AF498" si="741">AE498/AVERAGE(E499:AD499)</f>
        <v>-5.7291666666666664E-2</v>
      </c>
      <c r="AG498" s="3" cm="1">
        <f t="array" ref="AG498">SUMPRODUCT(ABS(FC_vs_D_SKU_lvl[[#This Row],[1-5-2023]:[23-10-2023]]-E499:AD499))/26</f>
        <v>50.307692307692307</v>
      </c>
      <c r="AH498" s="4" cm="1">
        <f t="array" ref="AH498">SUMPRODUCT(ABS(FC_vs_D_SKU_lvl[[#This Row],[1-5-2023]:[23-10-2023]]-E499:AD499))/SUM(E499:AD499)</f>
        <v>1.1354166666666667</v>
      </c>
      <c r="AI498" s="3" cm="1">
        <f t="array" ref="AI498">SQRT(SUMPRODUCT(FC_vs_D_SKU_lvl[[#This Row],[1-5-2023]:[23-10-2023]]-E499:AD499)^2/26)</f>
        <v>12.943664919120147</v>
      </c>
      <c r="AJ498" s="4">
        <f t="shared" ref="AJ498" si="742">AI498/AVERAGE(E499:AD499)</f>
        <v>0.29213132629958666</v>
      </c>
      <c r="AK498" s="3">
        <f t="shared" ref="AK498:AL498" si="743">AG498+ABS(AE498)</f>
        <v>52.846153846153847</v>
      </c>
      <c r="AL498" s="4">
        <f t="shared" si="743"/>
        <v>1.1927083333333335</v>
      </c>
      <c r="AM498" s="3" cm="1">
        <f t="array" ref="AM498">SUMPRODUCT(IF(FC_vs_D_SKU_lvl[[#This Row],[1-5-2023]:[23-10-2023]]+E499:AD499=0,0,ABS(FC_vs_D_SKU_lvl[[#This Row],[1-5-2023]:[23-10-2023]]-E499:AD499)/(FC_vs_D_SKU_lvl[[#This Row],[1-5-2023]:[23-10-2023]]+E499:AD499)))/26</f>
        <v>0.61067853545368456</v>
      </c>
    </row>
    <row r="499" spans="1:39" x14ac:dyDescent="0.3">
      <c r="A499" t="s">
        <v>298</v>
      </c>
      <c r="B499" t="s">
        <v>40</v>
      </c>
      <c r="C499">
        <v>2</v>
      </c>
      <c r="D499" t="s">
        <v>44</v>
      </c>
      <c r="E499">
        <v>0</v>
      </c>
      <c r="F499">
        <v>142</v>
      </c>
      <c r="G499">
        <v>0</v>
      </c>
      <c r="H499">
        <v>0</v>
      </c>
      <c r="I499">
        <v>19</v>
      </c>
      <c r="J499">
        <v>0</v>
      </c>
      <c r="K499">
        <v>52</v>
      </c>
      <c r="L499">
        <v>10</v>
      </c>
      <c r="M499">
        <v>247</v>
      </c>
      <c r="N499">
        <v>44</v>
      </c>
      <c r="O499">
        <v>25</v>
      </c>
      <c r="P499">
        <v>0</v>
      </c>
      <c r="Q499">
        <v>21</v>
      </c>
      <c r="R499">
        <v>11</v>
      </c>
      <c r="S499">
        <v>15</v>
      </c>
      <c r="T499">
        <v>2</v>
      </c>
      <c r="U499">
        <v>46</v>
      </c>
      <c r="V499">
        <v>220</v>
      </c>
      <c r="W499">
        <v>5</v>
      </c>
      <c r="X499">
        <v>3</v>
      </c>
      <c r="Y499">
        <v>36</v>
      </c>
      <c r="Z499">
        <v>34</v>
      </c>
      <c r="AA499">
        <v>202</v>
      </c>
      <c r="AB499">
        <v>2</v>
      </c>
      <c r="AC499">
        <v>10</v>
      </c>
      <c r="AD499">
        <v>6</v>
      </c>
      <c r="AE499" s="3"/>
      <c r="AF499" s="4"/>
      <c r="AG499" s="3"/>
      <c r="AH499" s="4"/>
      <c r="AI499" s="3"/>
      <c r="AJ499" s="4"/>
      <c r="AK499" s="3"/>
      <c r="AL499" s="4"/>
      <c r="AM499" s="3"/>
    </row>
    <row r="500" spans="1:39" x14ac:dyDescent="0.3">
      <c r="A500" t="s">
        <v>299</v>
      </c>
      <c r="B500" t="s">
        <v>40</v>
      </c>
      <c r="C500">
        <v>3</v>
      </c>
      <c r="D500" t="s">
        <v>41</v>
      </c>
      <c r="E500">
        <v>12</v>
      </c>
      <c r="F500">
        <v>12</v>
      </c>
      <c r="G500">
        <v>12</v>
      </c>
      <c r="H500">
        <v>12</v>
      </c>
      <c r="I500">
        <v>12</v>
      </c>
      <c r="J500">
        <v>12</v>
      </c>
      <c r="K500">
        <v>12</v>
      </c>
      <c r="L500">
        <v>15</v>
      </c>
      <c r="M500">
        <v>10</v>
      </c>
      <c r="N500">
        <v>5</v>
      </c>
      <c r="O500">
        <v>7</v>
      </c>
      <c r="P500">
        <v>8</v>
      </c>
      <c r="Q500">
        <v>9</v>
      </c>
      <c r="R500">
        <v>10</v>
      </c>
      <c r="S500">
        <v>7</v>
      </c>
      <c r="T500">
        <v>10</v>
      </c>
      <c r="U500">
        <v>7</v>
      </c>
      <c r="V500">
        <v>11</v>
      </c>
      <c r="W500">
        <v>6</v>
      </c>
      <c r="X500">
        <v>10</v>
      </c>
      <c r="Y500">
        <v>26</v>
      </c>
      <c r="Z500">
        <v>15</v>
      </c>
      <c r="AA500">
        <v>7</v>
      </c>
      <c r="AB500">
        <v>3</v>
      </c>
      <c r="AC500">
        <v>11</v>
      </c>
      <c r="AD500">
        <v>10</v>
      </c>
      <c r="AE500" s="3" cm="1">
        <f t="array" ref="AE500">SUMPRODUCT(FC_vs_D_SKU_lvl[[#This Row],[1-5-2023]:[23-10-2023]]-E501:AD501)/26</f>
        <v>3.3461538461538463</v>
      </c>
      <c r="AF500" s="4">
        <f t="shared" ref="AF500" si="744">AE500/AVERAGE(E501:AD501)</f>
        <v>0.47282608695652178</v>
      </c>
      <c r="AG500" s="3" cm="1">
        <f t="array" ref="AG500">SUMPRODUCT(ABS(FC_vs_D_SKU_lvl[[#This Row],[1-5-2023]:[23-10-2023]]-E501:AD501))/26</f>
        <v>8.9615384615384617</v>
      </c>
      <c r="AH500" s="4" cm="1">
        <f t="array" ref="AH500">SUMPRODUCT(ABS(FC_vs_D_SKU_lvl[[#This Row],[1-5-2023]:[23-10-2023]]-E501:AD501))/SUM(E501:AD501)</f>
        <v>1.2663043478260869</v>
      </c>
      <c r="AI500" s="3" cm="1">
        <f t="array" ref="AI500">SQRT(SUMPRODUCT(FC_vs_D_SKU_lvl[[#This Row],[1-5-2023]:[23-10-2023]]-E501:AD501)^2/26)</f>
        <v>17.062103757022012</v>
      </c>
      <c r="AJ500" s="4">
        <f t="shared" ref="AJ500" si="745">AI500/AVERAGE(E501:AD501)</f>
        <v>2.4109494439270236</v>
      </c>
      <c r="AK500" s="3">
        <f t="shared" ref="AK500:AL500" si="746">AG500+ABS(AE500)</f>
        <v>12.307692307692308</v>
      </c>
      <c r="AL500" s="4">
        <f t="shared" si="746"/>
        <v>1.7391304347826086</v>
      </c>
      <c r="AM500" s="3" cm="1">
        <f t="array" ref="AM500">SUMPRODUCT(IF(FC_vs_D_SKU_lvl[[#This Row],[1-5-2023]:[23-10-2023]]+E501:AD501=0,0,ABS(FC_vs_D_SKU_lvl[[#This Row],[1-5-2023]:[23-10-2023]]-E501:AD501)/(FC_vs_D_SKU_lvl[[#This Row],[1-5-2023]:[23-10-2023]]+E501:AD501)))/26</f>
        <v>0.60397959591558648</v>
      </c>
    </row>
    <row r="501" spans="1:39" x14ac:dyDescent="0.3">
      <c r="A501" t="s">
        <v>299</v>
      </c>
      <c r="B501" t="s">
        <v>40</v>
      </c>
      <c r="C501">
        <v>3</v>
      </c>
      <c r="D501" t="s">
        <v>44</v>
      </c>
      <c r="E501">
        <v>6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16</v>
      </c>
      <c r="L501">
        <v>4</v>
      </c>
      <c r="M501">
        <v>10</v>
      </c>
      <c r="N501">
        <v>24</v>
      </c>
      <c r="O501">
        <v>0</v>
      </c>
      <c r="P501">
        <v>0</v>
      </c>
      <c r="Q501">
        <v>1</v>
      </c>
      <c r="R501">
        <v>4</v>
      </c>
      <c r="S501">
        <v>13</v>
      </c>
      <c r="T501">
        <v>29</v>
      </c>
      <c r="U501">
        <v>13</v>
      </c>
      <c r="V501">
        <v>0</v>
      </c>
      <c r="W501">
        <v>0</v>
      </c>
      <c r="X501">
        <v>19</v>
      </c>
      <c r="Y501">
        <v>10</v>
      </c>
      <c r="Z501">
        <v>0</v>
      </c>
      <c r="AA501">
        <v>7</v>
      </c>
      <c r="AB501">
        <v>1</v>
      </c>
      <c r="AC501">
        <v>5</v>
      </c>
      <c r="AD501">
        <v>20</v>
      </c>
      <c r="AE501" s="3"/>
      <c r="AF501" s="4"/>
      <c r="AG501" s="3"/>
      <c r="AH501" s="4"/>
      <c r="AI501" s="3"/>
      <c r="AJ501" s="4"/>
      <c r="AK501" s="3"/>
      <c r="AL501" s="4"/>
      <c r="AM501" s="3"/>
    </row>
    <row r="502" spans="1:39" x14ac:dyDescent="0.3">
      <c r="A502" t="s">
        <v>300</v>
      </c>
      <c r="B502" t="s">
        <v>40</v>
      </c>
      <c r="C502">
        <v>3</v>
      </c>
      <c r="D502" t="s">
        <v>41</v>
      </c>
      <c r="E502">
        <v>17</v>
      </c>
      <c r="F502">
        <v>18</v>
      </c>
      <c r="G502">
        <v>18</v>
      </c>
      <c r="H502">
        <v>18</v>
      </c>
      <c r="I502">
        <v>17</v>
      </c>
      <c r="J502">
        <v>18</v>
      </c>
      <c r="K502">
        <v>18</v>
      </c>
      <c r="L502">
        <v>15</v>
      </c>
      <c r="M502">
        <v>12</v>
      </c>
      <c r="N502">
        <v>5</v>
      </c>
      <c r="O502">
        <v>7</v>
      </c>
      <c r="P502">
        <v>9</v>
      </c>
      <c r="Q502">
        <v>9</v>
      </c>
      <c r="R502">
        <v>8</v>
      </c>
      <c r="S502">
        <v>7</v>
      </c>
      <c r="T502">
        <v>7</v>
      </c>
      <c r="U502">
        <v>5</v>
      </c>
      <c r="V502">
        <v>9</v>
      </c>
      <c r="W502">
        <v>5</v>
      </c>
      <c r="X502">
        <v>8</v>
      </c>
      <c r="Y502">
        <v>18</v>
      </c>
      <c r="Z502">
        <v>11</v>
      </c>
      <c r="AA502">
        <v>7</v>
      </c>
      <c r="AB502">
        <v>1</v>
      </c>
      <c r="AC502">
        <v>9</v>
      </c>
      <c r="AD502">
        <v>8</v>
      </c>
      <c r="AE502" s="3" cm="1">
        <f t="array" ref="AE502">SUMPRODUCT(FC_vs_D_SKU_lvl[[#This Row],[1-5-2023]:[23-10-2023]]-E503:AD503)/26</f>
        <v>3.4230769230769229</v>
      </c>
      <c r="AF502" s="4">
        <f t="shared" ref="AF502" si="747">AE502/AVERAGE(E503:AD503)</f>
        <v>0.4564102564102564</v>
      </c>
      <c r="AG502" s="3" cm="1">
        <f t="array" ref="AG502">SUMPRODUCT(ABS(FC_vs_D_SKU_lvl[[#This Row],[1-5-2023]:[23-10-2023]]-E503:AD503))/26</f>
        <v>11.26923076923077</v>
      </c>
      <c r="AH502" s="4" cm="1">
        <f t="array" ref="AH502">SUMPRODUCT(ABS(FC_vs_D_SKU_lvl[[#This Row],[1-5-2023]:[23-10-2023]]-E503:AD503))/SUM(E503:AD503)</f>
        <v>1.5025641025641026</v>
      </c>
      <c r="AI502" s="3" cm="1">
        <f t="array" ref="AI502">SQRT(SUMPRODUCT(FC_vs_D_SKU_lvl[[#This Row],[1-5-2023]:[23-10-2023]]-E503:AD503)^2/26)</f>
        <v>17.454336027298378</v>
      </c>
      <c r="AJ502" s="4">
        <f t="shared" ref="AJ502" si="748">AI502/AVERAGE(E503:AD503)</f>
        <v>2.3272448036397839</v>
      </c>
      <c r="AK502" s="3">
        <f t="shared" ref="AK502:AL502" si="749">AG502+ABS(AE502)</f>
        <v>14.692307692307693</v>
      </c>
      <c r="AL502" s="4">
        <f t="shared" si="749"/>
        <v>1.9589743589743589</v>
      </c>
      <c r="AM502" s="3" cm="1">
        <f t="array" ref="AM502">SUMPRODUCT(IF(FC_vs_D_SKU_lvl[[#This Row],[1-5-2023]:[23-10-2023]]+E503:AD503=0,0,ABS(FC_vs_D_SKU_lvl[[#This Row],[1-5-2023]:[23-10-2023]]-E503:AD503)/(FC_vs_D_SKU_lvl[[#This Row],[1-5-2023]:[23-10-2023]]+E503:AD503)))/26</f>
        <v>0.65799743883940931</v>
      </c>
    </row>
    <row r="503" spans="1:39" x14ac:dyDescent="0.3">
      <c r="A503" t="s">
        <v>300</v>
      </c>
      <c r="B503" t="s">
        <v>40</v>
      </c>
      <c r="C503">
        <v>3</v>
      </c>
      <c r="D503" t="s">
        <v>44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15</v>
      </c>
      <c r="Q503">
        <v>10</v>
      </c>
      <c r="R503">
        <v>0</v>
      </c>
      <c r="S503">
        <v>23</v>
      </c>
      <c r="T503">
        <v>8</v>
      </c>
      <c r="U503">
        <v>4</v>
      </c>
      <c r="V503">
        <v>8</v>
      </c>
      <c r="W503">
        <v>12</v>
      </c>
      <c r="X503">
        <v>38</v>
      </c>
      <c r="Y503">
        <v>45</v>
      </c>
      <c r="Z503">
        <v>0</v>
      </c>
      <c r="AA503">
        <v>8</v>
      </c>
      <c r="AB503">
        <v>2</v>
      </c>
      <c r="AC503">
        <v>0</v>
      </c>
      <c r="AD503">
        <v>20</v>
      </c>
      <c r="AE503" s="3"/>
      <c r="AF503" s="4"/>
      <c r="AG503" s="3"/>
      <c r="AH503" s="4"/>
      <c r="AI503" s="3"/>
      <c r="AJ503" s="4"/>
      <c r="AK503" s="3"/>
      <c r="AL503" s="4"/>
      <c r="AM503" s="3"/>
    </row>
    <row r="504" spans="1:39" x14ac:dyDescent="0.3">
      <c r="A504" t="s">
        <v>301</v>
      </c>
      <c r="B504" t="s">
        <v>40</v>
      </c>
      <c r="C504">
        <v>3</v>
      </c>
      <c r="D504" t="s">
        <v>41</v>
      </c>
      <c r="E504">
        <v>13</v>
      </c>
      <c r="F504">
        <v>13</v>
      </c>
      <c r="G504">
        <v>13</v>
      </c>
      <c r="H504">
        <v>13</v>
      </c>
      <c r="I504">
        <v>13</v>
      </c>
      <c r="J504">
        <v>13</v>
      </c>
      <c r="K504">
        <v>13</v>
      </c>
      <c r="L504">
        <v>11</v>
      </c>
      <c r="M504">
        <v>9</v>
      </c>
      <c r="N504">
        <v>3</v>
      </c>
      <c r="O504">
        <v>7</v>
      </c>
      <c r="P504">
        <v>7</v>
      </c>
      <c r="Q504">
        <v>8</v>
      </c>
      <c r="R504">
        <v>8</v>
      </c>
      <c r="S504">
        <v>8</v>
      </c>
      <c r="T504">
        <v>8</v>
      </c>
      <c r="U504">
        <v>7</v>
      </c>
      <c r="V504">
        <v>9</v>
      </c>
      <c r="W504">
        <v>6</v>
      </c>
      <c r="X504">
        <v>9</v>
      </c>
      <c r="Y504">
        <v>21</v>
      </c>
      <c r="Z504">
        <v>13</v>
      </c>
      <c r="AA504">
        <v>7</v>
      </c>
      <c r="AB504">
        <v>2</v>
      </c>
      <c r="AC504">
        <v>9</v>
      </c>
      <c r="AD504">
        <v>9</v>
      </c>
      <c r="AE504" s="3" cm="1">
        <f t="array" ref="AE504">SUMPRODUCT(FC_vs_D_SKU_lvl[[#This Row],[1-5-2023]:[23-10-2023]]-E505:AD505)/26</f>
        <v>3.8076923076923075</v>
      </c>
      <c r="AF504" s="4">
        <f t="shared" ref="AF504" si="750">AE504/AVERAGE(E505:AD505)</f>
        <v>0.64705882352941169</v>
      </c>
      <c r="AG504" s="3" cm="1">
        <f t="array" ref="AG504">SUMPRODUCT(ABS(FC_vs_D_SKU_lvl[[#This Row],[1-5-2023]:[23-10-2023]]-E505:AD505))/26</f>
        <v>12.346153846153847</v>
      </c>
      <c r="AH504" s="4" cm="1">
        <f t="array" ref="AH504">SUMPRODUCT(ABS(FC_vs_D_SKU_lvl[[#This Row],[1-5-2023]:[23-10-2023]]-E505:AD505))/SUM(E505:AD505)</f>
        <v>2.0980392156862746</v>
      </c>
      <c r="AI504" s="3" cm="1">
        <f t="array" ref="AI504">SQRT(SUMPRODUCT(FC_vs_D_SKU_lvl[[#This Row],[1-5-2023]:[23-10-2023]]-E505:AD505)^2/26)</f>
        <v>19.415497378680218</v>
      </c>
      <c r="AJ504" s="4">
        <f t="shared" ref="AJ504" si="751">AI504/AVERAGE(E505:AD505)</f>
        <v>3.2993655676188602</v>
      </c>
      <c r="AK504" s="3">
        <f t="shared" ref="AK504:AL504" si="752">AG504+ABS(AE504)</f>
        <v>16.153846153846153</v>
      </c>
      <c r="AL504" s="4">
        <f t="shared" si="752"/>
        <v>2.7450980392156863</v>
      </c>
      <c r="AM504" s="3" cm="1">
        <f t="array" ref="AM504">SUMPRODUCT(IF(FC_vs_D_SKU_lvl[[#This Row],[1-5-2023]:[23-10-2023]]+E505:AD505=0,0,ABS(FC_vs_D_SKU_lvl[[#This Row],[1-5-2023]:[23-10-2023]]-E505:AD505)/(FC_vs_D_SKU_lvl[[#This Row],[1-5-2023]:[23-10-2023]]+E505:AD505)))/26</f>
        <v>0.8299967672230445</v>
      </c>
    </row>
    <row r="505" spans="1:39" x14ac:dyDescent="0.3">
      <c r="A505" t="s">
        <v>301</v>
      </c>
      <c r="B505" t="s">
        <v>40</v>
      </c>
      <c r="C505">
        <v>3</v>
      </c>
      <c r="D505" t="s">
        <v>44</v>
      </c>
      <c r="E505">
        <v>124</v>
      </c>
      <c r="F505">
        <v>5</v>
      </c>
      <c r="G505">
        <v>7</v>
      </c>
      <c r="H505">
        <v>0</v>
      </c>
      <c r="I505">
        <v>2</v>
      </c>
      <c r="J505">
        <v>0</v>
      </c>
      <c r="K505">
        <v>0</v>
      </c>
      <c r="L505">
        <v>9</v>
      </c>
      <c r="M505">
        <v>0</v>
      </c>
      <c r="N505">
        <v>0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</v>
      </c>
      <c r="Y505">
        <v>0</v>
      </c>
      <c r="Z505">
        <v>0</v>
      </c>
      <c r="AA505">
        <v>0</v>
      </c>
      <c r="AB505">
        <v>2</v>
      </c>
      <c r="AC505">
        <v>0</v>
      </c>
      <c r="AD505">
        <v>0</v>
      </c>
      <c r="AE505" s="3"/>
      <c r="AF505" s="4"/>
      <c r="AG505" s="3"/>
      <c r="AH505" s="4"/>
      <c r="AI505" s="3"/>
      <c r="AJ505" s="4"/>
      <c r="AK505" s="3"/>
      <c r="AL505" s="4"/>
      <c r="AM505" s="3"/>
    </row>
    <row r="506" spans="1:39" x14ac:dyDescent="0.3">
      <c r="A506" t="s">
        <v>302</v>
      </c>
      <c r="B506" t="s">
        <v>40</v>
      </c>
      <c r="C506">
        <v>3</v>
      </c>
      <c r="D506" t="s">
        <v>41</v>
      </c>
      <c r="E506">
        <v>8</v>
      </c>
      <c r="F506">
        <v>8</v>
      </c>
      <c r="G506">
        <v>8</v>
      </c>
      <c r="H506">
        <v>8</v>
      </c>
      <c r="I506">
        <v>8</v>
      </c>
      <c r="J506">
        <v>8</v>
      </c>
      <c r="K506">
        <v>8</v>
      </c>
      <c r="L506">
        <v>10</v>
      </c>
      <c r="M506">
        <v>8</v>
      </c>
      <c r="N506">
        <v>3</v>
      </c>
      <c r="O506">
        <v>5</v>
      </c>
      <c r="P506">
        <v>5</v>
      </c>
      <c r="Q506">
        <v>7</v>
      </c>
      <c r="R506">
        <v>8</v>
      </c>
      <c r="S506">
        <v>5</v>
      </c>
      <c r="T506">
        <v>7</v>
      </c>
      <c r="U506">
        <v>5</v>
      </c>
      <c r="V506">
        <v>8</v>
      </c>
      <c r="W506">
        <v>3</v>
      </c>
      <c r="X506">
        <v>8</v>
      </c>
      <c r="Y506">
        <v>17</v>
      </c>
      <c r="Z506">
        <v>9</v>
      </c>
      <c r="AA506">
        <v>5</v>
      </c>
      <c r="AB506">
        <v>2</v>
      </c>
      <c r="AC506">
        <v>8</v>
      </c>
      <c r="AD506">
        <v>8</v>
      </c>
      <c r="AE506" s="3" cm="1">
        <f t="array" ref="AE506">SUMPRODUCT(FC_vs_D_SKU_lvl[[#This Row],[1-5-2023]:[23-10-2023]]-E507:AD507)/26</f>
        <v>5.5</v>
      </c>
      <c r="AF506" s="4">
        <f t="shared" ref="AF506" si="753">AE506/AVERAGE(E507:AD507)</f>
        <v>3.25</v>
      </c>
      <c r="AG506" s="3" cm="1">
        <f t="array" ref="AG506">SUMPRODUCT(ABS(FC_vs_D_SKU_lvl[[#This Row],[1-5-2023]:[23-10-2023]]-E507:AD507))/26</f>
        <v>5.8076923076923075</v>
      </c>
      <c r="AH506" s="4" cm="1">
        <f t="array" ref="AH506">SUMPRODUCT(ABS(FC_vs_D_SKU_lvl[[#This Row],[1-5-2023]:[23-10-2023]]-E507:AD507))/SUM(E507:AD507)</f>
        <v>3.4318181818181817</v>
      </c>
      <c r="AI506" s="3" cm="1">
        <f t="array" ref="AI506">SQRT(SUMPRODUCT(FC_vs_D_SKU_lvl[[#This Row],[1-5-2023]:[23-10-2023]]-E507:AD507)^2/26)</f>
        <v>28.044607324760317</v>
      </c>
      <c r="AJ506" s="4">
        <f t="shared" ref="AJ506" si="754">AI506/AVERAGE(E507:AD507)</f>
        <v>16.57181341917655</v>
      </c>
      <c r="AK506" s="3">
        <f t="shared" ref="AK506:AL506" si="755">AG506+ABS(AE506)</f>
        <v>11.307692307692307</v>
      </c>
      <c r="AL506" s="4">
        <f t="shared" si="755"/>
        <v>6.6818181818181817</v>
      </c>
      <c r="AM506" s="3" cm="1">
        <f t="array" ref="AM506">SUMPRODUCT(IF(FC_vs_D_SKU_lvl[[#This Row],[1-5-2023]:[23-10-2023]]+E507:AD507=0,0,ABS(FC_vs_D_SKU_lvl[[#This Row],[1-5-2023]:[23-10-2023]]-E507:AD507)/(FC_vs_D_SKU_lvl[[#This Row],[1-5-2023]:[23-10-2023]]+E507:AD507)))/26</f>
        <v>0.70788954635108481</v>
      </c>
    </row>
    <row r="507" spans="1:39" x14ac:dyDescent="0.3">
      <c r="A507" t="s">
        <v>302</v>
      </c>
      <c r="B507" t="s">
        <v>40</v>
      </c>
      <c r="C507">
        <v>3</v>
      </c>
      <c r="D507" t="s">
        <v>44</v>
      </c>
      <c r="E507">
        <v>10</v>
      </c>
      <c r="F507">
        <v>0</v>
      </c>
      <c r="G507">
        <v>0</v>
      </c>
      <c r="H507">
        <v>2</v>
      </c>
      <c r="I507">
        <v>0</v>
      </c>
      <c r="J507">
        <v>1</v>
      </c>
      <c r="K507">
        <v>1</v>
      </c>
      <c r="L507">
        <v>3</v>
      </c>
      <c r="M507">
        <v>10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3</v>
      </c>
      <c r="T507">
        <v>2</v>
      </c>
      <c r="U507">
        <v>4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3</v>
      </c>
      <c r="AB507">
        <v>1</v>
      </c>
      <c r="AC507">
        <v>0</v>
      </c>
      <c r="AD507">
        <v>2</v>
      </c>
      <c r="AE507" s="3"/>
      <c r="AF507" s="4"/>
      <c r="AG507" s="3"/>
      <c r="AH507" s="4"/>
      <c r="AI507" s="3"/>
      <c r="AJ507" s="4"/>
      <c r="AK507" s="3"/>
      <c r="AL507" s="4"/>
      <c r="AM507" s="3"/>
    </row>
    <row r="508" spans="1:39" x14ac:dyDescent="0.3">
      <c r="A508" t="s">
        <v>303</v>
      </c>
      <c r="B508" t="s">
        <v>40</v>
      </c>
      <c r="C508">
        <v>3</v>
      </c>
      <c r="D508" t="s">
        <v>41</v>
      </c>
      <c r="E508">
        <v>13</v>
      </c>
      <c r="F508">
        <v>14</v>
      </c>
      <c r="G508">
        <v>13</v>
      </c>
      <c r="H508">
        <v>14</v>
      </c>
      <c r="I508">
        <v>13</v>
      </c>
      <c r="J508">
        <v>14</v>
      </c>
      <c r="K508">
        <v>13</v>
      </c>
      <c r="L508">
        <v>16</v>
      </c>
      <c r="M508">
        <v>14</v>
      </c>
      <c r="N508">
        <v>5</v>
      </c>
      <c r="O508">
        <v>8</v>
      </c>
      <c r="P508">
        <v>8</v>
      </c>
      <c r="Q508">
        <v>11</v>
      </c>
      <c r="R508">
        <v>12</v>
      </c>
      <c r="S508">
        <v>9</v>
      </c>
      <c r="T508">
        <v>10</v>
      </c>
      <c r="U508">
        <v>6</v>
      </c>
      <c r="V508">
        <v>13</v>
      </c>
      <c r="W508">
        <v>7</v>
      </c>
      <c r="X508">
        <v>10</v>
      </c>
      <c r="Y508">
        <v>27</v>
      </c>
      <c r="Z508">
        <v>15</v>
      </c>
      <c r="AA508">
        <v>8</v>
      </c>
      <c r="AB508">
        <v>2</v>
      </c>
      <c r="AC508">
        <v>13</v>
      </c>
      <c r="AD508">
        <v>12</v>
      </c>
      <c r="AE508" s="3" cm="1">
        <f t="array" ref="AE508">SUMPRODUCT(FC_vs_D_SKU_lvl[[#This Row],[1-5-2023]:[23-10-2023]]-E509:AD509)/26</f>
        <v>2.2692307692307692</v>
      </c>
      <c r="AF508" s="4">
        <f t="shared" ref="AF508" si="756">AE508/AVERAGE(E509:AD509)</f>
        <v>0.24481327800829872</v>
      </c>
      <c r="AG508" s="3" cm="1">
        <f t="array" ref="AG508">SUMPRODUCT(ABS(FC_vs_D_SKU_lvl[[#This Row],[1-5-2023]:[23-10-2023]]-E509:AD509))/26</f>
        <v>10.576923076923077</v>
      </c>
      <c r="AH508" s="4" cm="1">
        <f t="array" ref="AH508">SUMPRODUCT(ABS(FC_vs_D_SKU_lvl[[#This Row],[1-5-2023]:[23-10-2023]]-E509:AD509))/SUM(E509:AD509)</f>
        <v>1.1410788381742738</v>
      </c>
      <c r="AI508" s="3" cm="1">
        <f t="array" ref="AI508">SQRT(SUMPRODUCT(FC_vs_D_SKU_lvl[[#This Row],[1-5-2023]:[23-10-2023]]-E509:AD509)^2/26)</f>
        <v>11.570851973152857</v>
      </c>
      <c r="AJ508" s="4">
        <f t="shared" ref="AJ508" si="757">AI508/AVERAGE(E509:AD509)</f>
        <v>1.2483076817509304</v>
      </c>
      <c r="AK508" s="3">
        <f t="shared" ref="AK508:AL508" si="758">AG508+ABS(AE508)</f>
        <v>12.846153846153847</v>
      </c>
      <c r="AL508" s="4">
        <f t="shared" si="758"/>
        <v>1.3858921161825726</v>
      </c>
      <c r="AM508" s="3" cm="1">
        <f t="array" ref="AM508">SUMPRODUCT(IF(FC_vs_D_SKU_lvl[[#This Row],[1-5-2023]:[23-10-2023]]+E509:AD509=0,0,ABS(FC_vs_D_SKU_lvl[[#This Row],[1-5-2023]:[23-10-2023]]-E509:AD509)/(FC_vs_D_SKU_lvl[[#This Row],[1-5-2023]:[23-10-2023]]+E509:AD509)))/26</f>
        <v>0.51054933616410458</v>
      </c>
    </row>
    <row r="509" spans="1:39" x14ac:dyDescent="0.3">
      <c r="A509" t="s">
        <v>303</v>
      </c>
      <c r="B509" t="s">
        <v>40</v>
      </c>
      <c r="C509">
        <v>3</v>
      </c>
      <c r="D509" t="s">
        <v>44</v>
      </c>
      <c r="E509">
        <v>8</v>
      </c>
      <c r="F509">
        <v>11</v>
      </c>
      <c r="G509">
        <v>3</v>
      </c>
      <c r="H509">
        <v>8</v>
      </c>
      <c r="I509">
        <v>0</v>
      </c>
      <c r="J509">
        <v>1</v>
      </c>
      <c r="K509">
        <v>0</v>
      </c>
      <c r="L509">
        <v>53</v>
      </c>
      <c r="M509">
        <v>0</v>
      </c>
      <c r="N509">
        <v>5</v>
      </c>
      <c r="O509">
        <v>29</v>
      </c>
      <c r="P509">
        <v>3</v>
      </c>
      <c r="Q509">
        <v>2</v>
      </c>
      <c r="R509">
        <v>6</v>
      </c>
      <c r="S509">
        <v>9</v>
      </c>
      <c r="T509">
        <v>2</v>
      </c>
      <c r="U509">
        <v>42</v>
      </c>
      <c r="V509">
        <v>6</v>
      </c>
      <c r="W509">
        <v>9</v>
      </c>
      <c r="X509">
        <v>3</v>
      </c>
      <c r="Y509">
        <v>6</v>
      </c>
      <c r="Z509">
        <v>1</v>
      </c>
      <c r="AA509">
        <v>11</v>
      </c>
      <c r="AB509">
        <v>3</v>
      </c>
      <c r="AC509">
        <v>0</v>
      </c>
      <c r="AD509">
        <v>20</v>
      </c>
      <c r="AE509" s="3"/>
      <c r="AF509" s="4"/>
      <c r="AG509" s="3"/>
      <c r="AH509" s="4"/>
      <c r="AI509" s="3"/>
      <c r="AJ509" s="4"/>
      <c r="AK509" s="3"/>
      <c r="AL509" s="4"/>
      <c r="AM509" s="3"/>
    </row>
    <row r="510" spans="1:39" x14ac:dyDescent="0.3">
      <c r="A510" t="s">
        <v>304</v>
      </c>
      <c r="B510" t="s">
        <v>40</v>
      </c>
      <c r="C510">
        <v>2</v>
      </c>
      <c r="D510" t="s">
        <v>41</v>
      </c>
      <c r="E510">
        <v>138</v>
      </c>
      <c r="F510">
        <v>139</v>
      </c>
      <c r="G510">
        <v>138</v>
      </c>
      <c r="H510">
        <v>139</v>
      </c>
      <c r="I510">
        <v>138</v>
      </c>
      <c r="J510">
        <v>139</v>
      </c>
      <c r="K510">
        <v>138</v>
      </c>
      <c r="L510">
        <v>113</v>
      </c>
      <c r="M510">
        <v>93</v>
      </c>
      <c r="N510">
        <v>83</v>
      </c>
      <c r="O510">
        <v>41</v>
      </c>
      <c r="P510">
        <v>63</v>
      </c>
      <c r="Q510">
        <v>104</v>
      </c>
      <c r="R510">
        <v>90</v>
      </c>
      <c r="S510">
        <v>35</v>
      </c>
      <c r="T510">
        <v>49</v>
      </c>
      <c r="U510">
        <v>126</v>
      </c>
      <c r="V510">
        <v>92</v>
      </c>
      <c r="W510">
        <v>36</v>
      </c>
      <c r="X510">
        <v>93</v>
      </c>
      <c r="Y510">
        <v>144</v>
      </c>
      <c r="Z510">
        <v>78</v>
      </c>
      <c r="AA510">
        <v>76</v>
      </c>
      <c r="AB510">
        <v>15</v>
      </c>
      <c r="AC510">
        <v>99</v>
      </c>
      <c r="AD510">
        <v>119</v>
      </c>
      <c r="AE510" s="3" cm="1">
        <f t="array" ref="AE510">SUMPRODUCT(FC_vs_D_SKU_lvl[[#This Row],[1-5-2023]:[23-10-2023]]-E511:AD511)/26</f>
        <v>24.423076923076923</v>
      </c>
      <c r="AF510" s="4">
        <f t="shared" ref="AF510" si="759">AE510/AVERAGE(E511:AD511)</f>
        <v>0.33722782793414763</v>
      </c>
      <c r="AG510" s="3" cm="1">
        <f t="array" ref="AG510">SUMPRODUCT(ABS(FC_vs_D_SKU_lvl[[#This Row],[1-5-2023]:[23-10-2023]]-E511:AD511))/26</f>
        <v>74.038461538461533</v>
      </c>
      <c r="AH510" s="4" cm="1">
        <f t="array" ref="AH510">SUMPRODUCT(ABS(FC_vs_D_SKU_lvl[[#This Row],[1-5-2023]:[23-10-2023]]-E511:AD511))/SUM(E511:AD511)</f>
        <v>1.0223048327137547</v>
      </c>
      <c r="AI510" s="3" cm="1">
        <f t="array" ref="AI510">SQRT(SUMPRODUCT(FC_vs_D_SKU_lvl[[#This Row],[1-5-2023]:[23-10-2023]]-E511:AD511)^2/26)</f>
        <v>124.53374581274686</v>
      </c>
      <c r="AJ510" s="4">
        <f t="shared" ref="AJ510" si="760">AI510/AVERAGE(E511:AD511)</f>
        <v>1.719531275162729</v>
      </c>
      <c r="AK510" s="3">
        <f t="shared" ref="AK510:AL510" si="761">AG510+ABS(AE510)</f>
        <v>98.461538461538453</v>
      </c>
      <c r="AL510" s="4">
        <f t="shared" si="761"/>
        <v>1.3595326606479023</v>
      </c>
      <c r="AM510" s="3" cm="1">
        <f t="array" ref="AM510">SUMPRODUCT(IF(FC_vs_D_SKU_lvl[[#This Row],[1-5-2023]:[23-10-2023]]+E511:AD511=0,0,ABS(FC_vs_D_SKU_lvl[[#This Row],[1-5-2023]:[23-10-2023]]-E511:AD511)/(FC_vs_D_SKU_lvl[[#This Row],[1-5-2023]:[23-10-2023]]+E511:AD511)))/26</f>
        <v>0.43771728972635771</v>
      </c>
    </row>
    <row r="511" spans="1:39" x14ac:dyDescent="0.3">
      <c r="A511" t="s">
        <v>304</v>
      </c>
      <c r="B511" t="s">
        <v>40</v>
      </c>
      <c r="C511">
        <v>2</v>
      </c>
      <c r="D511" t="s">
        <v>44</v>
      </c>
      <c r="E511">
        <v>208</v>
      </c>
      <c r="F511">
        <v>23</v>
      </c>
      <c r="G511">
        <v>51</v>
      </c>
      <c r="H511">
        <v>32</v>
      </c>
      <c r="I511">
        <v>11</v>
      </c>
      <c r="J511">
        <v>0</v>
      </c>
      <c r="K511">
        <v>21</v>
      </c>
      <c r="L511">
        <v>34</v>
      </c>
      <c r="M511">
        <v>77</v>
      </c>
      <c r="N511">
        <v>4</v>
      </c>
      <c r="O511">
        <v>36</v>
      </c>
      <c r="P511">
        <v>45</v>
      </c>
      <c r="Q511">
        <v>318</v>
      </c>
      <c r="R511">
        <v>63</v>
      </c>
      <c r="S511">
        <v>30</v>
      </c>
      <c r="T511">
        <v>260</v>
      </c>
      <c r="U511">
        <v>74</v>
      </c>
      <c r="V511">
        <v>43</v>
      </c>
      <c r="W511">
        <v>49</v>
      </c>
      <c r="X511">
        <v>146</v>
      </c>
      <c r="Y511">
        <v>39</v>
      </c>
      <c r="Z511">
        <v>46</v>
      </c>
      <c r="AA511">
        <v>15</v>
      </c>
      <c r="AB511">
        <v>52</v>
      </c>
      <c r="AC511">
        <v>146</v>
      </c>
      <c r="AD511">
        <v>60</v>
      </c>
      <c r="AE511" s="3"/>
      <c r="AF511" s="4"/>
      <c r="AG511" s="3"/>
      <c r="AH511" s="4"/>
      <c r="AI511" s="3"/>
      <c r="AJ511" s="4"/>
      <c r="AK511" s="3"/>
      <c r="AL511" s="4"/>
      <c r="AM511" s="3"/>
    </row>
    <row r="512" spans="1:39" x14ac:dyDescent="0.3">
      <c r="A512" t="s">
        <v>305</v>
      </c>
      <c r="B512" t="s">
        <v>40</v>
      </c>
      <c r="C512">
        <v>2</v>
      </c>
      <c r="D512" t="s">
        <v>41</v>
      </c>
      <c r="E512">
        <v>47</v>
      </c>
      <c r="F512">
        <v>47</v>
      </c>
      <c r="G512">
        <v>47</v>
      </c>
      <c r="H512">
        <v>47</v>
      </c>
      <c r="I512">
        <v>50</v>
      </c>
      <c r="J512">
        <v>48</v>
      </c>
      <c r="K512">
        <v>47</v>
      </c>
      <c r="L512">
        <v>37</v>
      </c>
      <c r="M512">
        <v>31</v>
      </c>
      <c r="N512">
        <v>26</v>
      </c>
      <c r="O512">
        <v>14</v>
      </c>
      <c r="P512">
        <v>21</v>
      </c>
      <c r="Q512">
        <v>34</v>
      </c>
      <c r="R512">
        <v>27</v>
      </c>
      <c r="S512">
        <v>12</v>
      </c>
      <c r="T512">
        <v>13</v>
      </c>
      <c r="U512">
        <v>37</v>
      </c>
      <c r="V512">
        <v>27</v>
      </c>
      <c r="W512">
        <v>11</v>
      </c>
      <c r="X512">
        <v>27</v>
      </c>
      <c r="Y512">
        <v>42</v>
      </c>
      <c r="Z512">
        <v>23</v>
      </c>
      <c r="AA512">
        <v>23</v>
      </c>
      <c r="AB512">
        <v>4</v>
      </c>
      <c r="AC512">
        <v>30</v>
      </c>
      <c r="AD512">
        <v>35</v>
      </c>
      <c r="AE512" s="3" cm="1">
        <f t="array" ref="AE512">SUMPRODUCT(FC_vs_D_SKU_lvl[[#This Row],[1-5-2023]:[23-10-2023]]-E513:AD513)/26</f>
        <v>17.26923076923077</v>
      </c>
      <c r="AF512" s="4">
        <f t="shared" ref="AF512" si="762">AE512/AVERAGE(E513:AD513)</f>
        <v>1.2541899441340782</v>
      </c>
      <c r="AG512" s="3" cm="1">
        <f t="array" ref="AG512">SUMPRODUCT(ABS(FC_vs_D_SKU_lvl[[#This Row],[1-5-2023]:[23-10-2023]]-E513:AD513))/26</f>
        <v>23.73076923076923</v>
      </c>
      <c r="AH512" s="4" cm="1">
        <f t="array" ref="AH512">SUMPRODUCT(ABS(FC_vs_D_SKU_lvl[[#This Row],[1-5-2023]:[23-10-2023]]-E513:AD513))/SUM(E513:AD513)</f>
        <v>1.723463687150838</v>
      </c>
      <c r="AI512" s="3" cm="1">
        <f t="array" ref="AI512">SQRT(SUMPRODUCT(FC_vs_D_SKU_lvl[[#This Row],[1-5-2023]:[23-10-2023]]-E513:AD513)^2/26)</f>
        <v>88.056144677044628</v>
      </c>
      <c r="AJ512" s="4">
        <f t="shared" ref="AJ512" si="763">AI512/AVERAGE(E513:AD513)</f>
        <v>6.3951389988915093</v>
      </c>
      <c r="AK512" s="3">
        <f t="shared" ref="AK512:AL512" si="764">AG512+ABS(AE512)</f>
        <v>41</v>
      </c>
      <c r="AL512" s="4">
        <f t="shared" si="764"/>
        <v>2.977653631284916</v>
      </c>
      <c r="AM512" s="3" cm="1">
        <f t="array" ref="AM512">SUMPRODUCT(IF(FC_vs_D_SKU_lvl[[#This Row],[1-5-2023]:[23-10-2023]]+E513:AD513=0,0,ABS(FC_vs_D_SKU_lvl[[#This Row],[1-5-2023]:[23-10-2023]]-E513:AD513)/(FC_vs_D_SKU_lvl[[#This Row],[1-5-2023]:[23-10-2023]]+E513:AD513)))/26</f>
        <v>0.54074661099110599</v>
      </c>
    </row>
    <row r="513" spans="1:39" x14ac:dyDescent="0.3">
      <c r="A513" t="s">
        <v>305</v>
      </c>
      <c r="B513" t="s">
        <v>40</v>
      </c>
      <c r="C513">
        <v>2</v>
      </c>
      <c r="D513" t="s">
        <v>44</v>
      </c>
      <c r="E513">
        <v>0</v>
      </c>
      <c r="F513">
        <v>0</v>
      </c>
      <c r="G513">
        <v>0</v>
      </c>
      <c r="H513">
        <v>2</v>
      </c>
      <c r="I513">
        <v>5</v>
      </c>
      <c r="J513">
        <v>0</v>
      </c>
      <c r="K513">
        <v>9</v>
      </c>
      <c r="L513">
        <v>4</v>
      </c>
      <c r="M513">
        <v>12</v>
      </c>
      <c r="N513">
        <v>23</v>
      </c>
      <c r="O513">
        <v>14</v>
      </c>
      <c r="P513">
        <v>43</v>
      </c>
      <c r="Q513">
        <v>3</v>
      </c>
      <c r="R513">
        <v>9</v>
      </c>
      <c r="S513">
        <v>5</v>
      </c>
      <c r="T513">
        <v>20</v>
      </c>
      <c r="U513">
        <v>0</v>
      </c>
      <c r="V513">
        <v>24</v>
      </c>
      <c r="W513">
        <v>12</v>
      </c>
      <c r="X513">
        <v>58</v>
      </c>
      <c r="Y513">
        <v>14</v>
      </c>
      <c r="Z513">
        <v>0</v>
      </c>
      <c r="AA513">
        <v>24</v>
      </c>
      <c r="AB513">
        <v>25</v>
      </c>
      <c r="AC513">
        <v>16</v>
      </c>
      <c r="AD513">
        <v>36</v>
      </c>
      <c r="AE513" s="3"/>
      <c r="AF513" s="4"/>
      <c r="AG513" s="3"/>
      <c r="AH513" s="4"/>
      <c r="AI513" s="3"/>
      <c r="AJ513" s="4"/>
      <c r="AK513" s="3"/>
      <c r="AL513" s="4"/>
      <c r="AM513" s="3"/>
    </row>
    <row r="514" spans="1:39" x14ac:dyDescent="0.3">
      <c r="A514" t="s">
        <v>306</v>
      </c>
      <c r="B514" t="s">
        <v>40</v>
      </c>
      <c r="C514">
        <v>2</v>
      </c>
      <c r="D514" t="s">
        <v>41</v>
      </c>
      <c r="E514">
        <v>173</v>
      </c>
      <c r="F514">
        <v>174</v>
      </c>
      <c r="G514">
        <v>173</v>
      </c>
      <c r="H514">
        <v>174</v>
      </c>
      <c r="I514">
        <v>173</v>
      </c>
      <c r="J514">
        <v>174</v>
      </c>
      <c r="K514">
        <v>173</v>
      </c>
      <c r="L514">
        <v>178</v>
      </c>
      <c r="M514">
        <v>154</v>
      </c>
      <c r="N514">
        <v>142</v>
      </c>
      <c r="O514">
        <v>88</v>
      </c>
      <c r="P514">
        <v>114</v>
      </c>
      <c r="Q514">
        <v>168</v>
      </c>
      <c r="R514">
        <v>108</v>
      </c>
      <c r="S514">
        <v>44</v>
      </c>
      <c r="T514">
        <v>59</v>
      </c>
      <c r="U514">
        <v>152</v>
      </c>
      <c r="V514">
        <v>110</v>
      </c>
      <c r="W514">
        <v>43</v>
      </c>
      <c r="X514">
        <v>114</v>
      </c>
      <c r="Y514">
        <v>172</v>
      </c>
      <c r="Z514">
        <v>95</v>
      </c>
      <c r="AA514">
        <v>92</v>
      </c>
      <c r="AB514">
        <v>17</v>
      </c>
      <c r="AC514">
        <v>119</v>
      </c>
      <c r="AD514">
        <v>143</v>
      </c>
      <c r="AE514" s="3" cm="1">
        <f t="array" ref="AE514">SUMPRODUCT(FC_vs_D_SKU_lvl[[#This Row],[1-5-2023]:[23-10-2023]]-E515:AD515)/26</f>
        <v>91.65384615384616</v>
      </c>
      <c r="AF514" s="4">
        <f t="shared" ref="AF514" si="765">AE514/AVERAGE(E515:AD515)</f>
        <v>2.5270413573700958</v>
      </c>
      <c r="AG514" s="3" cm="1">
        <f t="array" ref="AG514">SUMPRODUCT(ABS(FC_vs_D_SKU_lvl[[#This Row],[1-5-2023]:[23-10-2023]]-E515:AD515))/26</f>
        <v>98.961538461538467</v>
      </c>
      <c r="AH514" s="4" cm="1">
        <f t="array" ref="AH514">SUMPRODUCT(ABS(FC_vs_D_SKU_lvl[[#This Row],[1-5-2023]:[23-10-2023]]-E515:AD515))/SUM(E515:AD515)</f>
        <v>2.7285259809119831</v>
      </c>
      <c r="AI514" s="3" cm="1">
        <f t="array" ref="AI514">SQRT(SUMPRODUCT(FC_vs_D_SKU_lvl[[#This Row],[1-5-2023]:[23-10-2023]]-E515:AD515)^2/26)</f>
        <v>467.34475003429253</v>
      </c>
      <c r="AJ514" s="4">
        <f t="shared" ref="AJ514" si="766">AI514/AVERAGE(E515:AD515)</f>
        <v>12.885433192886115</v>
      </c>
      <c r="AK514" s="3">
        <f t="shared" ref="AK514:AL514" si="767">AG514+ABS(AE514)</f>
        <v>190.61538461538464</v>
      </c>
      <c r="AL514" s="4">
        <f t="shared" si="767"/>
        <v>5.2555673382820789</v>
      </c>
      <c r="AM514" s="3" cm="1">
        <f t="array" ref="AM514">SUMPRODUCT(IF(FC_vs_D_SKU_lvl[[#This Row],[1-5-2023]:[23-10-2023]]+E515:AD515=0,0,ABS(FC_vs_D_SKU_lvl[[#This Row],[1-5-2023]:[23-10-2023]]-E515:AD515)/(FC_vs_D_SKU_lvl[[#This Row],[1-5-2023]:[23-10-2023]]+E515:AD515)))/26</f>
        <v>0.6817575748633603</v>
      </c>
    </row>
    <row r="515" spans="1:39" x14ac:dyDescent="0.3">
      <c r="A515" t="s">
        <v>306</v>
      </c>
      <c r="B515" t="s">
        <v>40</v>
      </c>
      <c r="C515">
        <v>2</v>
      </c>
      <c r="D515" t="s">
        <v>44</v>
      </c>
      <c r="E515">
        <v>208</v>
      </c>
      <c r="F515">
        <v>14</v>
      </c>
      <c r="G515">
        <v>2</v>
      </c>
      <c r="H515">
        <v>36</v>
      </c>
      <c r="I515">
        <v>80</v>
      </c>
      <c r="J515">
        <v>5</v>
      </c>
      <c r="K515">
        <v>93</v>
      </c>
      <c r="L515">
        <v>57</v>
      </c>
      <c r="M515">
        <v>96</v>
      </c>
      <c r="N515">
        <v>5</v>
      </c>
      <c r="O515">
        <v>24</v>
      </c>
      <c r="P515">
        <v>36</v>
      </c>
      <c r="Q515">
        <v>23</v>
      </c>
      <c r="R515">
        <v>12</v>
      </c>
      <c r="S515">
        <v>1</v>
      </c>
      <c r="T515">
        <v>5</v>
      </c>
      <c r="U515">
        <v>14</v>
      </c>
      <c r="V515">
        <v>0</v>
      </c>
      <c r="W515">
        <v>0</v>
      </c>
      <c r="X515">
        <v>10</v>
      </c>
      <c r="Y515">
        <v>14</v>
      </c>
      <c r="Z515">
        <v>27</v>
      </c>
      <c r="AA515">
        <v>16</v>
      </c>
      <c r="AB515">
        <v>77</v>
      </c>
      <c r="AC515">
        <v>46</v>
      </c>
      <c r="AD515">
        <v>42</v>
      </c>
      <c r="AE515" s="3"/>
      <c r="AF515" s="4"/>
      <c r="AG515" s="3"/>
      <c r="AH515" s="4"/>
      <c r="AI515" s="3"/>
      <c r="AJ515" s="4"/>
      <c r="AK515" s="3"/>
      <c r="AL515" s="4"/>
      <c r="AM515" s="3"/>
    </row>
    <row r="516" spans="1:39" x14ac:dyDescent="0.3">
      <c r="A516" t="s">
        <v>307</v>
      </c>
      <c r="B516" t="s">
        <v>40</v>
      </c>
      <c r="C516">
        <v>2</v>
      </c>
      <c r="D516" t="s">
        <v>41</v>
      </c>
      <c r="E516">
        <v>30</v>
      </c>
      <c r="F516">
        <v>30</v>
      </c>
      <c r="G516">
        <v>30</v>
      </c>
      <c r="H516">
        <v>30</v>
      </c>
      <c r="I516">
        <v>30</v>
      </c>
      <c r="J516">
        <v>32</v>
      </c>
      <c r="K516">
        <v>32</v>
      </c>
      <c r="L516">
        <v>47</v>
      </c>
      <c r="M516">
        <v>38</v>
      </c>
      <c r="N516">
        <v>34</v>
      </c>
      <c r="O516">
        <v>18</v>
      </c>
      <c r="P516">
        <v>25</v>
      </c>
      <c r="Q516">
        <v>43</v>
      </c>
      <c r="R516">
        <v>34</v>
      </c>
      <c r="S516">
        <v>14</v>
      </c>
      <c r="T516">
        <v>18</v>
      </c>
      <c r="U516">
        <v>46</v>
      </c>
      <c r="V516">
        <v>34</v>
      </c>
      <c r="W516">
        <v>14</v>
      </c>
      <c r="X516">
        <v>35</v>
      </c>
      <c r="Y516">
        <v>53</v>
      </c>
      <c r="Z516">
        <v>29</v>
      </c>
      <c r="AA516">
        <v>28</v>
      </c>
      <c r="AB516">
        <v>6</v>
      </c>
      <c r="AC516">
        <v>36</v>
      </c>
      <c r="AD516">
        <v>44</v>
      </c>
      <c r="AE516" s="3" cm="1">
        <f t="array" ref="AE516">SUMPRODUCT(FC_vs_D_SKU_lvl[[#This Row],[1-5-2023]:[23-10-2023]]-E517:AD517)/26</f>
        <v>-2.6153846153846154</v>
      </c>
      <c r="AF516" s="4">
        <f t="shared" ref="AF516" si="768">AE516/AVERAGE(E517:AD517)</f>
        <v>-7.7448747152619596E-2</v>
      </c>
      <c r="AG516" s="3" cm="1">
        <f t="array" ref="AG516">SUMPRODUCT(ABS(FC_vs_D_SKU_lvl[[#This Row],[1-5-2023]:[23-10-2023]]-E517:AD517))/26</f>
        <v>28.384615384615383</v>
      </c>
      <c r="AH516" s="4" cm="1">
        <f t="array" ref="AH516">SUMPRODUCT(ABS(FC_vs_D_SKU_lvl[[#This Row],[1-5-2023]:[23-10-2023]]-E517:AD517))/SUM(E517:AD517)</f>
        <v>0.84054669703872442</v>
      </c>
      <c r="AI516" s="3" cm="1">
        <f t="array" ref="AI516">SQRT(SUMPRODUCT(FC_vs_D_SKU_lvl[[#This Row],[1-5-2023]:[23-10-2023]]-E517:AD517)^2/26)</f>
        <v>13.335897189396514</v>
      </c>
      <c r="AJ516" s="4">
        <f t="shared" ref="AJ516" si="769">AI516/AVERAGE(E517:AD517)</f>
        <v>0.39491267303452093</v>
      </c>
      <c r="AK516" s="3">
        <f t="shared" ref="AK516:AL516" si="770">AG516+ABS(AE516)</f>
        <v>31</v>
      </c>
      <c r="AL516" s="4">
        <f t="shared" si="770"/>
        <v>0.91799544419134405</v>
      </c>
      <c r="AM516" s="3" cm="1">
        <f t="array" ref="AM516">SUMPRODUCT(IF(FC_vs_D_SKU_lvl[[#This Row],[1-5-2023]:[23-10-2023]]+E517:AD517=0,0,ABS(FC_vs_D_SKU_lvl[[#This Row],[1-5-2023]:[23-10-2023]]-E517:AD517)/(FC_vs_D_SKU_lvl[[#This Row],[1-5-2023]:[23-10-2023]]+E517:AD517)))/26</f>
        <v>0.47673199135266814</v>
      </c>
    </row>
    <row r="517" spans="1:39" x14ac:dyDescent="0.3">
      <c r="A517" t="s">
        <v>307</v>
      </c>
      <c r="B517" t="s">
        <v>40</v>
      </c>
      <c r="C517">
        <v>2</v>
      </c>
      <c r="D517" t="s">
        <v>44</v>
      </c>
      <c r="E517">
        <v>5</v>
      </c>
      <c r="F517">
        <v>0</v>
      </c>
      <c r="G517">
        <v>0</v>
      </c>
      <c r="H517">
        <v>7</v>
      </c>
      <c r="I517">
        <v>3</v>
      </c>
      <c r="J517">
        <v>2</v>
      </c>
      <c r="K517">
        <v>39</v>
      </c>
      <c r="L517">
        <v>44</v>
      </c>
      <c r="M517">
        <v>36</v>
      </c>
      <c r="N517">
        <v>12</v>
      </c>
      <c r="O517">
        <v>14</v>
      </c>
      <c r="P517">
        <v>48</v>
      </c>
      <c r="Q517">
        <v>93</v>
      </c>
      <c r="R517">
        <v>221</v>
      </c>
      <c r="S517">
        <v>4</v>
      </c>
      <c r="T517">
        <v>63</v>
      </c>
      <c r="U517">
        <v>0</v>
      </c>
      <c r="V517">
        <v>16</v>
      </c>
      <c r="W517">
        <v>99</v>
      </c>
      <c r="X517">
        <v>37</v>
      </c>
      <c r="Y517">
        <v>43</v>
      </c>
      <c r="Z517">
        <v>0</v>
      </c>
      <c r="AA517">
        <v>10</v>
      </c>
      <c r="AB517">
        <v>10</v>
      </c>
      <c r="AC517">
        <v>34</v>
      </c>
      <c r="AD517">
        <v>38</v>
      </c>
      <c r="AE517" s="3"/>
      <c r="AF517" s="4"/>
      <c r="AG517" s="3"/>
      <c r="AH517" s="4"/>
      <c r="AI517" s="3"/>
      <c r="AJ517" s="4"/>
      <c r="AK517" s="3"/>
      <c r="AL517" s="4"/>
      <c r="AM517" s="3"/>
    </row>
    <row r="518" spans="1:39" x14ac:dyDescent="0.3">
      <c r="A518" t="s">
        <v>308</v>
      </c>
      <c r="B518" t="s">
        <v>40</v>
      </c>
      <c r="C518">
        <v>2</v>
      </c>
      <c r="D518" t="s">
        <v>41</v>
      </c>
      <c r="E518">
        <v>99</v>
      </c>
      <c r="F518">
        <v>100</v>
      </c>
      <c r="G518">
        <v>99</v>
      </c>
      <c r="H518">
        <v>100</v>
      </c>
      <c r="I518">
        <v>99</v>
      </c>
      <c r="J518">
        <v>100</v>
      </c>
      <c r="K518">
        <v>99</v>
      </c>
      <c r="L518">
        <v>81</v>
      </c>
      <c r="M518">
        <v>66</v>
      </c>
      <c r="N518">
        <v>59</v>
      </c>
      <c r="O518">
        <v>30</v>
      </c>
      <c r="P518">
        <v>45</v>
      </c>
      <c r="Q518">
        <v>73</v>
      </c>
      <c r="R518">
        <v>53</v>
      </c>
      <c r="S518">
        <v>22</v>
      </c>
      <c r="T518">
        <v>28</v>
      </c>
      <c r="U518">
        <v>71</v>
      </c>
      <c r="V518">
        <v>54</v>
      </c>
      <c r="W518">
        <v>20</v>
      </c>
      <c r="X518">
        <v>54</v>
      </c>
      <c r="Y518">
        <v>83</v>
      </c>
      <c r="Z518">
        <v>45</v>
      </c>
      <c r="AA518">
        <v>45</v>
      </c>
      <c r="AB518">
        <v>9</v>
      </c>
      <c r="AC518">
        <v>57</v>
      </c>
      <c r="AD518">
        <v>68</v>
      </c>
      <c r="AE518" s="3" cm="1">
        <f t="array" ref="AE518">SUMPRODUCT(FC_vs_D_SKU_lvl[[#This Row],[1-5-2023]:[23-10-2023]]-E519:AD519)/26</f>
        <v>25.576923076923077</v>
      </c>
      <c r="AF518" s="4">
        <f t="shared" ref="AF518" si="771">AE518/AVERAGE(E519:AD519)</f>
        <v>0.66901408450704225</v>
      </c>
      <c r="AG518" s="3" cm="1">
        <f t="array" ref="AG518">SUMPRODUCT(ABS(FC_vs_D_SKU_lvl[[#This Row],[1-5-2023]:[23-10-2023]]-E519:AD519))/26</f>
        <v>39.5</v>
      </c>
      <c r="AH518" s="4" cm="1">
        <f t="array" ref="AH518">SUMPRODUCT(ABS(FC_vs_D_SKU_lvl[[#This Row],[1-5-2023]:[23-10-2023]]-E519:AD519))/SUM(E519:AD519)</f>
        <v>1.0331991951710262</v>
      </c>
      <c r="AI518" s="3" cm="1">
        <f t="array" ref="AI518">SQRT(SUMPRODUCT(FC_vs_D_SKU_lvl[[#This Row],[1-5-2023]:[23-10-2023]]-E519:AD519)^2/26)</f>
        <v>130.4172298668924</v>
      </c>
      <c r="AJ518" s="4">
        <f t="shared" ref="AJ518" si="772">AI518/AVERAGE(E519:AD519)</f>
        <v>3.4113158717698209</v>
      </c>
      <c r="AK518" s="3">
        <f t="shared" ref="AK518:AL518" si="773">AG518+ABS(AE518)</f>
        <v>65.07692307692308</v>
      </c>
      <c r="AL518" s="4">
        <f t="shared" si="773"/>
        <v>1.7022132796780685</v>
      </c>
      <c r="AM518" s="3" cm="1">
        <f t="array" ref="AM518">SUMPRODUCT(IF(FC_vs_D_SKU_lvl[[#This Row],[1-5-2023]:[23-10-2023]]+E519:AD519=0,0,ABS(FC_vs_D_SKU_lvl[[#This Row],[1-5-2023]:[23-10-2023]]-E519:AD519)/(FC_vs_D_SKU_lvl[[#This Row],[1-5-2023]:[23-10-2023]]+E519:AD519)))/26</f>
        <v>0.4021549166257099</v>
      </c>
    </row>
    <row r="519" spans="1:39" x14ac:dyDescent="0.3">
      <c r="A519" t="s">
        <v>308</v>
      </c>
      <c r="B519" t="s">
        <v>40</v>
      </c>
      <c r="C519">
        <v>2</v>
      </c>
      <c r="D519" t="s">
        <v>44</v>
      </c>
      <c r="E519">
        <v>100</v>
      </c>
      <c r="F519">
        <v>74</v>
      </c>
      <c r="G519">
        <v>29</v>
      </c>
      <c r="H519">
        <v>9</v>
      </c>
      <c r="I519">
        <v>0</v>
      </c>
      <c r="J519">
        <v>14</v>
      </c>
      <c r="K519">
        <v>31</v>
      </c>
      <c r="L519">
        <v>20</v>
      </c>
      <c r="M519">
        <v>49</v>
      </c>
      <c r="N519">
        <v>31</v>
      </c>
      <c r="O519">
        <v>19</v>
      </c>
      <c r="P519">
        <v>19</v>
      </c>
      <c r="Q519">
        <v>24</v>
      </c>
      <c r="R519">
        <v>112</v>
      </c>
      <c r="S519">
        <v>31</v>
      </c>
      <c r="T519">
        <v>61</v>
      </c>
      <c r="U519">
        <v>54</v>
      </c>
      <c r="V519">
        <v>70</v>
      </c>
      <c r="W519">
        <v>32</v>
      </c>
      <c r="X519">
        <v>86</v>
      </c>
      <c r="Y519">
        <v>11</v>
      </c>
      <c r="Z519">
        <v>7</v>
      </c>
      <c r="AA519">
        <v>64</v>
      </c>
      <c r="AB519">
        <v>7</v>
      </c>
      <c r="AC519">
        <v>23</v>
      </c>
      <c r="AD519">
        <v>17</v>
      </c>
      <c r="AE519" s="3"/>
      <c r="AF519" s="4"/>
      <c r="AG519" s="3"/>
      <c r="AH519" s="4"/>
      <c r="AI519" s="3"/>
      <c r="AJ519" s="4"/>
      <c r="AK519" s="3"/>
      <c r="AL519" s="4"/>
      <c r="AM519" s="3"/>
    </row>
    <row r="520" spans="1:39" x14ac:dyDescent="0.3">
      <c r="A520" t="s">
        <v>309</v>
      </c>
      <c r="B520" t="s">
        <v>40</v>
      </c>
      <c r="C520">
        <v>3</v>
      </c>
      <c r="D520" t="s">
        <v>41</v>
      </c>
      <c r="E520">
        <v>57</v>
      </c>
      <c r="F520">
        <v>56</v>
      </c>
      <c r="G520">
        <v>57</v>
      </c>
      <c r="H520">
        <v>57</v>
      </c>
      <c r="I520">
        <v>60</v>
      </c>
      <c r="J520">
        <v>58</v>
      </c>
      <c r="K520">
        <v>58</v>
      </c>
      <c r="L520">
        <v>46</v>
      </c>
      <c r="M520">
        <v>39</v>
      </c>
      <c r="N520">
        <v>34</v>
      </c>
      <c r="O520">
        <v>18</v>
      </c>
      <c r="P520">
        <v>26</v>
      </c>
      <c r="Q520">
        <v>42</v>
      </c>
      <c r="R520">
        <v>32</v>
      </c>
      <c r="S520">
        <v>12</v>
      </c>
      <c r="T520">
        <v>19</v>
      </c>
      <c r="U520">
        <v>46</v>
      </c>
      <c r="V520">
        <v>34</v>
      </c>
      <c r="W520">
        <v>12</v>
      </c>
      <c r="X520">
        <v>35</v>
      </c>
      <c r="Y520">
        <v>53</v>
      </c>
      <c r="Z520">
        <v>29</v>
      </c>
      <c r="AA520">
        <v>28</v>
      </c>
      <c r="AB520">
        <v>6</v>
      </c>
      <c r="AC520">
        <v>36</v>
      </c>
      <c r="AD520">
        <v>44</v>
      </c>
      <c r="AE520" s="3" cm="1">
        <f t="array" ref="AE520">SUMPRODUCT(FC_vs_D_SKU_lvl[[#This Row],[1-5-2023]:[23-10-2023]]-E521:AD521)/26</f>
        <v>21.653846153846153</v>
      </c>
      <c r="AF520" s="4">
        <f t="shared" ref="AF520" si="774">AE520/AVERAGE(E521:AD521)</f>
        <v>1.3062645011600929</v>
      </c>
      <c r="AG520" s="3" cm="1">
        <f t="array" ref="AG520">SUMPRODUCT(ABS(FC_vs_D_SKU_lvl[[#This Row],[1-5-2023]:[23-10-2023]]-E521:AD521))/26</f>
        <v>39.96153846153846</v>
      </c>
      <c r="AH520" s="4" cm="1">
        <f t="array" ref="AH520">SUMPRODUCT(ABS(FC_vs_D_SKU_lvl[[#This Row],[1-5-2023]:[23-10-2023]]-E521:AD521))/SUM(E521:AD521)</f>
        <v>2.4106728538283062</v>
      </c>
      <c r="AI520" s="3" cm="1">
        <f t="array" ref="AI520">SQRT(SUMPRODUCT(FC_vs_D_SKU_lvl[[#This Row],[1-5-2023]:[23-10-2023]]-E521:AD521)^2/26)</f>
        <v>110.41338408279761</v>
      </c>
      <c r="AJ520" s="4">
        <f t="shared" ref="AJ520" si="775">AI520/AVERAGE(E521:AD521)</f>
        <v>6.660668181328858</v>
      </c>
      <c r="AK520" s="3">
        <f t="shared" ref="AK520:AL520" si="776">AG520+ABS(AE520)</f>
        <v>61.615384615384613</v>
      </c>
      <c r="AL520" s="4">
        <f t="shared" si="776"/>
        <v>3.7169373549883993</v>
      </c>
      <c r="AM520" s="3" cm="1">
        <f t="array" ref="AM520">SUMPRODUCT(IF(FC_vs_D_SKU_lvl[[#This Row],[1-5-2023]:[23-10-2023]]+E521:AD521=0,0,ABS(FC_vs_D_SKU_lvl[[#This Row],[1-5-2023]:[23-10-2023]]-E521:AD521)/(FC_vs_D_SKU_lvl[[#This Row],[1-5-2023]:[23-10-2023]]+E521:AD521)))/26</f>
        <v>0.6987258834922</v>
      </c>
    </row>
    <row r="521" spans="1:39" x14ac:dyDescent="0.3">
      <c r="A521" t="s">
        <v>309</v>
      </c>
      <c r="B521" t="s">
        <v>40</v>
      </c>
      <c r="C521">
        <v>3</v>
      </c>
      <c r="D521" t="s">
        <v>44</v>
      </c>
      <c r="E521">
        <v>0</v>
      </c>
      <c r="F521">
        <v>4</v>
      </c>
      <c r="G521">
        <v>7</v>
      </c>
      <c r="H521">
        <v>0</v>
      </c>
      <c r="I521">
        <v>3</v>
      </c>
      <c r="J521">
        <v>2</v>
      </c>
      <c r="K521">
        <v>8</v>
      </c>
      <c r="L521">
        <v>2</v>
      </c>
      <c r="M521">
        <v>0</v>
      </c>
      <c r="N521">
        <v>2</v>
      </c>
      <c r="O521">
        <v>1</v>
      </c>
      <c r="P521">
        <v>14</v>
      </c>
      <c r="Q521">
        <v>6</v>
      </c>
      <c r="R521">
        <v>1</v>
      </c>
      <c r="S521">
        <v>5</v>
      </c>
      <c r="T521">
        <v>25</v>
      </c>
      <c r="U521">
        <v>0</v>
      </c>
      <c r="V521">
        <v>16</v>
      </c>
      <c r="W521">
        <v>57</v>
      </c>
      <c r="X521">
        <v>12</v>
      </c>
      <c r="Y521">
        <v>14</v>
      </c>
      <c r="Z521">
        <v>17</v>
      </c>
      <c r="AA521">
        <v>215</v>
      </c>
      <c r="AB521">
        <v>4</v>
      </c>
      <c r="AC521">
        <v>4</v>
      </c>
      <c r="AD521">
        <v>12</v>
      </c>
      <c r="AE521" s="3"/>
      <c r="AF521" s="4"/>
      <c r="AG521" s="3"/>
      <c r="AH521" s="4"/>
      <c r="AI521" s="3"/>
      <c r="AJ521" s="4"/>
      <c r="AK521" s="3"/>
      <c r="AL521" s="4"/>
      <c r="AM521" s="3"/>
    </row>
    <row r="522" spans="1:39" x14ac:dyDescent="0.3">
      <c r="A522" t="s">
        <v>310</v>
      </c>
      <c r="B522" t="s">
        <v>40</v>
      </c>
      <c r="C522">
        <v>3</v>
      </c>
      <c r="D522" t="s">
        <v>41</v>
      </c>
      <c r="E522">
        <v>8</v>
      </c>
      <c r="F522">
        <v>8</v>
      </c>
      <c r="G522">
        <v>7</v>
      </c>
      <c r="H522">
        <v>8</v>
      </c>
      <c r="I522">
        <v>8</v>
      </c>
      <c r="J522">
        <v>9</v>
      </c>
      <c r="K522">
        <v>7</v>
      </c>
      <c r="L522">
        <v>12</v>
      </c>
      <c r="M522">
        <v>10</v>
      </c>
      <c r="N522">
        <v>9</v>
      </c>
      <c r="O522">
        <v>5</v>
      </c>
      <c r="P522">
        <v>7</v>
      </c>
      <c r="Q522">
        <v>10</v>
      </c>
      <c r="R522">
        <v>6</v>
      </c>
      <c r="S522">
        <v>3</v>
      </c>
      <c r="T522">
        <v>3</v>
      </c>
      <c r="U522">
        <v>9</v>
      </c>
      <c r="V522">
        <v>6</v>
      </c>
      <c r="W522">
        <v>2</v>
      </c>
      <c r="X522">
        <v>6</v>
      </c>
      <c r="Y522">
        <v>10</v>
      </c>
      <c r="Z522">
        <v>6</v>
      </c>
      <c r="AA522">
        <v>5</v>
      </c>
      <c r="AB522">
        <v>1</v>
      </c>
      <c r="AC522">
        <v>6</v>
      </c>
      <c r="AD522">
        <v>9</v>
      </c>
      <c r="AE522" s="3" cm="1">
        <f t="array" ref="AE522">SUMPRODUCT(FC_vs_D_SKU_lvl[[#This Row],[1-5-2023]:[23-10-2023]]-E523:AD523)/26</f>
        <v>4.615384615384615</v>
      </c>
      <c r="AF522" s="4">
        <f t="shared" ref="AF522" si="777">AE522/AVERAGE(E523:AD523)</f>
        <v>2</v>
      </c>
      <c r="AG522" s="3" cm="1">
        <f t="array" ref="AG522">SUMPRODUCT(ABS(FC_vs_D_SKU_lvl[[#This Row],[1-5-2023]:[23-10-2023]]-E523:AD523))/26</f>
        <v>7</v>
      </c>
      <c r="AH522" s="4" cm="1">
        <f t="array" ref="AH522">SUMPRODUCT(ABS(FC_vs_D_SKU_lvl[[#This Row],[1-5-2023]:[23-10-2023]]-E523:AD523))/SUM(E523:AD523)</f>
        <v>3.0333333333333332</v>
      </c>
      <c r="AI522" s="3" cm="1">
        <f t="array" ref="AI522">SQRT(SUMPRODUCT(FC_vs_D_SKU_lvl[[#This Row],[1-5-2023]:[23-10-2023]]-E523:AD523)^2/26)</f>
        <v>23.533936216582084</v>
      </c>
      <c r="AJ522" s="4">
        <f t="shared" ref="AJ522" si="778">AI522/AVERAGE(E523:AD523)</f>
        <v>10.198039027185571</v>
      </c>
      <c r="AK522" s="3">
        <f t="shared" ref="AK522:AL522" si="779">AG522+ABS(AE522)</f>
        <v>11.615384615384615</v>
      </c>
      <c r="AL522" s="4">
        <f t="shared" si="779"/>
        <v>5.0333333333333332</v>
      </c>
      <c r="AM522" s="3" cm="1">
        <f t="array" ref="AM522">SUMPRODUCT(IF(FC_vs_D_SKU_lvl[[#This Row],[1-5-2023]:[23-10-2023]]+E523:AD523=0,0,ABS(FC_vs_D_SKU_lvl[[#This Row],[1-5-2023]:[23-10-2023]]-E523:AD523)/(FC_vs_D_SKU_lvl[[#This Row],[1-5-2023]:[23-10-2023]]+E523:AD523)))/26</f>
        <v>0.88234143049932523</v>
      </c>
    </row>
    <row r="523" spans="1:39" x14ac:dyDescent="0.3">
      <c r="A523" t="s">
        <v>310</v>
      </c>
      <c r="B523" t="s">
        <v>40</v>
      </c>
      <c r="C523">
        <v>3</v>
      </c>
      <c r="D523" t="s">
        <v>44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13</v>
      </c>
      <c r="M523">
        <v>0</v>
      </c>
      <c r="N523">
        <v>1</v>
      </c>
      <c r="O523">
        <v>0</v>
      </c>
      <c r="P523">
        <v>0</v>
      </c>
      <c r="Q523">
        <v>2</v>
      </c>
      <c r="R523">
        <v>32</v>
      </c>
      <c r="S523">
        <v>0</v>
      </c>
      <c r="T523">
        <v>0</v>
      </c>
      <c r="U523">
        <v>0</v>
      </c>
      <c r="V523">
        <v>10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</v>
      </c>
      <c r="AD523">
        <v>0</v>
      </c>
      <c r="AE523" s="3"/>
      <c r="AF523" s="4"/>
      <c r="AG523" s="3"/>
      <c r="AH523" s="4"/>
      <c r="AI523" s="3"/>
      <c r="AJ523" s="4"/>
      <c r="AK523" s="3"/>
      <c r="AL523" s="4"/>
      <c r="AM523" s="3"/>
    </row>
    <row r="524" spans="1:39" x14ac:dyDescent="0.3">
      <c r="A524" t="s">
        <v>311</v>
      </c>
      <c r="B524" t="s">
        <v>40</v>
      </c>
      <c r="C524">
        <v>2</v>
      </c>
      <c r="D524" t="s">
        <v>41</v>
      </c>
      <c r="E524">
        <v>38</v>
      </c>
      <c r="F524">
        <v>37</v>
      </c>
      <c r="G524">
        <v>37</v>
      </c>
      <c r="H524">
        <v>37</v>
      </c>
      <c r="I524">
        <v>46</v>
      </c>
      <c r="J524">
        <v>47</v>
      </c>
      <c r="K524">
        <v>46</v>
      </c>
      <c r="L524">
        <v>51</v>
      </c>
      <c r="M524">
        <v>41</v>
      </c>
      <c r="N524">
        <v>37</v>
      </c>
      <c r="O524">
        <v>19</v>
      </c>
      <c r="P524">
        <v>28</v>
      </c>
      <c r="Q524">
        <v>46</v>
      </c>
      <c r="R524">
        <v>38</v>
      </c>
      <c r="S524">
        <v>14</v>
      </c>
      <c r="T524">
        <v>20</v>
      </c>
      <c r="U524">
        <v>51</v>
      </c>
      <c r="V524">
        <v>38</v>
      </c>
      <c r="W524">
        <v>14</v>
      </c>
      <c r="X524">
        <v>40</v>
      </c>
      <c r="Y524">
        <v>59</v>
      </c>
      <c r="Z524">
        <v>33</v>
      </c>
      <c r="AA524">
        <v>32</v>
      </c>
      <c r="AB524">
        <v>7</v>
      </c>
      <c r="AC524">
        <v>40</v>
      </c>
      <c r="AD524">
        <v>47</v>
      </c>
      <c r="AE524" s="3" cm="1">
        <f t="array" ref="AE524">SUMPRODUCT(FC_vs_D_SKU_lvl[[#This Row],[1-5-2023]:[23-10-2023]]-E525:AD525)/26</f>
        <v>23.53846153846154</v>
      </c>
      <c r="AF524" s="4">
        <f t="shared" ref="AF524" si="780">AE524/AVERAGE(E525:AD525)</f>
        <v>1.8489425981873113</v>
      </c>
      <c r="AG524" s="3" cm="1">
        <f t="array" ref="AG524">SUMPRODUCT(ABS(FC_vs_D_SKU_lvl[[#This Row],[1-5-2023]:[23-10-2023]]-E525:AD525))/26</f>
        <v>28.692307692307693</v>
      </c>
      <c r="AH524" s="4" cm="1">
        <f t="array" ref="AH524">SUMPRODUCT(ABS(FC_vs_D_SKU_lvl[[#This Row],[1-5-2023]:[23-10-2023]]-E525:AD525))/SUM(E525:AD525)</f>
        <v>2.2537764350453173</v>
      </c>
      <c r="AI524" s="3" cm="1">
        <f t="array" ref="AI524">SQRT(SUMPRODUCT(FC_vs_D_SKU_lvl[[#This Row],[1-5-2023]:[23-10-2023]]-E525:AD525)^2/26)</f>
        <v>120.02307470456863</v>
      </c>
      <c r="AJ524" s="4">
        <f t="shared" ref="AJ524" si="781">AI524/AVERAGE(E525:AD525)</f>
        <v>9.4277943876700441</v>
      </c>
      <c r="AK524" s="3">
        <f t="shared" ref="AK524:AL524" si="782">AG524+ABS(AE524)</f>
        <v>52.230769230769234</v>
      </c>
      <c r="AL524" s="4">
        <f t="shared" si="782"/>
        <v>4.1027190332326287</v>
      </c>
      <c r="AM524" s="3" cm="1">
        <f t="array" ref="AM524">SUMPRODUCT(IF(FC_vs_D_SKU_lvl[[#This Row],[1-5-2023]:[23-10-2023]]+E525:AD525=0,0,ABS(FC_vs_D_SKU_lvl[[#This Row],[1-5-2023]:[23-10-2023]]-E525:AD525)/(FC_vs_D_SKU_lvl[[#This Row],[1-5-2023]:[23-10-2023]]+E525:AD525)))/26</f>
        <v>0.62281938859345998</v>
      </c>
    </row>
    <row r="525" spans="1:39" x14ac:dyDescent="0.3">
      <c r="A525" t="s">
        <v>311</v>
      </c>
      <c r="B525" t="s">
        <v>40</v>
      </c>
      <c r="C525">
        <v>2</v>
      </c>
      <c r="D525" t="s">
        <v>44</v>
      </c>
      <c r="E525">
        <v>47</v>
      </c>
      <c r="F525">
        <v>0</v>
      </c>
      <c r="G525">
        <v>0</v>
      </c>
      <c r="H525">
        <v>4</v>
      </c>
      <c r="I525">
        <v>10</v>
      </c>
      <c r="J525">
        <v>2</v>
      </c>
      <c r="K525">
        <v>1</v>
      </c>
      <c r="L525">
        <v>0</v>
      </c>
      <c r="M525">
        <v>4</v>
      </c>
      <c r="N525">
        <v>1</v>
      </c>
      <c r="O525">
        <v>20</v>
      </c>
      <c r="P525">
        <v>8</v>
      </c>
      <c r="Q525">
        <v>24</v>
      </c>
      <c r="R525">
        <v>0</v>
      </c>
      <c r="S525">
        <v>3</v>
      </c>
      <c r="T525">
        <v>24</v>
      </c>
      <c r="U525">
        <v>13</v>
      </c>
      <c r="V525">
        <v>18</v>
      </c>
      <c r="W525">
        <v>66</v>
      </c>
      <c r="X525">
        <v>31</v>
      </c>
      <c r="Y525">
        <v>8</v>
      </c>
      <c r="Z525">
        <v>2</v>
      </c>
      <c r="AA525">
        <v>5</v>
      </c>
      <c r="AB525">
        <v>8</v>
      </c>
      <c r="AC525">
        <v>0</v>
      </c>
      <c r="AD525">
        <v>32</v>
      </c>
      <c r="AE525" s="3"/>
      <c r="AF525" s="4"/>
      <c r="AG525" s="3"/>
      <c r="AH525" s="4"/>
      <c r="AI525" s="3"/>
      <c r="AJ525" s="4"/>
      <c r="AK525" s="3"/>
      <c r="AL525" s="4"/>
      <c r="AM525" s="3"/>
    </row>
    <row r="526" spans="1:39" x14ac:dyDescent="0.3">
      <c r="A526" t="s">
        <v>312</v>
      </c>
      <c r="B526" t="s">
        <v>40</v>
      </c>
      <c r="C526">
        <v>3</v>
      </c>
      <c r="D526" t="s">
        <v>41</v>
      </c>
      <c r="E526">
        <v>9</v>
      </c>
      <c r="F526">
        <v>10</v>
      </c>
      <c r="G526">
        <v>10</v>
      </c>
      <c r="H526">
        <v>10</v>
      </c>
      <c r="I526">
        <v>11</v>
      </c>
      <c r="J526">
        <v>10</v>
      </c>
      <c r="K526">
        <v>10</v>
      </c>
      <c r="L526">
        <v>15</v>
      </c>
      <c r="M526">
        <v>13</v>
      </c>
      <c r="N526">
        <v>11</v>
      </c>
      <c r="O526">
        <v>6</v>
      </c>
      <c r="P526">
        <v>8</v>
      </c>
      <c r="Q526">
        <v>13</v>
      </c>
      <c r="R526">
        <v>9</v>
      </c>
      <c r="S526">
        <v>4</v>
      </c>
      <c r="T526">
        <v>5</v>
      </c>
      <c r="U526">
        <v>12</v>
      </c>
      <c r="V526">
        <v>9</v>
      </c>
      <c r="W526">
        <v>3</v>
      </c>
      <c r="X526">
        <v>8</v>
      </c>
      <c r="Y526">
        <v>15</v>
      </c>
      <c r="Z526">
        <v>8</v>
      </c>
      <c r="AA526">
        <v>7</v>
      </c>
      <c r="AB526">
        <v>2</v>
      </c>
      <c r="AC526">
        <v>9</v>
      </c>
      <c r="AD526">
        <v>10</v>
      </c>
      <c r="AE526" s="3" cm="1">
        <f t="array" ref="AE526">SUMPRODUCT(FC_vs_D_SKU_lvl[[#This Row],[1-5-2023]:[23-10-2023]]-E527:AD527)/26</f>
        <v>4.7692307692307692</v>
      </c>
      <c r="AF526" s="4">
        <f t="shared" ref="AF526" si="783">AE526/AVERAGE(E527:AD527)</f>
        <v>1.097345132743363</v>
      </c>
      <c r="AG526" s="3" cm="1">
        <f t="array" ref="AG526">SUMPRODUCT(ABS(FC_vs_D_SKU_lvl[[#This Row],[1-5-2023]:[23-10-2023]]-E527:AD527))/26</f>
        <v>8.8461538461538467</v>
      </c>
      <c r="AH526" s="4" cm="1">
        <f t="array" ref="AH526">SUMPRODUCT(ABS(FC_vs_D_SKU_lvl[[#This Row],[1-5-2023]:[23-10-2023]]-E527:AD527))/SUM(E527:AD527)</f>
        <v>2.0353982300884956</v>
      </c>
      <c r="AI526" s="3" cm="1">
        <f t="array" ref="AI526">SQRT(SUMPRODUCT(FC_vs_D_SKU_lvl[[#This Row],[1-5-2023]:[23-10-2023]]-E527:AD527)^2/26)</f>
        <v>24.318400757134821</v>
      </c>
      <c r="AJ526" s="4">
        <f t="shared" ref="AJ526" si="784">AI526/AVERAGE(E527:AD527)</f>
        <v>5.5953842450044728</v>
      </c>
      <c r="AK526" s="3">
        <f t="shared" ref="AK526:AL526" si="785">AG526+ABS(AE526)</f>
        <v>13.615384615384617</v>
      </c>
      <c r="AL526" s="4">
        <f t="shared" si="785"/>
        <v>3.1327433628318584</v>
      </c>
      <c r="AM526" s="3" cm="1">
        <f t="array" ref="AM526">SUMPRODUCT(IF(FC_vs_D_SKU_lvl[[#This Row],[1-5-2023]:[23-10-2023]]+E527:AD527=0,0,ABS(FC_vs_D_SKU_lvl[[#This Row],[1-5-2023]:[23-10-2023]]-E527:AD527)/(FC_vs_D_SKU_lvl[[#This Row],[1-5-2023]:[23-10-2023]]+E527:AD527)))/26</f>
        <v>0.70847912667548818</v>
      </c>
    </row>
    <row r="527" spans="1:39" x14ac:dyDescent="0.3">
      <c r="A527" t="s">
        <v>312</v>
      </c>
      <c r="B527" t="s">
        <v>40</v>
      </c>
      <c r="C527">
        <v>3</v>
      </c>
      <c r="D527" t="s">
        <v>44</v>
      </c>
      <c r="E527">
        <v>8</v>
      </c>
      <c r="F527">
        <v>5</v>
      </c>
      <c r="G527">
        <v>1</v>
      </c>
      <c r="H527">
        <v>2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2</v>
      </c>
      <c r="P527">
        <v>3</v>
      </c>
      <c r="Q527">
        <v>9</v>
      </c>
      <c r="R527">
        <v>0</v>
      </c>
      <c r="S527">
        <v>4</v>
      </c>
      <c r="T527">
        <v>41</v>
      </c>
      <c r="U527">
        <v>0</v>
      </c>
      <c r="V527">
        <v>0</v>
      </c>
      <c r="W527">
        <v>10</v>
      </c>
      <c r="X527">
        <v>0</v>
      </c>
      <c r="Y527">
        <v>4</v>
      </c>
      <c r="Z527">
        <v>0</v>
      </c>
      <c r="AA527">
        <v>2</v>
      </c>
      <c r="AB527">
        <v>0</v>
      </c>
      <c r="AC527">
        <v>1</v>
      </c>
      <c r="AD527">
        <v>20</v>
      </c>
      <c r="AE527" s="3"/>
      <c r="AF527" s="4"/>
      <c r="AG527" s="3"/>
      <c r="AH527" s="4"/>
      <c r="AI527" s="3"/>
      <c r="AJ527" s="4"/>
      <c r="AK527" s="3"/>
      <c r="AL527" s="4"/>
      <c r="AM527" s="3"/>
    </row>
    <row r="528" spans="1:39" x14ac:dyDescent="0.3">
      <c r="A528" t="s">
        <v>313</v>
      </c>
      <c r="B528" t="s">
        <v>40</v>
      </c>
      <c r="C528">
        <v>3</v>
      </c>
      <c r="D528" t="s">
        <v>41</v>
      </c>
      <c r="E528">
        <v>19</v>
      </c>
      <c r="F528">
        <v>20</v>
      </c>
      <c r="G528">
        <v>20</v>
      </c>
      <c r="H528">
        <v>20</v>
      </c>
      <c r="I528">
        <v>20</v>
      </c>
      <c r="J528">
        <v>21</v>
      </c>
      <c r="K528">
        <v>21</v>
      </c>
      <c r="L528">
        <v>24</v>
      </c>
      <c r="M528">
        <v>20</v>
      </c>
      <c r="N528">
        <v>18</v>
      </c>
      <c r="O528">
        <v>9</v>
      </c>
      <c r="P528">
        <v>14</v>
      </c>
      <c r="Q528">
        <v>22</v>
      </c>
      <c r="R528">
        <v>14</v>
      </c>
      <c r="S528">
        <v>6</v>
      </c>
      <c r="T528">
        <v>9</v>
      </c>
      <c r="U528">
        <v>22</v>
      </c>
      <c r="V528">
        <v>15</v>
      </c>
      <c r="W528">
        <v>7</v>
      </c>
      <c r="X528">
        <v>16</v>
      </c>
      <c r="Y528">
        <v>25</v>
      </c>
      <c r="Z528">
        <v>13</v>
      </c>
      <c r="AA528">
        <v>13</v>
      </c>
      <c r="AB528">
        <v>2</v>
      </c>
      <c r="AC528">
        <v>17</v>
      </c>
      <c r="AD528">
        <v>21</v>
      </c>
      <c r="AE528" s="3" cm="1">
        <f t="array" ref="AE528">SUMPRODUCT(FC_vs_D_SKU_lvl[[#This Row],[1-5-2023]:[23-10-2023]]-E529:AD529)/26</f>
        <v>4.9230769230769234</v>
      </c>
      <c r="AF528" s="4">
        <f t="shared" ref="AF528" si="786">AE528/AVERAGE(E529:AD529)</f>
        <v>0.42666666666666669</v>
      </c>
      <c r="AG528" s="3" cm="1">
        <f t="array" ref="AG528">SUMPRODUCT(ABS(FC_vs_D_SKU_lvl[[#This Row],[1-5-2023]:[23-10-2023]]-E529:AD529))/26</f>
        <v>13.461538461538462</v>
      </c>
      <c r="AH528" s="4" cm="1">
        <f t="array" ref="AH528">SUMPRODUCT(ABS(FC_vs_D_SKU_lvl[[#This Row],[1-5-2023]:[23-10-2023]]-E529:AD529))/SUM(E529:AD529)</f>
        <v>1.1666666666666667</v>
      </c>
      <c r="AI528" s="3" cm="1">
        <f t="array" ref="AI528">SQRT(SUMPRODUCT(FC_vs_D_SKU_lvl[[#This Row],[1-5-2023]:[23-10-2023]]-E529:AD529)^2/26)</f>
        <v>25.102865297687558</v>
      </c>
      <c r="AJ528" s="4">
        <f t="shared" ref="AJ528" si="787">AI528/AVERAGE(E529:AD529)</f>
        <v>2.1755816591329218</v>
      </c>
      <c r="AK528" s="3">
        <f t="shared" ref="AK528:AL528" si="788">AG528+ABS(AE528)</f>
        <v>18.384615384615387</v>
      </c>
      <c r="AL528" s="4">
        <f t="shared" si="788"/>
        <v>1.5933333333333335</v>
      </c>
      <c r="AM528" s="3" cm="1">
        <f t="array" ref="AM528">SUMPRODUCT(IF(FC_vs_D_SKU_lvl[[#This Row],[1-5-2023]:[23-10-2023]]+E529:AD529=0,0,ABS(FC_vs_D_SKU_lvl[[#This Row],[1-5-2023]:[23-10-2023]]-E529:AD529)/(FC_vs_D_SKU_lvl[[#This Row],[1-5-2023]:[23-10-2023]]+E529:AD529)))/26</f>
        <v>0.58619434934534886</v>
      </c>
    </row>
    <row r="529" spans="1:39" x14ac:dyDescent="0.3">
      <c r="A529" t="s">
        <v>313</v>
      </c>
      <c r="B529" t="s">
        <v>40</v>
      </c>
      <c r="C529">
        <v>3</v>
      </c>
      <c r="D529" t="s">
        <v>44</v>
      </c>
      <c r="E529">
        <v>0</v>
      </c>
      <c r="F529">
        <v>0</v>
      </c>
      <c r="G529">
        <v>0</v>
      </c>
      <c r="H529">
        <v>10</v>
      </c>
      <c r="I529">
        <v>2</v>
      </c>
      <c r="J529">
        <v>13</v>
      </c>
      <c r="K529">
        <v>0</v>
      </c>
      <c r="L529">
        <v>10</v>
      </c>
      <c r="M529">
        <v>15</v>
      </c>
      <c r="N529">
        <v>30</v>
      </c>
      <c r="O529">
        <v>31</v>
      </c>
      <c r="P529">
        <v>12</v>
      </c>
      <c r="Q529">
        <v>8</v>
      </c>
      <c r="R529">
        <v>7</v>
      </c>
      <c r="S529">
        <v>27</v>
      </c>
      <c r="T529">
        <v>1</v>
      </c>
      <c r="U529">
        <v>46</v>
      </c>
      <c r="V529">
        <v>21</v>
      </c>
      <c r="W529">
        <v>33</v>
      </c>
      <c r="X529">
        <v>13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20</v>
      </c>
      <c r="AE529" s="3"/>
      <c r="AF529" s="4"/>
      <c r="AG529" s="3"/>
      <c r="AH529" s="4"/>
      <c r="AI529" s="3"/>
      <c r="AJ529" s="4"/>
      <c r="AK529" s="3"/>
      <c r="AL529" s="4"/>
      <c r="AM529" s="3"/>
    </row>
    <row r="530" spans="1:39" x14ac:dyDescent="0.3">
      <c r="A530" t="s">
        <v>314</v>
      </c>
      <c r="B530" t="s">
        <v>40</v>
      </c>
      <c r="C530">
        <v>2</v>
      </c>
      <c r="D530" t="s">
        <v>41</v>
      </c>
      <c r="E530">
        <v>320</v>
      </c>
      <c r="F530">
        <v>326</v>
      </c>
      <c r="G530">
        <v>327</v>
      </c>
      <c r="H530">
        <v>329</v>
      </c>
      <c r="I530">
        <v>381</v>
      </c>
      <c r="J530">
        <v>380</v>
      </c>
      <c r="K530">
        <v>379</v>
      </c>
      <c r="L530">
        <v>366</v>
      </c>
      <c r="M530">
        <v>299</v>
      </c>
      <c r="N530">
        <v>266</v>
      </c>
      <c r="O530">
        <v>134</v>
      </c>
      <c r="P530">
        <v>200</v>
      </c>
      <c r="Q530">
        <v>332</v>
      </c>
      <c r="R530">
        <v>272</v>
      </c>
      <c r="S530">
        <v>108</v>
      </c>
      <c r="T530">
        <v>144</v>
      </c>
      <c r="U530">
        <v>377</v>
      </c>
      <c r="V530">
        <v>277</v>
      </c>
      <c r="W530">
        <v>105</v>
      </c>
      <c r="X530">
        <v>284</v>
      </c>
      <c r="Y530">
        <v>432</v>
      </c>
      <c r="Z530">
        <v>236</v>
      </c>
      <c r="AA530">
        <v>228</v>
      </c>
      <c r="AB530">
        <v>43</v>
      </c>
      <c r="AC530">
        <v>297</v>
      </c>
      <c r="AD530">
        <v>358</v>
      </c>
      <c r="AE530" s="3" cm="1">
        <f t="array" ref="AE530">SUMPRODUCT(FC_vs_D_SKU_lvl[[#This Row],[1-5-2023]:[23-10-2023]]-E531:AD531)/26</f>
        <v>153.23076923076923</v>
      </c>
      <c r="AF530" s="4">
        <f t="shared" ref="AF530" si="789">AE530/AVERAGE(E531:AD531)</f>
        <v>1.2388059701492538</v>
      </c>
      <c r="AG530" s="3" cm="1">
        <f t="array" ref="AG530">SUMPRODUCT(ABS(FC_vs_D_SKU_lvl[[#This Row],[1-5-2023]:[23-10-2023]]-E531:AD531))/26</f>
        <v>259.46153846153845</v>
      </c>
      <c r="AH530" s="4" cm="1">
        <f t="array" ref="AH530">SUMPRODUCT(ABS(FC_vs_D_SKU_lvl[[#This Row],[1-5-2023]:[23-10-2023]]-E531:AD531))/SUM(E531:AD531)</f>
        <v>2.097636815920398</v>
      </c>
      <c r="AI530" s="3" cm="1">
        <f t="array" ref="AI530">SQRT(SUMPRODUCT(FC_vs_D_SKU_lvl[[#This Row],[1-5-2023]:[23-10-2023]]-E531:AD531)^2/26)</f>
        <v>781.32668239052521</v>
      </c>
      <c r="AJ530" s="4">
        <f t="shared" ref="AJ530" si="790">AI530/AVERAGE(E531:AD531)</f>
        <v>6.3166958153462858</v>
      </c>
      <c r="AK530" s="3">
        <f t="shared" ref="AK530:AL530" si="791">AG530+ABS(AE530)</f>
        <v>412.69230769230768</v>
      </c>
      <c r="AL530" s="4">
        <f t="shared" si="791"/>
        <v>3.3364427860696519</v>
      </c>
      <c r="AM530" s="3" cm="1">
        <f t="array" ref="AM530">SUMPRODUCT(IF(FC_vs_D_SKU_lvl[[#This Row],[1-5-2023]:[23-10-2023]]+E531:AD531=0,0,ABS(FC_vs_D_SKU_lvl[[#This Row],[1-5-2023]:[23-10-2023]]-E531:AD531)/(FC_vs_D_SKU_lvl[[#This Row],[1-5-2023]:[23-10-2023]]+E531:AD531)))/26</f>
        <v>0.63270096404333509</v>
      </c>
    </row>
    <row r="531" spans="1:39" x14ac:dyDescent="0.3">
      <c r="A531" t="s">
        <v>314</v>
      </c>
      <c r="B531" t="s">
        <v>40</v>
      </c>
      <c r="C531">
        <v>2</v>
      </c>
      <c r="D531" t="s">
        <v>44</v>
      </c>
      <c r="E531">
        <v>16</v>
      </c>
      <c r="F531">
        <v>8</v>
      </c>
      <c r="G531">
        <v>29</v>
      </c>
      <c r="H531">
        <v>56</v>
      </c>
      <c r="I531">
        <v>33</v>
      </c>
      <c r="J531">
        <v>108</v>
      </c>
      <c r="K531">
        <v>28</v>
      </c>
      <c r="L531">
        <v>66</v>
      </c>
      <c r="M531">
        <v>103</v>
      </c>
      <c r="N531">
        <v>84</v>
      </c>
      <c r="O531">
        <v>70</v>
      </c>
      <c r="P531">
        <v>44</v>
      </c>
      <c r="Q531">
        <v>233</v>
      </c>
      <c r="R531">
        <v>8</v>
      </c>
      <c r="S531">
        <v>1282</v>
      </c>
      <c r="T531">
        <v>58</v>
      </c>
      <c r="U531">
        <v>79</v>
      </c>
      <c r="V531">
        <v>484</v>
      </c>
      <c r="W531">
        <v>61</v>
      </c>
      <c r="X531">
        <v>107</v>
      </c>
      <c r="Y531">
        <v>74</v>
      </c>
      <c r="Z531">
        <v>28</v>
      </c>
      <c r="AA531">
        <v>50</v>
      </c>
      <c r="AB531">
        <v>16</v>
      </c>
      <c r="AC531">
        <v>49</v>
      </c>
      <c r="AD531">
        <v>42</v>
      </c>
      <c r="AE531" s="3"/>
      <c r="AF531" s="4"/>
      <c r="AG531" s="3"/>
      <c r="AH531" s="4"/>
      <c r="AI531" s="3"/>
      <c r="AJ531" s="4"/>
      <c r="AK531" s="3"/>
      <c r="AL531" s="4"/>
      <c r="AM531" s="3"/>
    </row>
    <row r="532" spans="1:39" x14ac:dyDescent="0.3">
      <c r="A532" t="s">
        <v>315</v>
      </c>
      <c r="B532" t="s">
        <v>40</v>
      </c>
      <c r="C532">
        <v>1</v>
      </c>
      <c r="D532" t="s">
        <v>41</v>
      </c>
      <c r="E532">
        <v>387</v>
      </c>
      <c r="F532">
        <v>403</v>
      </c>
      <c r="G532">
        <v>405</v>
      </c>
      <c r="H532">
        <v>406</v>
      </c>
      <c r="I532">
        <v>502</v>
      </c>
      <c r="J532">
        <v>445</v>
      </c>
      <c r="K532">
        <v>445</v>
      </c>
      <c r="L532">
        <v>422</v>
      </c>
      <c r="M532">
        <v>344</v>
      </c>
      <c r="N532">
        <v>306</v>
      </c>
      <c r="O532">
        <v>153</v>
      </c>
      <c r="P532">
        <v>230</v>
      </c>
      <c r="Q532">
        <v>383</v>
      </c>
      <c r="R532">
        <v>314</v>
      </c>
      <c r="S532">
        <v>124</v>
      </c>
      <c r="T532">
        <v>167</v>
      </c>
      <c r="U532">
        <v>436</v>
      </c>
      <c r="V532">
        <v>319</v>
      </c>
      <c r="W532">
        <v>120</v>
      </c>
      <c r="X532">
        <v>328</v>
      </c>
      <c r="Y532">
        <v>497</v>
      </c>
      <c r="Z532">
        <v>272</v>
      </c>
      <c r="AA532">
        <v>263</v>
      </c>
      <c r="AB532">
        <v>50</v>
      </c>
      <c r="AC532">
        <v>343</v>
      </c>
      <c r="AD532">
        <v>412</v>
      </c>
      <c r="AE532" s="3" cm="1">
        <f t="array" ref="AE532">SUMPRODUCT(FC_vs_D_SKU_lvl[[#This Row],[1-5-2023]:[23-10-2023]]-E533:AD533)/26</f>
        <v>242.11538461538461</v>
      </c>
      <c r="AF532" s="4">
        <f t="shared" ref="AF532" si="792">AE532/AVERAGE(E533:AD533)</f>
        <v>2.8862906923429619</v>
      </c>
      <c r="AG532" s="3" cm="1">
        <f t="array" ref="AG532">SUMPRODUCT(ABS(FC_vs_D_SKU_lvl[[#This Row],[1-5-2023]:[23-10-2023]]-E533:AD533))/26</f>
        <v>263.5</v>
      </c>
      <c r="AH532" s="4" cm="1">
        <f t="array" ref="AH532">SUMPRODUCT(ABS(FC_vs_D_SKU_lvl[[#This Row],[1-5-2023]:[23-10-2023]]-E533:AD533))/SUM(E533:AD533)</f>
        <v>3.1412196240256764</v>
      </c>
      <c r="AI532" s="3" cm="1">
        <f t="array" ref="AI532">SQRT(SUMPRODUCT(FC_vs_D_SKU_lvl[[#This Row],[1-5-2023]:[23-10-2023]]-E533:AD533)^2/26)</f>
        <v>1234.5510706948685</v>
      </c>
      <c r="AJ532" s="4">
        <f t="shared" ref="AJ532" si="793">AI532/AVERAGE(E533:AD533)</f>
        <v>14.717252562157991</v>
      </c>
      <c r="AK532" s="3">
        <f t="shared" ref="AK532:AL532" si="794">AG532+ABS(AE532)</f>
        <v>505.61538461538464</v>
      </c>
      <c r="AL532" s="4">
        <f t="shared" si="794"/>
        <v>6.0275103163686383</v>
      </c>
      <c r="AM532" s="3" cm="1">
        <f t="array" ref="AM532">SUMPRODUCT(IF(FC_vs_D_SKU_lvl[[#This Row],[1-5-2023]:[23-10-2023]]+E533:AD533=0,0,ABS(FC_vs_D_SKU_lvl[[#This Row],[1-5-2023]:[23-10-2023]]-E533:AD533)/(FC_vs_D_SKU_lvl[[#This Row],[1-5-2023]:[23-10-2023]]+E533:AD533)))/26</f>
        <v>0.62950966363884597</v>
      </c>
    </row>
    <row r="533" spans="1:39" x14ac:dyDescent="0.3">
      <c r="A533" t="s">
        <v>315</v>
      </c>
      <c r="B533" t="s">
        <v>40</v>
      </c>
      <c r="C533">
        <v>1</v>
      </c>
      <c r="D533" t="s">
        <v>44</v>
      </c>
      <c r="E533">
        <v>56</v>
      </c>
      <c r="F533">
        <v>51</v>
      </c>
      <c r="G533">
        <v>56</v>
      </c>
      <c r="H533">
        <v>78</v>
      </c>
      <c r="I533">
        <v>82</v>
      </c>
      <c r="J533">
        <v>27</v>
      </c>
      <c r="K533">
        <v>7</v>
      </c>
      <c r="L533">
        <v>143</v>
      </c>
      <c r="M533">
        <v>132</v>
      </c>
      <c r="N533">
        <v>36</v>
      </c>
      <c r="O533">
        <v>42</v>
      </c>
      <c r="P533">
        <v>238</v>
      </c>
      <c r="Q533">
        <v>85</v>
      </c>
      <c r="R533">
        <v>16</v>
      </c>
      <c r="S533">
        <v>133</v>
      </c>
      <c r="T533">
        <v>328</v>
      </c>
      <c r="U533">
        <v>36</v>
      </c>
      <c r="V533">
        <v>8</v>
      </c>
      <c r="W533">
        <v>179</v>
      </c>
      <c r="X533">
        <v>129</v>
      </c>
      <c r="Y533">
        <v>82</v>
      </c>
      <c r="Z533">
        <v>35</v>
      </c>
      <c r="AA533">
        <v>26</v>
      </c>
      <c r="AB533">
        <v>91</v>
      </c>
      <c r="AC533">
        <v>69</v>
      </c>
      <c r="AD533">
        <v>16</v>
      </c>
      <c r="AE533" s="3"/>
      <c r="AF533" s="4"/>
      <c r="AG533" s="3"/>
      <c r="AH533" s="4"/>
      <c r="AI533" s="3"/>
      <c r="AJ533" s="4"/>
      <c r="AK533" s="3"/>
      <c r="AL533" s="4"/>
      <c r="AM533" s="3"/>
    </row>
    <row r="534" spans="1:39" x14ac:dyDescent="0.3">
      <c r="A534" t="s">
        <v>316</v>
      </c>
      <c r="B534" t="s">
        <v>40</v>
      </c>
      <c r="C534">
        <v>2</v>
      </c>
      <c r="D534" t="s">
        <v>41</v>
      </c>
      <c r="E534">
        <v>186</v>
      </c>
      <c r="F534">
        <v>188</v>
      </c>
      <c r="G534">
        <v>186</v>
      </c>
      <c r="H534">
        <v>188</v>
      </c>
      <c r="I534">
        <v>186</v>
      </c>
      <c r="J534">
        <v>188</v>
      </c>
      <c r="K534">
        <v>186</v>
      </c>
      <c r="L534">
        <v>218</v>
      </c>
      <c r="M534">
        <v>179</v>
      </c>
      <c r="N534">
        <v>160</v>
      </c>
      <c r="O534">
        <v>79</v>
      </c>
      <c r="P534">
        <v>119</v>
      </c>
      <c r="Q534">
        <v>198</v>
      </c>
      <c r="R534">
        <v>162</v>
      </c>
      <c r="S534">
        <v>64</v>
      </c>
      <c r="T534">
        <v>87</v>
      </c>
      <c r="U534">
        <v>225</v>
      </c>
      <c r="V534">
        <v>165</v>
      </c>
      <c r="W534">
        <v>63</v>
      </c>
      <c r="X534">
        <v>169</v>
      </c>
      <c r="Y534">
        <v>256</v>
      </c>
      <c r="Z534">
        <v>139</v>
      </c>
      <c r="AA534">
        <v>136</v>
      </c>
      <c r="AB534">
        <v>27</v>
      </c>
      <c r="AC534">
        <v>178</v>
      </c>
      <c r="AD534">
        <v>214</v>
      </c>
      <c r="AE534" s="3" cm="1">
        <f t="array" ref="AE534">SUMPRODUCT(FC_vs_D_SKU_lvl[[#This Row],[1-5-2023]:[23-10-2023]]-E535:AD535)/26</f>
        <v>97.84615384615384</v>
      </c>
      <c r="AF534" s="4">
        <f t="shared" ref="AF534" si="795">AE534/AVERAGE(E535:AD535)</f>
        <v>1.5880149812734081</v>
      </c>
      <c r="AG534" s="3" cm="1">
        <f t="array" ref="AG534">SUMPRODUCT(ABS(FC_vs_D_SKU_lvl[[#This Row],[1-5-2023]:[23-10-2023]]-E535:AD535))/26</f>
        <v>108</v>
      </c>
      <c r="AH534" s="4" cm="1">
        <f t="array" ref="AH534">SUMPRODUCT(ABS(FC_vs_D_SKU_lvl[[#This Row],[1-5-2023]:[23-10-2023]]-E535:AD535))/SUM(E535:AD535)</f>
        <v>1.752808988764045</v>
      </c>
      <c r="AI534" s="3" cm="1">
        <f t="array" ref="AI534">SQRT(SUMPRODUCT(FC_vs_D_SKU_lvl[[#This Row],[1-5-2023]:[23-10-2023]]-E535:AD535)^2/26)</f>
        <v>498.91944779154016</v>
      </c>
      <c r="AJ534" s="4">
        <f t="shared" ref="AJ534" si="796">AI534/AVERAGE(E535:AD535)</f>
        <v>8.0973193773907894</v>
      </c>
      <c r="AK534" s="3">
        <f t="shared" ref="AK534:AL534" si="797">AG534+ABS(AE534)</f>
        <v>205.84615384615384</v>
      </c>
      <c r="AL534" s="4">
        <f t="shared" si="797"/>
        <v>3.3408239700374533</v>
      </c>
      <c r="AM534" s="3" cm="1">
        <f t="array" ref="AM534">SUMPRODUCT(IF(FC_vs_D_SKU_lvl[[#This Row],[1-5-2023]:[23-10-2023]]+E535:AD535=0,0,ABS(FC_vs_D_SKU_lvl[[#This Row],[1-5-2023]:[23-10-2023]]-E535:AD535)/(FC_vs_D_SKU_lvl[[#This Row],[1-5-2023]:[23-10-2023]]+E535:AD535)))/26</f>
        <v>0.52958409947254337</v>
      </c>
    </row>
    <row r="535" spans="1:39" x14ac:dyDescent="0.3">
      <c r="A535" t="s">
        <v>316</v>
      </c>
      <c r="B535" t="s">
        <v>40</v>
      </c>
      <c r="C535">
        <v>2</v>
      </c>
      <c r="D535" t="s">
        <v>44</v>
      </c>
      <c r="E535">
        <v>9</v>
      </c>
      <c r="F535">
        <v>206</v>
      </c>
      <c r="G535">
        <v>2</v>
      </c>
      <c r="H535">
        <v>4</v>
      </c>
      <c r="I535">
        <v>11</v>
      </c>
      <c r="J535">
        <v>7</v>
      </c>
      <c r="K535">
        <v>146</v>
      </c>
      <c r="L535">
        <v>113</v>
      </c>
      <c r="M535">
        <v>74</v>
      </c>
      <c r="N535">
        <v>62</v>
      </c>
      <c r="O535">
        <v>22</v>
      </c>
      <c r="P535">
        <v>63</v>
      </c>
      <c r="Q535">
        <v>45</v>
      </c>
      <c r="R535">
        <v>48</v>
      </c>
      <c r="S535">
        <v>43</v>
      </c>
      <c r="T535">
        <v>37</v>
      </c>
      <c r="U535">
        <v>288</v>
      </c>
      <c r="V535">
        <v>34</v>
      </c>
      <c r="W535">
        <v>94</v>
      </c>
      <c r="X535">
        <v>102</v>
      </c>
      <c r="Y535">
        <v>42</v>
      </c>
      <c r="Z535">
        <v>18</v>
      </c>
      <c r="AA535">
        <v>37</v>
      </c>
      <c r="AB535">
        <v>47</v>
      </c>
      <c r="AC535">
        <v>44</v>
      </c>
      <c r="AD535">
        <v>4</v>
      </c>
      <c r="AE535" s="3"/>
      <c r="AF535" s="4"/>
      <c r="AG535" s="3"/>
      <c r="AH535" s="4"/>
      <c r="AI535" s="3"/>
      <c r="AJ535" s="4"/>
      <c r="AK535" s="3"/>
      <c r="AL535" s="4"/>
      <c r="AM535" s="3"/>
    </row>
    <row r="536" spans="1:39" x14ac:dyDescent="0.3">
      <c r="A536" t="s">
        <v>317</v>
      </c>
      <c r="B536" t="s">
        <v>40</v>
      </c>
      <c r="C536">
        <v>2</v>
      </c>
      <c r="D536" t="s">
        <v>41</v>
      </c>
      <c r="E536">
        <v>76</v>
      </c>
      <c r="F536">
        <v>75</v>
      </c>
      <c r="G536">
        <v>74</v>
      </c>
      <c r="H536">
        <v>75</v>
      </c>
      <c r="I536">
        <v>75</v>
      </c>
      <c r="J536">
        <v>76</v>
      </c>
      <c r="K536">
        <v>76</v>
      </c>
      <c r="L536">
        <v>112</v>
      </c>
      <c r="M536">
        <v>94</v>
      </c>
      <c r="N536">
        <v>85</v>
      </c>
      <c r="O536">
        <v>46</v>
      </c>
      <c r="P536">
        <v>65</v>
      </c>
      <c r="Q536">
        <v>103</v>
      </c>
      <c r="R536">
        <v>78</v>
      </c>
      <c r="S536">
        <v>31</v>
      </c>
      <c r="T536">
        <v>42</v>
      </c>
      <c r="U536">
        <v>105</v>
      </c>
      <c r="V536">
        <v>78</v>
      </c>
      <c r="W536">
        <v>30</v>
      </c>
      <c r="X536">
        <v>80</v>
      </c>
      <c r="Y536">
        <v>123</v>
      </c>
      <c r="Z536">
        <v>67</v>
      </c>
      <c r="AA536">
        <v>65</v>
      </c>
      <c r="AB536">
        <v>13</v>
      </c>
      <c r="AC536">
        <v>84</v>
      </c>
      <c r="AD536">
        <v>102</v>
      </c>
      <c r="AE536" s="3" cm="1">
        <f t="array" ref="AE536">SUMPRODUCT(FC_vs_D_SKU_lvl[[#This Row],[1-5-2023]:[23-10-2023]]-E537:AD537)/26</f>
        <v>57.384615384615387</v>
      </c>
      <c r="AF536" s="4">
        <f t="shared" ref="AF536" si="798">AE536/AVERAGE(E537:AD537)</f>
        <v>3.4063926940639271</v>
      </c>
      <c r="AG536" s="3" cm="1">
        <f t="array" ref="AG536">SUMPRODUCT(ABS(FC_vs_D_SKU_lvl[[#This Row],[1-5-2023]:[23-10-2023]]-E537:AD537))/26</f>
        <v>57.384615384615387</v>
      </c>
      <c r="AH536" s="4" cm="1">
        <f t="array" ref="AH536">SUMPRODUCT(ABS(FC_vs_D_SKU_lvl[[#This Row],[1-5-2023]:[23-10-2023]]-E537:AD537))/SUM(E537:AD537)</f>
        <v>3.4063926940639271</v>
      </c>
      <c r="AI536" s="3" cm="1">
        <f t="array" ref="AI536">SQRT(SUMPRODUCT(FC_vs_D_SKU_lvl[[#This Row],[1-5-2023]:[23-10-2023]]-E537:AD537)^2/26)</f>
        <v>292.60527362617057</v>
      </c>
      <c r="AJ536" s="4">
        <f t="shared" ref="AJ536" si="799">AI536/AVERAGE(E537:AD537)</f>
        <v>17.36926281799186</v>
      </c>
      <c r="AK536" s="3">
        <f t="shared" ref="AK536:AL536" si="800">AG536+ABS(AE536)</f>
        <v>114.76923076923077</v>
      </c>
      <c r="AL536" s="4">
        <f t="shared" si="800"/>
        <v>6.8127853881278542</v>
      </c>
      <c r="AM536" s="3" cm="1">
        <f t="array" ref="AM536">SUMPRODUCT(IF(FC_vs_D_SKU_lvl[[#This Row],[1-5-2023]:[23-10-2023]]+E537:AD537=0,0,ABS(FC_vs_D_SKU_lvl[[#This Row],[1-5-2023]:[23-10-2023]]-E537:AD537)/(FC_vs_D_SKU_lvl[[#This Row],[1-5-2023]:[23-10-2023]]+E537:AD537)))/26</f>
        <v>0.62628838808426512</v>
      </c>
    </row>
    <row r="537" spans="1:39" x14ac:dyDescent="0.3">
      <c r="A537" t="s">
        <v>317</v>
      </c>
      <c r="B537" t="s">
        <v>40</v>
      </c>
      <c r="C537">
        <v>2</v>
      </c>
      <c r="D537" t="s">
        <v>44</v>
      </c>
      <c r="E537">
        <v>47</v>
      </c>
      <c r="F537">
        <v>0</v>
      </c>
      <c r="G537">
        <v>12</v>
      </c>
      <c r="H537">
        <v>21</v>
      </c>
      <c r="I537">
        <v>0</v>
      </c>
      <c r="J537">
        <v>22</v>
      </c>
      <c r="K537">
        <v>15</v>
      </c>
      <c r="L537">
        <v>5</v>
      </c>
      <c r="M537">
        <v>8</v>
      </c>
      <c r="N537">
        <v>32</v>
      </c>
      <c r="O537">
        <v>21</v>
      </c>
      <c r="P537">
        <v>26</v>
      </c>
      <c r="Q537">
        <v>14</v>
      </c>
      <c r="R537">
        <v>10</v>
      </c>
      <c r="S537">
        <v>8</v>
      </c>
      <c r="T537">
        <v>7</v>
      </c>
      <c r="U537">
        <v>21</v>
      </c>
      <c r="V537">
        <v>8</v>
      </c>
      <c r="W537">
        <v>28</v>
      </c>
      <c r="X537">
        <v>24</v>
      </c>
      <c r="Y537">
        <v>48</v>
      </c>
      <c r="Z537">
        <v>13</v>
      </c>
      <c r="AA537">
        <v>20</v>
      </c>
      <c r="AB537">
        <v>5</v>
      </c>
      <c r="AC537">
        <v>14</v>
      </c>
      <c r="AD537">
        <v>9</v>
      </c>
      <c r="AE537" s="3"/>
      <c r="AF537" s="4"/>
      <c r="AG537" s="3"/>
      <c r="AH537" s="4"/>
      <c r="AI537" s="3"/>
      <c r="AJ537" s="4"/>
      <c r="AK537" s="3"/>
      <c r="AL537" s="4"/>
      <c r="AM537" s="3"/>
    </row>
    <row r="538" spans="1:39" x14ac:dyDescent="0.3">
      <c r="A538" t="s">
        <v>318</v>
      </c>
      <c r="B538" t="s">
        <v>40</v>
      </c>
      <c r="C538">
        <v>2</v>
      </c>
      <c r="D538" t="s">
        <v>41</v>
      </c>
      <c r="E538">
        <v>153</v>
      </c>
      <c r="F538">
        <v>153</v>
      </c>
      <c r="G538">
        <v>153</v>
      </c>
      <c r="H538">
        <v>153</v>
      </c>
      <c r="I538">
        <v>153</v>
      </c>
      <c r="J538">
        <v>153</v>
      </c>
      <c r="K538">
        <v>153</v>
      </c>
      <c r="L538">
        <v>125</v>
      </c>
      <c r="M538">
        <v>102</v>
      </c>
      <c r="N538">
        <v>91</v>
      </c>
      <c r="O538">
        <v>46</v>
      </c>
      <c r="P538">
        <v>68</v>
      </c>
      <c r="Q538">
        <v>112</v>
      </c>
      <c r="R538">
        <v>92</v>
      </c>
      <c r="S538">
        <v>36</v>
      </c>
      <c r="T538">
        <v>49</v>
      </c>
      <c r="U538">
        <v>127</v>
      </c>
      <c r="V538">
        <v>93</v>
      </c>
      <c r="W538">
        <v>36</v>
      </c>
      <c r="X538">
        <v>95</v>
      </c>
      <c r="Y538">
        <v>147</v>
      </c>
      <c r="Z538">
        <v>79</v>
      </c>
      <c r="AA538">
        <v>79</v>
      </c>
      <c r="AB538">
        <v>15</v>
      </c>
      <c r="AC538">
        <v>101</v>
      </c>
      <c r="AD538">
        <v>121</v>
      </c>
      <c r="AE538" s="3" cm="1">
        <f t="array" ref="AE538">SUMPRODUCT(FC_vs_D_SKU_lvl[[#This Row],[1-5-2023]:[23-10-2023]]-E539:AD539)/26</f>
        <v>81.538461538461533</v>
      </c>
      <c r="AF538" s="4">
        <f t="shared" ref="AF538" si="801">AE538/AVERAGE(E539:AD539)</f>
        <v>3.752212389380531</v>
      </c>
      <c r="AG538" s="3" cm="1">
        <f t="array" ref="AG538">SUMPRODUCT(ABS(FC_vs_D_SKU_lvl[[#This Row],[1-5-2023]:[23-10-2023]]-E539:AD539))/26</f>
        <v>88.769230769230774</v>
      </c>
      <c r="AH538" s="4" cm="1">
        <f t="array" ref="AH538">SUMPRODUCT(ABS(FC_vs_D_SKU_lvl[[#This Row],[1-5-2023]:[23-10-2023]]-E539:AD539))/SUM(E539:AD539)</f>
        <v>4.0849557522123892</v>
      </c>
      <c r="AI538" s="3" cm="1">
        <f t="array" ref="AI538">SQRT(SUMPRODUCT(FC_vs_D_SKU_lvl[[#This Row],[1-5-2023]:[23-10-2023]]-E539:AD539)^2/26)</f>
        <v>415.76620649295018</v>
      </c>
      <c r="AJ538" s="4">
        <f t="shared" ref="AJ538" si="802">AI538/AVERAGE(E539:AD539)</f>
        <v>19.132604192595938</v>
      </c>
      <c r="AK538" s="3">
        <f t="shared" ref="AK538:AL538" si="803">AG538+ABS(AE538)</f>
        <v>170.30769230769232</v>
      </c>
      <c r="AL538" s="4">
        <f t="shared" si="803"/>
        <v>7.8371681415929206</v>
      </c>
      <c r="AM538" s="3" cm="1">
        <f t="array" ref="AM538">SUMPRODUCT(IF(FC_vs_D_SKU_lvl[[#This Row],[1-5-2023]:[23-10-2023]]+E539:AD539=0,0,ABS(FC_vs_D_SKU_lvl[[#This Row],[1-5-2023]:[23-10-2023]]-E539:AD539)/(FC_vs_D_SKU_lvl[[#This Row],[1-5-2023]:[23-10-2023]]+E539:AD539)))/26</f>
        <v>0.70237569414583256</v>
      </c>
    </row>
    <row r="539" spans="1:39" x14ac:dyDescent="0.3">
      <c r="A539" t="s">
        <v>318</v>
      </c>
      <c r="B539" t="s">
        <v>40</v>
      </c>
      <c r="C539">
        <v>2</v>
      </c>
      <c r="D539" t="s">
        <v>44</v>
      </c>
      <c r="E539">
        <v>5</v>
      </c>
      <c r="F539">
        <v>22</v>
      </c>
      <c r="G539">
        <v>7</v>
      </c>
      <c r="H539">
        <v>66</v>
      </c>
      <c r="I539">
        <v>8</v>
      </c>
      <c r="J539">
        <v>8</v>
      </c>
      <c r="K539">
        <v>1</v>
      </c>
      <c r="L539">
        <v>2</v>
      </c>
      <c r="M539">
        <v>8</v>
      </c>
      <c r="N539">
        <v>3</v>
      </c>
      <c r="O539">
        <v>13</v>
      </c>
      <c r="P539">
        <v>15</v>
      </c>
      <c r="Q539">
        <v>18</v>
      </c>
      <c r="R539">
        <v>6</v>
      </c>
      <c r="S539">
        <v>25</v>
      </c>
      <c r="T539">
        <v>0</v>
      </c>
      <c r="U539">
        <v>39</v>
      </c>
      <c r="V539">
        <v>30</v>
      </c>
      <c r="W539">
        <v>130</v>
      </c>
      <c r="X539">
        <v>33</v>
      </c>
      <c r="Y539">
        <v>30</v>
      </c>
      <c r="Z539">
        <v>2</v>
      </c>
      <c r="AA539">
        <v>14</v>
      </c>
      <c r="AB539">
        <v>8</v>
      </c>
      <c r="AC539">
        <v>28</v>
      </c>
      <c r="AD539">
        <v>44</v>
      </c>
      <c r="AE539" s="3"/>
      <c r="AF539" s="4"/>
      <c r="AG539" s="3"/>
      <c r="AH539" s="4"/>
      <c r="AI539" s="3"/>
      <c r="AJ539" s="4"/>
      <c r="AK539" s="3"/>
      <c r="AL539" s="4"/>
      <c r="AM539" s="3"/>
    </row>
    <row r="540" spans="1:39" x14ac:dyDescent="0.3">
      <c r="A540" t="s">
        <v>319</v>
      </c>
      <c r="B540" t="s">
        <v>40</v>
      </c>
      <c r="C540">
        <v>2</v>
      </c>
      <c r="D540" t="s">
        <v>41</v>
      </c>
      <c r="E540">
        <v>34</v>
      </c>
      <c r="F540">
        <v>34</v>
      </c>
      <c r="G540">
        <v>34</v>
      </c>
      <c r="H540">
        <v>34</v>
      </c>
      <c r="I540">
        <v>34</v>
      </c>
      <c r="J540">
        <v>34</v>
      </c>
      <c r="K540">
        <v>34</v>
      </c>
      <c r="L540">
        <v>38</v>
      </c>
      <c r="M540">
        <v>31</v>
      </c>
      <c r="N540">
        <v>28</v>
      </c>
      <c r="O540">
        <v>15</v>
      </c>
      <c r="P540">
        <v>21</v>
      </c>
      <c r="Q540">
        <v>32</v>
      </c>
      <c r="R540">
        <v>28</v>
      </c>
      <c r="S540">
        <v>12</v>
      </c>
      <c r="T540">
        <v>15</v>
      </c>
      <c r="U540">
        <v>39</v>
      </c>
      <c r="V540">
        <v>29</v>
      </c>
      <c r="W540">
        <v>11</v>
      </c>
      <c r="X540">
        <v>29</v>
      </c>
      <c r="Y540">
        <v>44</v>
      </c>
      <c r="Z540">
        <v>23</v>
      </c>
      <c r="AA540">
        <v>25</v>
      </c>
      <c r="AB540">
        <v>5</v>
      </c>
      <c r="AC540">
        <v>30</v>
      </c>
      <c r="AD540">
        <v>37</v>
      </c>
      <c r="AE540" s="3" cm="1">
        <f t="array" ref="AE540">SUMPRODUCT(FC_vs_D_SKU_lvl[[#This Row],[1-5-2023]:[23-10-2023]]-E541:AD541)/26</f>
        <v>8.1538461538461533</v>
      </c>
      <c r="AF540" s="4">
        <f t="shared" ref="AF540" si="804">AE540/AVERAGE(E541:AD541)</f>
        <v>0.40926640926640923</v>
      </c>
      <c r="AG540" s="3" cm="1">
        <f t="array" ref="AG540">SUMPRODUCT(ABS(FC_vs_D_SKU_lvl[[#This Row],[1-5-2023]:[23-10-2023]]-E541:AD541))/26</f>
        <v>24.692307692307693</v>
      </c>
      <c r="AH540" s="4" cm="1">
        <f t="array" ref="AH540">SUMPRODUCT(ABS(FC_vs_D_SKU_lvl[[#This Row],[1-5-2023]:[23-10-2023]]-E541:AD541))/SUM(E541:AD541)</f>
        <v>1.2393822393822393</v>
      </c>
      <c r="AI540" s="3" cm="1">
        <f t="array" ref="AI540">SQRT(SUMPRODUCT(FC_vs_D_SKU_lvl[[#This Row],[1-5-2023]:[23-10-2023]]-E541:AD541)^2/26)</f>
        <v>41.576620649295016</v>
      </c>
      <c r="AJ540" s="4">
        <f t="shared" ref="AJ540" si="805">AI540/AVERAGE(E541:AD541)</f>
        <v>2.0868574071074719</v>
      </c>
      <c r="AK540" s="3">
        <f t="shared" ref="AK540:AL540" si="806">AG540+ABS(AE540)</f>
        <v>32.846153846153847</v>
      </c>
      <c r="AL540" s="4">
        <f t="shared" si="806"/>
        <v>1.6486486486486487</v>
      </c>
      <c r="AM540" s="3" cm="1">
        <f t="array" ref="AM540">SUMPRODUCT(IF(FC_vs_D_SKU_lvl[[#This Row],[1-5-2023]:[23-10-2023]]+E541:AD541=0,0,ABS(FC_vs_D_SKU_lvl[[#This Row],[1-5-2023]:[23-10-2023]]-E541:AD541)/(FC_vs_D_SKU_lvl[[#This Row],[1-5-2023]:[23-10-2023]]+E541:AD541)))/26</f>
        <v>0.55805449413323471</v>
      </c>
    </row>
    <row r="541" spans="1:39" x14ac:dyDescent="0.3">
      <c r="A541" t="s">
        <v>319</v>
      </c>
      <c r="B541" t="s">
        <v>40</v>
      </c>
      <c r="C541">
        <v>2</v>
      </c>
      <c r="D541" t="s">
        <v>44</v>
      </c>
      <c r="E541">
        <v>91</v>
      </c>
      <c r="F541">
        <v>0</v>
      </c>
      <c r="G541">
        <v>2</v>
      </c>
      <c r="H541">
        <v>6</v>
      </c>
      <c r="I541">
        <v>14</v>
      </c>
      <c r="J541">
        <v>44</v>
      </c>
      <c r="K541">
        <v>6</v>
      </c>
      <c r="L541">
        <v>21</v>
      </c>
      <c r="M541">
        <v>16</v>
      </c>
      <c r="N541">
        <v>84</v>
      </c>
      <c r="O541">
        <v>68</v>
      </c>
      <c r="P541">
        <v>48</v>
      </c>
      <c r="Q541">
        <v>2</v>
      </c>
      <c r="R541">
        <v>5</v>
      </c>
      <c r="S541">
        <v>3</v>
      </c>
      <c r="T541">
        <v>1</v>
      </c>
      <c r="U541">
        <v>4</v>
      </c>
      <c r="V541">
        <v>19</v>
      </c>
      <c r="W541">
        <v>19</v>
      </c>
      <c r="X541">
        <v>24</v>
      </c>
      <c r="Y541">
        <v>2</v>
      </c>
      <c r="Z541">
        <v>6</v>
      </c>
      <c r="AA541">
        <v>2</v>
      </c>
      <c r="AB541">
        <v>9</v>
      </c>
      <c r="AC541">
        <v>14</v>
      </c>
      <c r="AD541">
        <v>8</v>
      </c>
      <c r="AE541" s="3"/>
      <c r="AF541" s="4"/>
      <c r="AG541" s="3"/>
      <c r="AH541" s="4"/>
      <c r="AI541" s="3"/>
      <c r="AJ541" s="4"/>
      <c r="AK541" s="3"/>
      <c r="AL541" s="4"/>
      <c r="AM541" s="3"/>
    </row>
    <row r="542" spans="1:39" x14ac:dyDescent="0.3">
      <c r="A542" t="s">
        <v>320</v>
      </c>
      <c r="B542" t="s">
        <v>40</v>
      </c>
      <c r="C542">
        <v>2</v>
      </c>
      <c r="D542" t="s">
        <v>41</v>
      </c>
      <c r="E542">
        <v>118</v>
      </c>
      <c r="F542">
        <v>119</v>
      </c>
      <c r="G542">
        <v>119</v>
      </c>
      <c r="H542">
        <v>119</v>
      </c>
      <c r="I542">
        <v>118</v>
      </c>
      <c r="J542">
        <v>119</v>
      </c>
      <c r="K542">
        <v>119</v>
      </c>
      <c r="L542">
        <v>73</v>
      </c>
      <c r="M542">
        <v>59</v>
      </c>
      <c r="N542">
        <v>53</v>
      </c>
      <c r="O542">
        <v>27</v>
      </c>
      <c r="P542">
        <v>40</v>
      </c>
      <c r="Q542">
        <v>66</v>
      </c>
      <c r="R542">
        <v>48</v>
      </c>
      <c r="S542">
        <v>20</v>
      </c>
      <c r="T542">
        <v>26</v>
      </c>
      <c r="U542">
        <v>67</v>
      </c>
      <c r="V542">
        <v>49</v>
      </c>
      <c r="W542">
        <v>20</v>
      </c>
      <c r="X542">
        <v>51</v>
      </c>
      <c r="Y542">
        <v>77</v>
      </c>
      <c r="Z542">
        <v>42</v>
      </c>
      <c r="AA542">
        <v>41</v>
      </c>
      <c r="AB542">
        <v>7</v>
      </c>
      <c r="AC542">
        <v>53</v>
      </c>
      <c r="AD542">
        <v>64</v>
      </c>
      <c r="AE542" s="3" cm="1">
        <f t="array" ref="AE542">SUMPRODUCT(FC_vs_D_SKU_lvl[[#This Row],[1-5-2023]:[23-10-2023]]-E543:AD543)/26</f>
        <v>30.03846153846154</v>
      </c>
      <c r="AF542" s="4">
        <f t="shared" ref="AF542" si="807">AE542/AVERAGE(E543:AD543)</f>
        <v>0.83708467309753487</v>
      </c>
      <c r="AG542" s="3" cm="1">
        <f t="array" ref="AG542">SUMPRODUCT(ABS(FC_vs_D_SKU_lvl[[#This Row],[1-5-2023]:[23-10-2023]]-E543:AD543))/26</f>
        <v>57.115384615384613</v>
      </c>
      <c r="AH542" s="4" cm="1">
        <f t="array" ref="AH542">SUMPRODUCT(ABS(FC_vs_D_SKU_lvl[[#This Row],[1-5-2023]:[23-10-2023]]-E543:AD543))/SUM(E543:AD543)</f>
        <v>1.5916398713826367</v>
      </c>
      <c r="AI542" s="3" cm="1">
        <f t="array" ref="AI542">SQRT(SUMPRODUCT(FC_vs_D_SKU_lvl[[#This Row],[1-5-2023]:[23-10-2023]]-E543:AD543)^2/26)</f>
        <v>153.16670154292171</v>
      </c>
      <c r="AJ542" s="4">
        <f t="shared" ref="AJ542" si="808">AI542/AVERAGE(E543:AD543)</f>
        <v>4.2683110826537671</v>
      </c>
      <c r="AK542" s="3">
        <f t="shared" ref="AK542:AL542" si="809">AG542+ABS(AE542)</f>
        <v>87.15384615384616</v>
      </c>
      <c r="AL542" s="4">
        <f t="shared" si="809"/>
        <v>2.4287245444801715</v>
      </c>
      <c r="AM542" s="3" cm="1">
        <f t="array" ref="AM542">SUMPRODUCT(IF(FC_vs_D_SKU_lvl[[#This Row],[1-5-2023]:[23-10-2023]]+E543:AD543=0,0,ABS(FC_vs_D_SKU_lvl[[#This Row],[1-5-2023]:[23-10-2023]]-E543:AD543)/(FC_vs_D_SKU_lvl[[#This Row],[1-5-2023]:[23-10-2023]]+E543:AD543)))/26</f>
        <v>0.55022526856414666</v>
      </c>
    </row>
    <row r="543" spans="1:39" x14ac:dyDescent="0.3">
      <c r="A543" t="s">
        <v>320</v>
      </c>
      <c r="B543" t="s">
        <v>40</v>
      </c>
      <c r="C543">
        <v>2</v>
      </c>
      <c r="D543" t="s">
        <v>44</v>
      </c>
      <c r="E543">
        <v>5</v>
      </c>
      <c r="F543">
        <v>9</v>
      </c>
      <c r="G543">
        <v>52</v>
      </c>
      <c r="H543">
        <v>24</v>
      </c>
      <c r="I543">
        <v>6</v>
      </c>
      <c r="J543">
        <v>14</v>
      </c>
      <c r="K543">
        <v>12</v>
      </c>
      <c r="L543">
        <v>44</v>
      </c>
      <c r="M543">
        <v>110</v>
      </c>
      <c r="N543">
        <v>1</v>
      </c>
      <c r="O543">
        <v>168</v>
      </c>
      <c r="P543">
        <v>58</v>
      </c>
      <c r="Q543">
        <v>37</v>
      </c>
      <c r="R543">
        <v>49</v>
      </c>
      <c r="S543">
        <v>35</v>
      </c>
      <c r="T543">
        <v>39</v>
      </c>
      <c r="U543">
        <v>17</v>
      </c>
      <c r="V543">
        <v>0</v>
      </c>
      <c r="W543">
        <v>16</v>
      </c>
      <c r="X543">
        <v>19</v>
      </c>
      <c r="Y543">
        <v>18</v>
      </c>
      <c r="Z543">
        <v>0</v>
      </c>
      <c r="AA543">
        <v>49</v>
      </c>
      <c r="AB543">
        <v>112</v>
      </c>
      <c r="AC543">
        <v>29</v>
      </c>
      <c r="AD543">
        <v>10</v>
      </c>
      <c r="AE543" s="3"/>
      <c r="AF543" s="4"/>
      <c r="AG543" s="3"/>
      <c r="AH543" s="4"/>
      <c r="AI543" s="3"/>
      <c r="AJ543" s="4"/>
      <c r="AK543" s="3"/>
      <c r="AL543" s="4"/>
      <c r="AM543" s="3"/>
    </row>
    <row r="544" spans="1:39" x14ac:dyDescent="0.3">
      <c r="A544" t="s">
        <v>321</v>
      </c>
      <c r="B544" t="s">
        <v>40</v>
      </c>
      <c r="C544">
        <v>2</v>
      </c>
      <c r="D544" t="s">
        <v>41</v>
      </c>
      <c r="E544">
        <v>65</v>
      </c>
      <c r="F544">
        <v>66</v>
      </c>
      <c r="G544">
        <v>65</v>
      </c>
      <c r="H544">
        <v>66</v>
      </c>
      <c r="I544">
        <v>65</v>
      </c>
      <c r="J544">
        <v>66</v>
      </c>
      <c r="K544">
        <v>65</v>
      </c>
      <c r="L544">
        <v>67</v>
      </c>
      <c r="M544">
        <v>54</v>
      </c>
      <c r="N544">
        <v>49</v>
      </c>
      <c r="O544">
        <v>25</v>
      </c>
      <c r="P544">
        <v>37</v>
      </c>
      <c r="Q544">
        <v>60</v>
      </c>
      <c r="R544">
        <v>35</v>
      </c>
      <c r="S544">
        <v>14</v>
      </c>
      <c r="T544">
        <v>18</v>
      </c>
      <c r="U544">
        <v>46</v>
      </c>
      <c r="V544">
        <v>35</v>
      </c>
      <c r="W544">
        <v>14</v>
      </c>
      <c r="X544">
        <v>35</v>
      </c>
      <c r="Y544">
        <v>53</v>
      </c>
      <c r="Z544">
        <v>29</v>
      </c>
      <c r="AA544">
        <v>29</v>
      </c>
      <c r="AB544">
        <v>6</v>
      </c>
      <c r="AC544">
        <v>37</v>
      </c>
      <c r="AD544">
        <v>43</v>
      </c>
      <c r="AE544" s="3" cm="1">
        <f t="array" ref="AE544">SUMPRODUCT(FC_vs_D_SKU_lvl[[#This Row],[1-5-2023]:[23-10-2023]]-E545:AD545)/26</f>
        <v>-2.7307692307692308</v>
      </c>
      <c r="AF544" s="4">
        <f t="shared" ref="AF544" si="810">AE544/AVERAGE(E545:AD545)</f>
        <v>-5.8436213991769542E-2</v>
      </c>
      <c r="AG544" s="3" cm="1">
        <f t="array" ref="AG544">SUMPRODUCT(ABS(FC_vs_D_SKU_lvl[[#This Row],[1-5-2023]:[23-10-2023]]-E545:AD545))/26</f>
        <v>35.730769230769234</v>
      </c>
      <c r="AH544" s="4" cm="1">
        <f t="array" ref="AH544">SUMPRODUCT(ABS(FC_vs_D_SKU_lvl[[#This Row],[1-5-2023]:[23-10-2023]]-E545:AD545))/SUM(E545:AD545)</f>
        <v>0.76460905349794239</v>
      </c>
      <c r="AI544" s="3" cm="1">
        <f t="array" ref="AI544">SQRT(SUMPRODUCT(FC_vs_D_SKU_lvl[[#This Row],[1-5-2023]:[23-10-2023]]-E545:AD545)^2/26)</f>
        <v>13.924245594811067</v>
      </c>
      <c r="AJ544" s="4">
        <f t="shared" ref="AJ544" si="811">AI544/AVERAGE(E545:AD545)</f>
        <v>0.29796739544451667</v>
      </c>
      <c r="AK544" s="3">
        <f t="shared" ref="AK544:AL544" si="812">AG544+ABS(AE544)</f>
        <v>38.461538461538467</v>
      </c>
      <c r="AL544" s="4">
        <f t="shared" si="812"/>
        <v>0.82304526748971196</v>
      </c>
      <c r="AM544" s="3" cm="1">
        <f t="array" ref="AM544">SUMPRODUCT(IF(FC_vs_D_SKU_lvl[[#This Row],[1-5-2023]:[23-10-2023]]+E545:AD545=0,0,ABS(FC_vs_D_SKU_lvl[[#This Row],[1-5-2023]:[23-10-2023]]-E545:AD545)/(FC_vs_D_SKU_lvl[[#This Row],[1-5-2023]:[23-10-2023]]+E545:AD545)))/26</f>
        <v>0.40876166437803091</v>
      </c>
    </row>
    <row r="545" spans="1:39" x14ac:dyDescent="0.3">
      <c r="A545" t="s">
        <v>321</v>
      </c>
      <c r="B545" t="s">
        <v>40</v>
      </c>
      <c r="C545">
        <v>2</v>
      </c>
      <c r="D545" t="s">
        <v>44</v>
      </c>
      <c r="E545">
        <v>180</v>
      </c>
      <c r="F545">
        <v>50</v>
      </c>
      <c r="G545">
        <v>0</v>
      </c>
      <c r="H545">
        <v>40</v>
      </c>
      <c r="I545">
        <v>1</v>
      </c>
      <c r="J545">
        <v>24</v>
      </c>
      <c r="K545">
        <v>0</v>
      </c>
      <c r="L545">
        <v>78</v>
      </c>
      <c r="M545">
        <v>54</v>
      </c>
      <c r="N545">
        <v>6</v>
      </c>
      <c r="O545">
        <v>49</v>
      </c>
      <c r="P545">
        <v>25</v>
      </c>
      <c r="Q545">
        <v>167</v>
      </c>
      <c r="R545">
        <v>19</v>
      </c>
      <c r="S545">
        <v>30</v>
      </c>
      <c r="T545">
        <v>12</v>
      </c>
      <c r="U545">
        <v>8</v>
      </c>
      <c r="V545">
        <v>78</v>
      </c>
      <c r="W545">
        <v>26</v>
      </c>
      <c r="X545">
        <v>152</v>
      </c>
      <c r="Y545">
        <v>55</v>
      </c>
      <c r="Z545">
        <v>32</v>
      </c>
      <c r="AA545">
        <v>55</v>
      </c>
      <c r="AB545">
        <v>30</v>
      </c>
      <c r="AC545">
        <v>24</v>
      </c>
      <c r="AD545">
        <v>20</v>
      </c>
      <c r="AE545" s="3"/>
      <c r="AF545" s="4"/>
      <c r="AG545" s="3"/>
      <c r="AH545" s="4"/>
      <c r="AI545" s="3"/>
      <c r="AJ545" s="4"/>
      <c r="AK545" s="3"/>
      <c r="AL545" s="4"/>
      <c r="AM545" s="3"/>
    </row>
    <row r="546" spans="1:39" x14ac:dyDescent="0.3">
      <c r="A546" t="s">
        <v>322</v>
      </c>
      <c r="B546" t="s">
        <v>40</v>
      </c>
      <c r="C546">
        <v>2</v>
      </c>
      <c r="D546" t="s">
        <v>41</v>
      </c>
      <c r="E546">
        <v>40</v>
      </c>
      <c r="F546">
        <v>38</v>
      </c>
      <c r="G546">
        <v>37</v>
      </c>
      <c r="H546">
        <v>37</v>
      </c>
      <c r="I546">
        <v>45</v>
      </c>
      <c r="J546">
        <v>46</v>
      </c>
      <c r="K546">
        <v>46</v>
      </c>
      <c r="L546">
        <v>42</v>
      </c>
      <c r="M546">
        <v>35</v>
      </c>
      <c r="N546">
        <v>30</v>
      </c>
      <c r="O546">
        <v>15</v>
      </c>
      <c r="P546">
        <v>23</v>
      </c>
      <c r="Q546">
        <v>38</v>
      </c>
      <c r="R546">
        <v>31</v>
      </c>
      <c r="S546">
        <v>12</v>
      </c>
      <c r="T546">
        <v>16</v>
      </c>
      <c r="U546">
        <v>41</v>
      </c>
      <c r="V546">
        <v>30</v>
      </c>
      <c r="W546">
        <v>12</v>
      </c>
      <c r="X546">
        <v>32</v>
      </c>
      <c r="Y546">
        <v>48</v>
      </c>
      <c r="Z546">
        <v>27</v>
      </c>
      <c r="AA546">
        <v>25</v>
      </c>
      <c r="AB546">
        <v>5</v>
      </c>
      <c r="AC546">
        <v>33</v>
      </c>
      <c r="AD546">
        <v>40</v>
      </c>
      <c r="AE546" s="3" cm="1">
        <f t="array" ref="AE546">SUMPRODUCT(FC_vs_D_SKU_lvl[[#This Row],[1-5-2023]:[23-10-2023]]-E547:AD547)/26</f>
        <v>11.115384615384615</v>
      </c>
      <c r="AF546" s="4">
        <f t="shared" ref="AF546" si="813">AE546/AVERAGE(E547:AD547)</f>
        <v>0.54018691588785051</v>
      </c>
      <c r="AG546" s="3" cm="1">
        <f t="array" ref="AG546">SUMPRODUCT(ABS(FC_vs_D_SKU_lvl[[#This Row],[1-5-2023]:[23-10-2023]]-E547:AD547))/26</f>
        <v>23.73076923076923</v>
      </c>
      <c r="AH546" s="4" cm="1">
        <f t="array" ref="AH546">SUMPRODUCT(ABS(FC_vs_D_SKU_lvl[[#This Row],[1-5-2023]:[23-10-2023]]-E547:AD547))/SUM(E547:AD547)</f>
        <v>1.1532710280373832</v>
      </c>
      <c r="AI546" s="3" cm="1">
        <f t="array" ref="AI546">SQRT(SUMPRODUCT(FC_vs_D_SKU_lvl[[#This Row],[1-5-2023]:[23-10-2023]]-E547:AD547)^2/26)</f>
        <v>56.677563054935185</v>
      </c>
      <c r="AJ546" s="4">
        <f t="shared" ref="AJ546" si="814">AI546/AVERAGE(E547:AD547)</f>
        <v>2.7544236250996539</v>
      </c>
      <c r="AK546" s="3">
        <f t="shared" ref="AK546:AL546" si="815">AG546+ABS(AE546)</f>
        <v>34.846153846153847</v>
      </c>
      <c r="AL546" s="4">
        <f t="shared" si="815"/>
        <v>1.6934579439252337</v>
      </c>
      <c r="AM546" s="3" cm="1">
        <f t="array" ref="AM546">SUMPRODUCT(IF(FC_vs_D_SKU_lvl[[#This Row],[1-5-2023]:[23-10-2023]]+E547:AD547=0,0,ABS(FC_vs_D_SKU_lvl[[#This Row],[1-5-2023]:[23-10-2023]]-E547:AD547)/(FC_vs_D_SKU_lvl[[#This Row],[1-5-2023]:[23-10-2023]]+E547:AD547)))/26</f>
        <v>0.47811282329552918</v>
      </c>
    </row>
    <row r="547" spans="1:39" x14ac:dyDescent="0.3">
      <c r="A547" t="s">
        <v>322</v>
      </c>
      <c r="B547" t="s">
        <v>40</v>
      </c>
      <c r="C547">
        <v>2</v>
      </c>
      <c r="D547" t="s">
        <v>44</v>
      </c>
      <c r="E547">
        <v>0</v>
      </c>
      <c r="F547">
        <v>39</v>
      </c>
      <c r="G547">
        <v>10</v>
      </c>
      <c r="H547">
        <v>6</v>
      </c>
      <c r="I547">
        <v>5</v>
      </c>
      <c r="J547">
        <v>0</v>
      </c>
      <c r="K547">
        <v>14</v>
      </c>
      <c r="L547">
        <v>5</v>
      </c>
      <c r="M547">
        <v>8</v>
      </c>
      <c r="N547">
        <v>6</v>
      </c>
      <c r="O547">
        <v>87</v>
      </c>
      <c r="P547">
        <v>33</v>
      </c>
      <c r="Q547">
        <v>20</v>
      </c>
      <c r="R547">
        <v>32</v>
      </c>
      <c r="S547">
        <v>21</v>
      </c>
      <c r="T547">
        <v>16</v>
      </c>
      <c r="U547">
        <v>3</v>
      </c>
      <c r="V547">
        <v>29</v>
      </c>
      <c r="W547">
        <v>16</v>
      </c>
      <c r="X547">
        <v>21</v>
      </c>
      <c r="Y547">
        <v>92</v>
      </c>
      <c r="Z547">
        <v>20</v>
      </c>
      <c r="AA547">
        <v>10</v>
      </c>
      <c r="AB547">
        <v>28</v>
      </c>
      <c r="AC547">
        <v>14</v>
      </c>
      <c r="AD547">
        <v>0</v>
      </c>
      <c r="AE547" s="3"/>
      <c r="AF547" s="4"/>
      <c r="AG547" s="3"/>
      <c r="AH547" s="4"/>
      <c r="AI547" s="3"/>
      <c r="AJ547" s="4"/>
      <c r="AK547" s="3"/>
      <c r="AL547" s="4"/>
      <c r="AM547" s="3"/>
    </row>
    <row r="548" spans="1:39" x14ac:dyDescent="0.3">
      <c r="A548" t="s">
        <v>323</v>
      </c>
      <c r="B548" t="s">
        <v>40</v>
      </c>
      <c r="C548">
        <v>2</v>
      </c>
      <c r="D548" t="s">
        <v>41</v>
      </c>
      <c r="E548">
        <v>67</v>
      </c>
      <c r="F548">
        <v>68</v>
      </c>
      <c r="G548">
        <v>67</v>
      </c>
      <c r="H548">
        <v>69</v>
      </c>
      <c r="I548">
        <v>67</v>
      </c>
      <c r="J548">
        <v>68</v>
      </c>
      <c r="K548">
        <v>67</v>
      </c>
      <c r="L548">
        <v>55</v>
      </c>
      <c r="M548">
        <v>45</v>
      </c>
      <c r="N548">
        <v>40</v>
      </c>
      <c r="O548">
        <v>21</v>
      </c>
      <c r="P548">
        <v>30</v>
      </c>
      <c r="Q548">
        <v>48</v>
      </c>
      <c r="R548">
        <v>39</v>
      </c>
      <c r="S548">
        <v>15</v>
      </c>
      <c r="T548">
        <v>21</v>
      </c>
      <c r="U548">
        <v>52</v>
      </c>
      <c r="V548">
        <v>40</v>
      </c>
      <c r="W548">
        <v>16</v>
      </c>
      <c r="X548">
        <v>40</v>
      </c>
      <c r="Y548">
        <v>60</v>
      </c>
      <c r="Z548">
        <v>33</v>
      </c>
      <c r="AA548">
        <v>33</v>
      </c>
      <c r="AB548">
        <v>6</v>
      </c>
      <c r="AC548">
        <v>42</v>
      </c>
      <c r="AD548">
        <v>51</v>
      </c>
      <c r="AE548" s="3" cm="1">
        <f t="array" ref="AE548">SUMPRODUCT(FC_vs_D_SKU_lvl[[#This Row],[1-5-2023]:[23-10-2023]]-E549:AD549)/26</f>
        <v>-8.4230769230769234</v>
      </c>
      <c r="AF548" s="4">
        <f t="shared" ref="AF548" si="816">AE548/AVERAGE(E549:AD549)</f>
        <v>-0.15881073241479332</v>
      </c>
      <c r="AG548" s="3" cm="1">
        <f t="array" ref="AG548">SUMPRODUCT(ABS(FC_vs_D_SKU_lvl[[#This Row],[1-5-2023]:[23-10-2023]]-E549:AD549))/26</f>
        <v>26.807692307692307</v>
      </c>
      <c r="AH548" s="4" cm="1">
        <f t="array" ref="AH548">SUMPRODUCT(ABS(FC_vs_D_SKU_lvl[[#This Row],[1-5-2023]:[23-10-2023]]-E549:AD549))/SUM(E549:AD549)</f>
        <v>0.50543872371283538</v>
      </c>
      <c r="AI548" s="3" cm="1">
        <f t="array" ref="AI548">SQRT(SUMPRODUCT(FC_vs_D_SKU_lvl[[#This Row],[1-5-2023]:[23-10-2023]]-E549:AD549)^2/26)</f>
        <v>42.949433595262306</v>
      </c>
      <c r="AJ548" s="4">
        <f t="shared" ref="AJ548" si="817">AI548/AVERAGE(E549:AD549)</f>
        <v>0.8097790235509934</v>
      </c>
      <c r="AK548" s="3">
        <f t="shared" ref="AK548:AL548" si="818">AG548+ABS(AE548)</f>
        <v>35.230769230769226</v>
      </c>
      <c r="AL548" s="4">
        <f t="shared" si="818"/>
        <v>0.66424945612762865</v>
      </c>
      <c r="AM548" s="3" cm="1">
        <f t="array" ref="AM548">SUMPRODUCT(IF(FC_vs_D_SKU_lvl[[#This Row],[1-5-2023]:[23-10-2023]]+E549:AD549=0,0,ABS(FC_vs_D_SKU_lvl[[#This Row],[1-5-2023]:[23-10-2023]]-E549:AD549)/(FC_vs_D_SKU_lvl[[#This Row],[1-5-2023]:[23-10-2023]]+E549:AD549)))/26</f>
        <v>0.26970333085868625</v>
      </c>
    </row>
    <row r="549" spans="1:39" x14ac:dyDescent="0.3">
      <c r="A549" t="s">
        <v>323</v>
      </c>
      <c r="B549" t="s">
        <v>40</v>
      </c>
      <c r="C549">
        <v>2</v>
      </c>
      <c r="D549" t="s">
        <v>44</v>
      </c>
      <c r="E549">
        <v>194</v>
      </c>
      <c r="F549">
        <v>71</v>
      </c>
      <c r="G549">
        <v>42</v>
      </c>
      <c r="H549">
        <v>67</v>
      </c>
      <c r="I549">
        <v>44</v>
      </c>
      <c r="J549">
        <v>60</v>
      </c>
      <c r="K549">
        <v>33</v>
      </c>
      <c r="L549">
        <v>37</v>
      </c>
      <c r="M549">
        <v>29</v>
      </c>
      <c r="N549">
        <v>11</v>
      </c>
      <c r="O549">
        <v>24</v>
      </c>
      <c r="P549">
        <v>30</v>
      </c>
      <c r="Q549">
        <v>54</v>
      </c>
      <c r="R549">
        <v>52</v>
      </c>
      <c r="S549">
        <v>24</v>
      </c>
      <c r="T549">
        <v>48</v>
      </c>
      <c r="U549">
        <v>5</v>
      </c>
      <c r="V549">
        <v>112</v>
      </c>
      <c r="W549">
        <v>43</v>
      </c>
      <c r="X549">
        <v>161</v>
      </c>
      <c r="Y549">
        <v>55</v>
      </c>
      <c r="Z549">
        <v>36</v>
      </c>
      <c r="AA549">
        <v>32</v>
      </c>
      <c r="AB549">
        <v>36</v>
      </c>
      <c r="AC549">
        <v>59</v>
      </c>
      <c r="AD549">
        <v>20</v>
      </c>
      <c r="AE549" s="3"/>
      <c r="AF549" s="4"/>
      <c r="AG549" s="3"/>
      <c r="AH549" s="4"/>
      <c r="AI549" s="3"/>
      <c r="AJ549" s="4"/>
      <c r="AK549" s="3"/>
      <c r="AL549" s="4"/>
      <c r="AM549" s="3"/>
    </row>
    <row r="550" spans="1:39" x14ac:dyDescent="0.3">
      <c r="A550" t="s">
        <v>324</v>
      </c>
      <c r="B550" t="s">
        <v>40</v>
      </c>
      <c r="C550">
        <v>2</v>
      </c>
      <c r="D550" t="s">
        <v>41</v>
      </c>
      <c r="E550">
        <v>113</v>
      </c>
      <c r="F550">
        <v>113</v>
      </c>
      <c r="G550">
        <v>113</v>
      </c>
      <c r="H550">
        <v>113</v>
      </c>
      <c r="I550">
        <v>113</v>
      </c>
      <c r="J550">
        <v>113</v>
      </c>
      <c r="K550">
        <v>113</v>
      </c>
      <c r="L550">
        <v>69</v>
      </c>
      <c r="M550">
        <v>57</v>
      </c>
      <c r="N550">
        <v>50</v>
      </c>
      <c r="O550">
        <v>25</v>
      </c>
      <c r="P550">
        <v>39</v>
      </c>
      <c r="Q550">
        <v>63</v>
      </c>
      <c r="R550">
        <v>51</v>
      </c>
      <c r="S550">
        <v>22</v>
      </c>
      <c r="T550">
        <v>28</v>
      </c>
      <c r="U550">
        <v>70</v>
      </c>
      <c r="V550">
        <v>53</v>
      </c>
      <c r="W550">
        <v>20</v>
      </c>
      <c r="X550">
        <v>53</v>
      </c>
      <c r="Y550">
        <v>82</v>
      </c>
      <c r="Z550">
        <v>45</v>
      </c>
      <c r="AA550">
        <v>44</v>
      </c>
      <c r="AB550">
        <v>9</v>
      </c>
      <c r="AC550">
        <v>56</v>
      </c>
      <c r="AD550">
        <v>67</v>
      </c>
      <c r="AE550" s="3" cm="1">
        <f t="array" ref="AE550">SUMPRODUCT(FC_vs_D_SKU_lvl[[#This Row],[1-5-2023]:[23-10-2023]]-E551:AD551)/26</f>
        <v>7.4615384615384617</v>
      </c>
      <c r="AF550" s="4">
        <f t="shared" ref="AF550" si="819">AE550/AVERAGE(E551:AD551)</f>
        <v>0.12933333333333333</v>
      </c>
      <c r="AG550" s="3" cm="1">
        <f t="array" ref="AG550">SUMPRODUCT(ABS(FC_vs_D_SKU_lvl[[#This Row],[1-5-2023]:[23-10-2023]]-E551:AD551))/26</f>
        <v>51.307692307692307</v>
      </c>
      <c r="AH550" s="4" cm="1">
        <f t="array" ref="AH550">SUMPRODUCT(ABS(FC_vs_D_SKU_lvl[[#This Row],[1-5-2023]:[23-10-2023]]-E551:AD551))/SUM(E551:AD551)</f>
        <v>0.88933333333333331</v>
      </c>
      <c r="AI550" s="3" cm="1">
        <f t="array" ref="AI550">SQRT(SUMPRODUCT(FC_vs_D_SKU_lvl[[#This Row],[1-5-2023]:[23-10-2023]]-E551:AD551)^2/26)</f>
        <v>38.046530216807703</v>
      </c>
      <c r="AJ550" s="4">
        <f t="shared" ref="AJ550" si="820">AI550/AVERAGE(E551:AD551)</f>
        <v>0.65947319042466679</v>
      </c>
      <c r="AK550" s="3">
        <f t="shared" ref="AK550:AL550" si="821">AG550+ABS(AE550)</f>
        <v>58.769230769230766</v>
      </c>
      <c r="AL550" s="4">
        <f t="shared" si="821"/>
        <v>1.0186666666666666</v>
      </c>
      <c r="AM550" s="3" cm="1">
        <f t="array" ref="AM550">SUMPRODUCT(IF(FC_vs_D_SKU_lvl[[#This Row],[1-5-2023]:[23-10-2023]]+E551:AD551=0,0,ABS(FC_vs_D_SKU_lvl[[#This Row],[1-5-2023]:[23-10-2023]]-E551:AD551)/(FC_vs_D_SKU_lvl[[#This Row],[1-5-2023]:[23-10-2023]]+E551:AD551)))/26</f>
        <v>0.3962995827991872</v>
      </c>
    </row>
    <row r="551" spans="1:39" x14ac:dyDescent="0.3">
      <c r="A551" t="s">
        <v>324</v>
      </c>
      <c r="B551" t="s">
        <v>40</v>
      </c>
      <c r="C551">
        <v>2</v>
      </c>
      <c r="D551" t="s">
        <v>44</v>
      </c>
      <c r="E551">
        <v>62</v>
      </c>
      <c r="F551">
        <v>5</v>
      </c>
      <c r="G551">
        <v>20</v>
      </c>
      <c r="H551">
        <v>33</v>
      </c>
      <c r="I551">
        <v>27</v>
      </c>
      <c r="J551">
        <v>10</v>
      </c>
      <c r="K551">
        <v>28</v>
      </c>
      <c r="L551">
        <v>100</v>
      </c>
      <c r="M551">
        <v>55</v>
      </c>
      <c r="N551">
        <v>27</v>
      </c>
      <c r="O551">
        <v>87</v>
      </c>
      <c r="P551">
        <v>59</v>
      </c>
      <c r="Q551">
        <v>75</v>
      </c>
      <c r="R551">
        <v>18</v>
      </c>
      <c r="S551">
        <v>159</v>
      </c>
      <c r="T551">
        <v>22</v>
      </c>
      <c r="U551">
        <v>43</v>
      </c>
      <c r="V551">
        <v>210</v>
      </c>
      <c r="W551">
        <v>109</v>
      </c>
      <c r="X551">
        <v>48</v>
      </c>
      <c r="Y551">
        <v>83</v>
      </c>
      <c r="Z551">
        <v>30</v>
      </c>
      <c r="AA551">
        <v>90</v>
      </c>
      <c r="AB551">
        <v>24</v>
      </c>
      <c r="AC551">
        <v>53</v>
      </c>
      <c r="AD551">
        <v>23</v>
      </c>
      <c r="AE551" s="3"/>
      <c r="AF551" s="4"/>
      <c r="AG551" s="3"/>
      <c r="AH551" s="4"/>
      <c r="AI551" s="3"/>
      <c r="AJ551" s="4"/>
      <c r="AK551" s="3"/>
      <c r="AL551" s="4"/>
      <c r="AM551" s="3"/>
    </row>
    <row r="552" spans="1:39" x14ac:dyDescent="0.3">
      <c r="A552" t="s">
        <v>325</v>
      </c>
      <c r="B552" t="s">
        <v>40</v>
      </c>
      <c r="C552">
        <v>2</v>
      </c>
      <c r="D552" t="s">
        <v>41</v>
      </c>
      <c r="E552">
        <v>58</v>
      </c>
      <c r="F552">
        <v>58</v>
      </c>
      <c r="G552">
        <v>58</v>
      </c>
      <c r="H552">
        <v>60</v>
      </c>
      <c r="I552">
        <v>58</v>
      </c>
      <c r="J552">
        <v>58</v>
      </c>
      <c r="K552">
        <v>58</v>
      </c>
      <c r="L552">
        <v>39</v>
      </c>
      <c r="M552">
        <v>31</v>
      </c>
      <c r="N552">
        <v>28</v>
      </c>
      <c r="O552">
        <v>15</v>
      </c>
      <c r="P552">
        <v>22</v>
      </c>
      <c r="Q552">
        <v>35</v>
      </c>
      <c r="R552">
        <v>29</v>
      </c>
      <c r="S552">
        <v>12</v>
      </c>
      <c r="T552">
        <v>15</v>
      </c>
      <c r="U552">
        <v>40</v>
      </c>
      <c r="V552">
        <v>29</v>
      </c>
      <c r="W552">
        <v>11</v>
      </c>
      <c r="X552">
        <v>31</v>
      </c>
      <c r="Y552">
        <v>46</v>
      </c>
      <c r="Z552">
        <v>24</v>
      </c>
      <c r="AA552">
        <v>24</v>
      </c>
      <c r="AB552">
        <v>5</v>
      </c>
      <c r="AC552">
        <v>31</v>
      </c>
      <c r="AD552">
        <v>38</v>
      </c>
      <c r="AE552" s="3" cm="1">
        <f t="array" ref="AE552">SUMPRODUCT(FC_vs_D_SKU_lvl[[#This Row],[1-5-2023]:[23-10-2023]]-E553:AD553)/26</f>
        <v>6.5769230769230766</v>
      </c>
      <c r="AF552" s="4">
        <f t="shared" ref="AF552" si="822">AE552/AVERAGE(E553:AD553)</f>
        <v>0.23045822102425872</v>
      </c>
      <c r="AG552" s="3" cm="1">
        <f t="array" ref="AG552">SUMPRODUCT(ABS(FC_vs_D_SKU_lvl[[#This Row],[1-5-2023]:[23-10-2023]]-E553:AD553))/26</f>
        <v>31.807692307692307</v>
      </c>
      <c r="AH552" s="4" cm="1">
        <f t="array" ref="AH552">SUMPRODUCT(ABS(FC_vs_D_SKU_lvl[[#This Row],[1-5-2023]:[23-10-2023]]-E553:AD553))/SUM(E553:AD553)</f>
        <v>1.1145552560646901</v>
      </c>
      <c r="AI552" s="3" cm="1">
        <f t="array" ref="AI552">SQRT(SUMPRODUCT(FC_vs_D_SKU_lvl[[#This Row],[1-5-2023]:[23-10-2023]]-E553:AD553)^2/26)</f>
        <v>33.535859108629467</v>
      </c>
      <c r="AJ552" s="4">
        <f t="shared" ref="AJ552" si="823">AI552/AVERAGE(E553:AD553)</f>
        <v>1.1751109660705743</v>
      </c>
      <c r="AK552" s="3">
        <f t="shared" ref="AK552:AL552" si="824">AG552+ABS(AE552)</f>
        <v>38.384615384615387</v>
      </c>
      <c r="AL552" s="4">
        <f t="shared" si="824"/>
        <v>1.3450134770889488</v>
      </c>
      <c r="AM552" s="3" cm="1">
        <f t="array" ref="AM552">SUMPRODUCT(IF(FC_vs_D_SKU_lvl[[#This Row],[1-5-2023]:[23-10-2023]]+E553:AD553=0,0,ABS(FC_vs_D_SKU_lvl[[#This Row],[1-5-2023]:[23-10-2023]]-E553:AD553)/(FC_vs_D_SKU_lvl[[#This Row],[1-5-2023]:[23-10-2023]]+E553:AD553)))/26</f>
        <v>0.50283635003220395</v>
      </c>
    </row>
    <row r="553" spans="1:39" x14ac:dyDescent="0.3">
      <c r="A553" t="s">
        <v>325</v>
      </c>
      <c r="B553" t="s">
        <v>40</v>
      </c>
      <c r="C553">
        <v>2</v>
      </c>
      <c r="D553" t="s">
        <v>44</v>
      </c>
      <c r="E553">
        <v>0</v>
      </c>
      <c r="F553">
        <v>31</v>
      </c>
      <c r="G553">
        <v>9</v>
      </c>
      <c r="H553">
        <v>0</v>
      </c>
      <c r="I553">
        <v>0</v>
      </c>
      <c r="J553">
        <v>2</v>
      </c>
      <c r="K553">
        <v>18</v>
      </c>
      <c r="L553">
        <v>50</v>
      </c>
      <c r="M553">
        <v>10</v>
      </c>
      <c r="N553">
        <v>13</v>
      </c>
      <c r="O553">
        <v>54</v>
      </c>
      <c r="P553">
        <v>39</v>
      </c>
      <c r="Q553">
        <v>26</v>
      </c>
      <c r="R553">
        <v>15</v>
      </c>
      <c r="S553">
        <v>38</v>
      </c>
      <c r="T553">
        <v>3</v>
      </c>
      <c r="U553">
        <v>23</v>
      </c>
      <c r="V553">
        <v>95</v>
      </c>
      <c r="W553">
        <v>51</v>
      </c>
      <c r="X553">
        <v>116</v>
      </c>
      <c r="Y553">
        <v>9</v>
      </c>
      <c r="Z553">
        <v>13</v>
      </c>
      <c r="AA553">
        <v>55</v>
      </c>
      <c r="AB553">
        <v>10</v>
      </c>
      <c r="AC553">
        <v>39</v>
      </c>
      <c r="AD553">
        <v>23</v>
      </c>
      <c r="AE553" s="3"/>
      <c r="AF553" s="4"/>
      <c r="AG553" s="3"/>
      <c r="AH553" s="4"/>
      <c r="AI553" s="3"/>
      <c r="AJ553" s="4"/>
      <c r="AK553" s="3"/>
      <c r="AL553" s="4"/>
      <c r="AM553" s="3"/>
    </row>
    <row r="554" spans="1:39" x14ac:dyDescent="0.3">
      <c r="A554" t="s">
        <v>326</v>
      </c>
      <c r="B554" t="s">
        <v>40</v>
      </c>
      <c r="C554">
        <v>2</v>
      </c>
      <c r="D554" t="s">
        <v>41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s="3" cm="1">
        <f t="array" ref="AE554">SUMPRODUCT(FC_vs_D_SKU_lvl[[#This Row],[1-5-2023]:[23-10-2023]]-E555:AD555)/26</f>
        <v>-137.42307692307693</v>
      </c>
      <c r="AF554" s="4">
        <f t="shared" ref="AF554" si="825">AE554/AVERAGE(E555:AD555)</f>
        <v>-1</v>
      </c>
      <c r="AG554" s="3" cm="1">
        <f t="array" ref="AG554">SUMPRODUCT(ABS(FC_vs_D_SKU_lvl[[#This Row],[1-5-2023]:[23-10-2023]]-E555:AD555))/26</f>
        <v>137.42307692307693</v>
      </c>
      <c r="AH554" s="4" cm="1">
        <f t="array" ref="AH554">SUMPRODUCT(ABS(FC_vs_D_SKU_lvl[[#This Row],[1-5-2023]:[23-10-2023]]-E555:AD555))/SUM(E555:AD555)</f>
        <v>1</v>
      </c>
      <c r="AI554" s="3" cm="1">
        <f t="array" ref="AI554">SQRT(SUMPRODUCT(FC_vs_D_SKU_lvl[[#This Row],[1-5-2023]:[23-10-2023]]-E555:AD555)^2/26)</f>
        <v>700.72295084873156</v>
      </c>
      <c r="AJ554" s="4">
        <f t="shared" ref="AJ554" si="826">AI554/AVERAGE(E555:AD555)</f>
        <v>5.0990195135927845</v>
      </c>
      <c r="AK554" s="3">
        <f t="shared" ref="AK554:AL554" si="827">AG554+ABS(AE554)</f>
        <v>274.84615384615387</v>
      </c>
      <c r="AL554" s="4">
        <f t="shared" si="827"/>
        <v>2</v>
      </c>
      <c r="AM554" s="3" cm="1">
        <f t="array" ref="AM554">SUMPRODUCT(IF(FC_vs_D_SKU_lvl[[#This Row],[1-5-2023]:[23-10-2023]]+E555:AD555=0,0,ABS(FC_vs_D_SKU_lvl[[#This Row],[1-5-2023]:[23-10-2023]]-E555:AD555)/(FC_vs_D_SKU_lvl[[#This Row],[1-5-2023]:[23-10-2023]]+E555:AD555)))/26</f>
        <v>1</v>
      </c>
    </row>
    <row r="555" spans="1:39" x14ac:dyDescent="0.3">
      <c r="A555" t="s">
        <v>326</v>
      </c>
      <c r="B555" t="s">
        <v>40</v>
      </c>
      <c r="C555">
        <v>2</v>
      </c>
      <c r="D555" t="s">
        <v>44</v>
      </c>
      <c r="E555">
        <v>1</v>
      </c>
      <c r="F555">
        <v>5</v>
      </c>
      <c r="G555">
        <v>25</v>
      </c>
      <c r="H555">
        <v>256</v>
      </c>
      <c r="I555">
        <v>72</v>
      </c>
      <c r="J555">
        <v>74</v>
      </c>
      <c r="K555">
        <v>23</v>
      </c>
      <c r="L555">
        <v>95</v>
      </c>
      <c r="M555">
        <v>582</v>
      </c>
      <c r="N555">
        <v>5</v>
      </c>
      <c r="O555">
        <v>41</v>
      </c>
      <c r="P555">
        <v>532</v>
      </c>
      <c r="Q555">
        <v>9</v>
      </c>
      <c r="R555">
        <v>20</v>
      </c>
      <c r="S555">
        <v>28</v>
      </c>
      <c r="T555">
        <v>3</v>
      </c>
      <c r="U555">
        <v>429</v>
      </c>
      <c r="V555">
        <v>117</v>
      </c>
      <c r="W555">
        <v>10</v>
      </c>
      <c r="X555">
        <v>43</v>
      </c>
      <c r="Y555">
        <v>192</v>
      </c>
      <c r="Z555">
        <v>242</v>
      </c>
      <c r="AA555">
        <v>470</v>
      </c>
      <c r="AB555">
        <v>177</v>
      </c>
      <c r="AC555">
        <v>105</v>
      </c>
      <c r="AD555">
        <v>17</v>
      </c>
      <c r="AE555" s="3"/>
      <c r="AF555" s="4"/>
      <c r="AG555" s="3"/>
      <c r="AH555" s="4"/>
      <c r="AI555" s="3"/>
      <c r="AJ555" s="4"/>
      <c r="AK555" s="3"/>
      <c r="AL555" s="4"/>
      <c r="AM555" s="3"/>
    </row>
    <row r="556" spans="1:39" x14ac:dyDescent="0.3">
      <c r="A556" t="s">
        <v>327</v>
      </c>
      <c r="B556" t="s">
        <v>40</v>
      </c>
      <c r="C556">
        <v>1</v>
      </c>
      <c r="D556" t="s">
        <v>41</v>
      </c>
      <c r="E556">
        <v>498</v>
      </c>
      <c r="F556">
        <v>499</v>
      </c>
      <c r="G556">
        <v>499</v>
      </c>
      <c r="H556">
        <v>499</v>
      </c>
      <c r="I556">
        <v>598</v>
      </c>
      <c r="J556">
        <v>599</v>
      </c>
      <c r="K556">
        <v>599</v>
      </c>
      <c r="L556">
        <v>413</v>
      </c>
      <c r="M556">
        <v>277</v>
      </c>
      <c r="N556">
        <v>158</v>
      </c>
      <c r="O556">
        <v>147</v>
      </c>
      <c r="P556">
        <v>213</v>
      </c>
      <c r="Q556">
        <v>628</v>
      </c>
      <c r="R556">
        <v>682</v>
      </c>
      <c r="S556">
        <v>603</v>
      </c>
      <c r="T556">
        <v>618</v>
      </c>
      <c r="U556">
        <v>1245</v>
      </c>
      <c r="V556">
        <v>878</v>
      </c>
      <c r="W556">
        <v>898</v>
      </c>
      <c r="X556">
        <v>1280</v>
      </c>
      <c r="Y556">
        <v>1664</v>
      </c>
      <c r="Z556">
        <v>564</v>
      </c>
      <c r="AA556">
        <v>322</v>
      </c>
      <c r="AB556">
        <v>299</v>
      </c>
      <c r="AC556">
        <v>432</v>
      </c>
      <c r="AD556">
        <v>1276</v>
      </c>
      <c r="AE556" s="3" cm="1">
        <f t="array" ref="AE556">SUMPRODUCT(FC_vs_D_SKU_lvl[[#This Row],[1-5-2023]:[23-10-2023]]-E557:AD557)/26</f>
        <v>391.30769230769232</v>
      </c>
      <c r="AF556" s="4">
        <f t="shared" ref="AF556" si="828">AE556/AVERAGE(E557:AD557)</f>
        <v>1.6372706791116833</v>
      </c>
      <c r="AG556" s="3" cm="1">
        <f t="array" ref="AG556">SUMPRODUCT(ABS(FC_vs_D_SKU_lvl[[#This Row],[1-5-2023]:[23-10-2023]]-E557:AD557))/26</f>
        <v>604.69230769230774</v>
      </c>
      <c r="AH556" s="4" cm="1">
        <f t="array" ref="AH556">SUMPRODUCT(ABS(FC_vs_D_SKU_lvl[[#This Row],[1-5-2023]:[23-10-2023]]-E557:AD557))/SUM(E557:AD557)</f>
        <v>2.5300933376247183</v>
      </c>
      <c r="AI556" s="3" cm="1">
        <f t="array" ref="AI556">SQRT(SUMPRODUCT(FC_vs_D_SKU_lvl[[#This Row],[1-5-2023]:[23-10-2023]]-E557:AD557)^2/26)</f>
        <v>1995.2855588958844</v>
      </c>
      <c r="AJ556" s="4">
        <f t="shared" ref="AJ556" si="829">AI556/AVERAGE(E557:AD557)</f>
        <v>8.3484751418237835</v>
      </c>
      <c r="AK556" s="3">
        <f t="shared" ref="AK556:AL556" si="830">AG556+ABS(AE556)</f>
        <v>996</v>
      </c>
      <c r="AL556" s="4">
        <f t="shared" si="830"/>
        <v>4.1673640167364017</v>
      </c>
      <c r="AM556" s="3" cm="1">
        <f t="array" ref="AM556">SUMPRODUCT(IF(FC_vs_D_SKU_lvl[[#This Row],[1-5-2023]:[23-10-2023]]+E557:AD557=0,0,ABS(FC_vs_D_SKU_lvl[[#This Row],[1-5-2023]:[23-10-2023]]-E557:AD557)/(FC_vs_D_SKU_lvl[[#This Row],[1-5-2023]:[23-10-2023]]+E557:AD557)))/26</f>
        <v>0.71315151476268435</v>
      </c>
    </row>
    <row r="557" spans="1:39" x14ac:dyDescent="0.3">
      <c r="A557" t="s">
        <v>327</v>
      </c>
      <c r="B557" t="s">
        <v>40</v>
      </c>
      <c r="C557">
        <v>1</v>
      </c>
      <c r="D557" t="s">
        <v>44</v>
      </c>
      <c r="E557">
        <v>100</v>
      </c>
      <c r="F557">
        <v>9</v>
      </c>
      <c r="G557">
        <v>0</v>
      </c>
      <c r="H557">
        <v>14</v>
      </c>
      <c r="I557">
        <v>23</v>
      </c>
      <c r="J557">
        <v>10</v>
      </c>
      <c r="K557">
        <v>102</v>
      </c>
      <c r="L557">
        <v>11</v>
      </c>
      <c r="M557">
        <v>297</v>
      </c>
      <c r="N557">
        <v>453</v>
      </c>
      <c r="O557">
        <v>791</v>
      </c>
      <c r="P557">
        <v>803</v>
      </c>
      <c r="Q557">
        <v>5</v>
      </c>
      <c r="R557">
        <v>11</v>
      </c>
      <c r="S557">
        <v>10</v>
      </c>
      <c r="T557">
        <v>98</v>
      </c>
      <c r="U557">
        <v>293</v>
      </c>
      <c r="V557">
        <v>22</v>
      </c>
      <c r="W557">
        <v>404</v>
      </c>
      <c r="X557">
        <v>505</v>
      </c>
      <c r="Y557">
        <v>20</v>
      </c>
      <c r="Z557">
        <v>200</v>
      </c>
      <c r="AA557">
        <v>1547</v>
      </c>
      <c r="AB557">
        <v>273</v>
      </c>
      <c r="AC557">
        <v>108</v>
      </c>
      <c r="AD557">
        <v>105</v>
      </c>
      <c r="AE557" s="3"/>
      <c r="AF557" s="4"/>
      <c r="AG557" s="3"/>
      <c r="AH557" s="4"/>
      <c r="AI557" s="3"/>
      <c r="AJ557" s="4"/>
      <c r="AK557" s="3"/>
      <c r="AL557" s="4"/>
      <c r="AM557" s="3"/>
    </row>
    <row r="558" spans="1:39" x14ac:dyDescent="0.3">
      <c r="A558" t="s">
        <v>328</v>
      </c>
      <c r="B558" t="s">
        <v>40</v>
      </c>
      <c r="C558">
        <v>2</v>
      </c>
      <c r="D558" t="s">
        <v>41</v>
      </c>
      <c r="E558">
        <v>660</v>
      </c>
      <c r="F558">
        <v>661</v>
      </c>
      <c r="G558">
        <v>660</v>
      </c>
      <c r="H558">
        <v>661</v>
      </c>
      <c r="I558">
        <v>925</v>
      </c>
      <c r="J558">
        <v>926</v>
      </c>
      <c r="K558">
        <v>925</v>
      </c>
      <c r="L558">
        <v>263</v>
      </c>
      <c r="M558">
        <v>241</v>
      </c>
      <c r="N558">
        <v>241</v>
      </c>
      <c r="O558">
        <v>241</v>
      </c>
      <c r="P558">
        <v>241</v>
      </c>
      <c r="Q558">
        <v>241</v>
      </c>
      <c r="R558">
        <v>231</v>
      </c>
      <c r="S558">
        <v>232</v>
      </c>
      <c r="T558">
        <v>232</v>
      </c>
      <c r="U558">
        <v>232</v>
      </c>
      <c r="V558">
        <v>232</v>
      </c>
      <c r="W558">
        <v>232</v>
      </c>
      <c r="X558">
        <v>232</v>
      </c>
      <c r="Y558">
        <v>232</v>
      </c>
      <c r="Z558">
        <v>232</v>
      </c>
      <c r="AA558">
        <v>232</v>
      </c>
      <c r="AB558">
        <v>232</v>
      </c>
      <c r="AC558">
        <v>232</v>
      </c>
      <c r="AD558">
        <v>232</v>
      </c>
      <c r="AE558" s="3" cm="1">
        <f t="array" ref="AE558">SUMPRODUCT(FC_vs_D_SKU_lvl[[#This Row],[1-5-2023]:[23-10-2023]]-E559:AD559)/26</f>
        <v>151.46153846153845</v>
      </c>
      <c r="AF558" s="4">
        <f t="shared" ref="AF558" si="831">AE558/AVERAGE(E559:AD559)</f>
        <v>0.66040583598859637</v>
      </c>
      <c r="AG558" s="3" cm="1">
        <f t="array" ref="AG558">SUMPRODUCT(ABS(FC_vs_D_SKU_lvl[[#This Row],[1-5-2023]:[23-10-2023]]-E559:AD559))/26</f>
        <v>330.61538461538464</v>
      </c>
      <c r="AH558" s="4" cm="1">
        <f t="array" ref="AH558">SUMPRODUCT(ABS(FC_vs_D_SKU_lvl[[#This Row],[1-5-2023]:[23-10-2023]]-E559:AD559))/SUM(E559:AD559)</f>
        <v>1.4415562636256918</v>
      </c>
      <c r="AI558" s="3" cm="1">
        <f t="array" ref="AI558">SQRT(SUMPRODUCT(FC_vs_D_SKU_lvl[[#This Row],[1-5-2023]:[23-10-2023]]-E559:AD559)^2/26)</f>
        <v>772.30534017416869</v>
      </c>
      <c r="AJ558" s="4">
        <f t="shared" ref="AJ558" si="832">AI558/AVERAGE(E559:AD559)</f>
        <v>3.3674222445964088</v>
      </c>
      <c r="AK558" s="3">
        <f t="shared" ref="AK558:AL558" si="833">AG558+ABS(AE558)</f>
        <v>482.07692307692309</v>
      </c>
      <c r="AL558" s="4">
        <f t="shared" si="833"/>
        <v>2.1019620996142883</v>
      </c>
      <c r="AM558" s="3" cm="1">
        <f t="array" ref="AM558">SUMPRODUCT(IF(FC_vs_D_SKU_lvl[[#This Row],[1-5-2023]:[23-10-2023]]+E559:AD559=0,0,ABS(FC_vs_D_SKU_lvl[[#This Row],[1-5-2023]:[23-10-2023]]-E559:AD559)/(FC_vs_D_SKU_lvl[[#This Row],[1-5-2023]:[23-10-2023]]+E559:AD559)))/26</f>
        <v>0.51238792931886268</v>
      </c>
    </row>
    <row r="559" spans="1:39" x14ac:dyDescent="0.3">
      <c r="A559" t="s">
        <v>328</v>
      </c>
      <c r="B559" t="s">
        <v>40</v>
      </c>
      <c r="C559">
        <v>2</v>
      </c>
      <c r="D559" t="s">
        <v>44</v>
      </c>
      <c r="E559">
        <v>136</v>
      </c>
      <c r="F559">
        <v>56</v>
      </c>
      <c r="G559">
        <v>48</v>
      </c>
      <c r="H559">
        <v>190</v>
      </c>
      <c r="I559">
        <v>133</v>
      </c>
      <c r="J559">
        <v>146</v>
      </c>
      <c r="K559">
        <v>67</v>
      </c>
      <c r="L559">
        <v>121</v>
      </c>
      <c r="M559">
        <v>96</v>
      </c>
      <c r="N559">
        <v>640</v>
      </c>
      <c r="O559">
        <v>64</v>
      </c>
      <c r="P559">
        <v>667</v>
      </c>
      <c r="Q559">
        <v>675</v>
      </c>
      <c r="R559">
        <v>191</v>
      </c>
      <c r="S559">
        <v>192</v>
      </c>
      <c r="T559">
        <v>82</v>
      </c>
      <c r="U559">
        <v>27</v>
      </c>
      <c r="V559">
        <v>200</v>
      </c>
      <c r="W559">
        <v>60</v>
      </c>
      <c r="X559">
        <v>385</v>
      </c>
      <c r="Y559">
        <v>848</v>
      </c>
      <c r="Z559">
        <v>76</v>
      </c>
      <c r="AA559">
        <v>16</v>
      </c>
      <c r="AB559">
        <v>82</v>
      </c>
      <c r="AC559">
        <v>380</v>
      </c>
      <c r="AD559">
        <v>385</v>
      </c>
      <c r="AE559" s="3"/>
      <c r="AF559" s="4"/>
      <c r="AG559" s="3"/>
      <c r="AH559" s="4"/>
      <c r="AI559" s="3"/>
      <c r="AJ559" s="4"/>
      <c r="AK559" s="3"/>
      <c r="AL559" s="4"/>
      <c r="AM559" s="3"/>
    </row>
    <row r="560" spans="1:39" x14ac:dyDescent="0.3">
      <c r="A560" t="s">
        <v>329</v>
      </c>
      <c r="B560" t="s">
        <v>40</v>
      </c>
      <c r="C560">
        <v>3</v>
      </c>
      <c r="D560" t="s">
        <v>41</v>
      </c>
      <c r="E560">
        <v>39</v>
      </c>
      <c r="F560">
        <v>39</v>
      </c>
      <c r="G560">
        <v>39</v>
      </c>
      <c r="H560">
        <v>39</v>
      </c>
      <c r="I560">
        <v>41</v>
      </c>
      <c r="J560">
        <v>41</v>
      </c>
      <c r="K560">
        <v>41</v>
      </c>
      <c r="L560">
        <v>30</v>
      </c>
      <c r="M560">
        <v>18</v>
      </c>
      <c r="N560">
        <v>15</v>
      </c>
      <c r="O560">
        <v>16</v>
      </c>
      <c r="P560">
        <v>20</v>
      </c>
      <c r="Q560">
        <v>52</v>
      </c>
      <c r="R560">
        <v>11</v>
      </c>
      <c r="S560">
        <v>15</v>
      </c>
      <c r="T560">
        <v>16</v>
      </c>
      <c r="U560">
        <v>22</v>
      </c>
      <c r="V560">
        <v>12</v>
      </c>
      <c r="W560">
        <v>12</v>
      </c>
      <c r="X560">
        <v>16</v>
      </c>
      <c r="Y560">
        <v>27</v>
      </c>
      <c r="Z560">
        <v>16</v>
      </c>
      <c r="AA560">
        <v>13</v>
      </c>
      <c r="AB560">
        <v>14</v>
      </c>
      <c r="AC560">
        <v>18</v>
      </c>
      <c r="AD560">
        <v>47</v>
      </c>
      <c r="AE560" s="3" cm="1">
        <f t="array" ref="AE560">SUMPRODUCT(FC_vs_D_SKU_lvl[[#This Row],[1-5-2023]:[23-10-2023]]-E561:AD561)/26</f>
        <v>9.6538461538461533</v>
      </c>
      <c r="AF560" s="4">
        <f t="shared" ref="AF560" si="834">AE560/AVERAGE(E561:AD561)</f>
        <v>0.6004784688995215</v>
      </c>
      <c r="AG560" s="3" cm="1">
        <f t="array" ref="AG560">SUMPRODUCT(ABS(FC_vs_D_SKU_lvl[[#This Row],[1-5-2023]:[23-10-2023]]-E561:AD561))/26</f>
        <v>30.96153846153846</v>
      </c>
      <c r="AH560" s="4" cm="1">
        <f t="array" ref="AH560">SUMPRODUCT(ABS(FC_vs_D_SKU_lvl[[#This Row],[1-5-2023]:[23-10-2023]]-E561:AD561))/SUM(E561:AD561)</f>
        <v>1.9258373205741626</v>
      </c>
      <c r="AI560" s="3" cm="1">
        <f t="array" ref="AI560">SQRT(SUMPRODUCT(FC_vs_D_SKU_lvl[[#This Row],[1-5-2023]:[23-10-2023]]-E561:AD561)^2/26)</f>
        <v>49.225149919684192</v>
      </c>
      <c r="AJ560" s="4">
        <f t="shared" ref="AJ560" si="835">AI560/AVERAGE(E561:AD561)</f>
        <v>3.0618514304109783</v>
      </c>
      <c r="AK560" s="3">
        <f t="shared" ref="AK560:AL560" si="836">AG560+ABS(AE560)</f>
        <v>40.615384615384613</v>
      </c>
      <c r="AL560" s="4">
        <f t="shared" si="836"/>
        <v>2.5263157894736841</v>
      </c>
      <c r="AM560" s="3" cm="1">
        <f t="array" ref="AM560">SUMPRODUCT(IF(FC_vs_D_SKU_lvl[[#This Row],[1-5-2023]:[23-10-2023]]+E561:AD561=0,0,ABS(FC_vs_D_SKU_lvl[[#This Row],[1-5-2023]:[23-10-2023]]-E561:AD561)/(FC_vs_D_SKU_lvl[[#This Row],[1-5-2023]:[23-10-2023]]+E561:AD561)))/26</f>
        <v>0.74897103870501014</v>
      </c>
    </row>
    <row r="561" spans="1:39" x14ac:dyDescent="0.3">
      <c r="A561" t="s">
        <v>329</v>
      </c>
      <c r="B561" t="s">
        <v>40</v>
      </c>
      <c r="C561">
        <v>3</v>
      </c>
      <c r="D561" t="s">
        <v>44</v>
      </c>
      <c r="E561">
        <v>0</v>
      </c>
      <c r="F561">
        <v>0</v>
      </c>
      <c r="G561">
        <v>0</v>
      </c>
      <c r="H561">
        <v>0</v>
      </c>
      <c r="I561">
        <v>15</v>
      </c>
      <c r="J561">
        <v>24</v>
      </c>
      <c r="K561">
        <v>0</v>
      </c>
      <c r="L561">
        <v>9</v>
      </c>
      <c r="M561">
        <v>8</v>
      </c>
      <c r="N561">
        <v>2</v>
      </c>
      <c r="O561">
        <v>209</v>
      </c>
      <c r="P561">
        <v>0</v>
      </c>
      <c r="Q561">
        <v>0</v>
      </c>
      <c r="R561">
        <v>1</v>
      </c>
      <c r="S561">
        <v>22</v>
      </c>
      <c r="T561">
        <v>1</v>
      </c>
      <c r="U561">
        <v>4</v>
      </c>
      <c r="V561">
        <v>70</v>
      </c>
      <c r="W561">
        <v>2</v>
      </c>
      <c r="X561">
        <v>2</v>
      </c>
      <c r="Y561">
        <v>4</v>
      </c>
      <c r="Z561">
        <v>1</v>
      </c>
      <c r="AA561">
        <v>0</v>
      </c>
      <c r="AB561">
        <v>4</v>
      </c>
      <c r="AC561">
        <v>37</v>
      </c>
      <c r="AD561">
        <v>3</v>
      </c>
      <c r="AE561" s="3"/>
      <c r="AF561" s="4"/>
      <c r="AG561" s="3"/>
      <c r="AH561" s="4"/>
      <c r="AI561" s="3"/>
      <c r="AJ561" s="4"/>
      <c r="AK561" s="3"/>
      <c r="AL561" s="4"/>
      <c r="AM561" s="3"/>
    </row>
    <row r="562" spans="1:39" x14ac:dyDescent="0.3">
      <c r="A562" t="s">
        <v>330</v>
      </c>
      <c r="B562" t="s">
        <v>40</v>
      </c>
      <c r="C562">
        <v>3</v>
      </c>
      <c r="D562" t="s">
        <v>41</v>
      </c>
      <c r="E562">
        <v>31</v>
      </c>
      <c r="F562">
        <v>30</v>
      </c>
      <c r="G562">
        <v>31</v>
      </c>
      <c r="H562">
        <v>31</v>
      </c>
      <c r="I562">
        <v>32</v>
      </c>
      <c r="J562">
        <v>32</v>
      </c>
      <c r="K562">
        <v>32</v>
      </c>
      <c r="L562">
        <v>20</v>
      </c>
      <c r="M562">
        <v>10</v>
      </c>
      <c r="N562">
        <v>9</v>
      </c>
      <c r="O562">
        <v>9</v>
      </c>
      <c r="P562">
        <v>11</v>
      </c>
      <c r="Q562">
        <v>28</v>
      </c>
      <c r="R562">
        <v>10</v>
      </c>
      <c r="S562">
        <v>14</v>
      </c>
      <c r="T562">
        <v>14</v>
      </c>
      <c r="U562">
        <v>19</v>
      </c>
      <c r="V562">
        <v>10</v>
      </c>
      <c r="W562">
        <v>11</v>
      </c>
      <c r="X562">
        <v>13</v>
      </c>
      <c r="Y562">
        <v>23</v>
      </c>
      <c r="Z562">
        <v>10</v>
      </c>
      <c r="AA562">
        <v>10</v>
      </c>
      <c r="AB562">
        <v>10</v>
      </c>
      <c r="AC562">
        <v>12</v>
      </c>
      <c r="AD562">
        <v>30</v>
      </c>
      <c r="AE562" s="3" cm="1">
        <f t="array" ref="AE562">SUMPRODUCT(FC_vs_D_SKU_lvl[[#This Row],[1-5-2023]:[23-10-2023]]-E563:AD563)/26</f>
        <v>4.7307692307692308</v>
      </c>
      <c r="AF562" s="4">
        <f t="shared" ref="AF562" si="837">AE562/AVERAGE(E563:AD563)</f>
        <v>0.33333333333333337</v>
      </c>
      <c r="AG562" s="3" cm="1">
        <f t="array" ref="AG562">SUMPRODUCT(ABS(FC_vs_D_SKU_lvl[[#This Row],[1-5-2023]:[23-10-2023]]-E563:AD563))/26</f>
        <v>19.96153846153846</v>
      </c>
      <c r="AH562" s="4" cm="1">
        <f t="array" ref="AH562">SUMPRODUCT(ABS(FC_vs_D_SKU_lvl[[#This Row],[1-5-2023]:[23-10-2023]]-E563:AD563))/SUM(E563:AD563)</f>
        <v>1.4065040650406504</v>
      </c>
      <c r="AI562" s="3" cm="1">
        <f t="array" ref="AI562">SQRT(SUMPRODUCT(FC_vs_D_SKU_lvl[[#This Row],[1-5-2023]:[23-10-2023]]-E563:AD563)^2/26)</f>
        <v>24.122284621996634</v>
      </c>
      <c r="AJ562" s="4">
        <f t="shared" ref="AJ562" si="838">AI562/AVERAGE(E563:AD563)</f>
        <v>1.699673171197595</v>
      </c>
      <c r="AK562" s="3">
        <f t="shared" ref="AK562:AL562" si="839">AG562+ABS(AE562)</f>
        <v>24.69230769230769</v>
      </c>
      <c r="AL562" s="4">
        <f t="shared" si="839"/>
        <v>1.7398373983739837</v>
      </c>
      <c r="AM562" s="3" cm="1">
        <f t="array" ref="AM562">SUMPRODUCT(IF(FC_vs_D_SKU_lvl[[#This Row],[1-5-2023]:[23-10-2023]]+E563:AD563=0,0,ABS(FC_vs_D_SKU_lvl[[#This Row],[1-5-2023]:[23-10-2023]]-E563:AD563)/(FC_vs_D_SKU_lvl[[#This Row],[1-5-2023]:[23-10-2023]]+E563:AD563)))/26</f>
        <v>0.64614293236531506</v>
      </c>
    </row>
    <row r="563" spans="1:39" x14ac:dyDescent="0.3">
      <c r="A563" t="s">
        <v>330</v>
      </c>
      <c r="B563" t="s">
        <v>40</v>
      </c>
      <c r="C563">
        <v>3</v>
      </c>
      <c r="D563" t="s">
        <v>44</v>
      </c>
      <c r="E563">
        <v>0</v>
      </c>
      <c r="F563">
        <v>0</v>
      </c>
      <c r="G563">
        <v>3</v>
      </c>
      <c r="H563">
        <v>0</v>
      </c>
      <c r="I563">
        <v>53</v>
      </c>
      <c r="J563">
        <v>19</v>
      </c>
      <c r="K563">
        <v>2</v>
      </c>
      <c r="L563">
        <v>147</v>
      </c>
      <c r="M563">
        <v>5</v>
      </c>
      <c r="N563">
        <v>17</v>
      </c>
      <c r="O563">
        <v>51</v>
      </c>
      <c r="P563">
        <v>2</v>
      </c>
      <c r="Q563">
        <v>2</v>
      </c>
      <c r="R563">
        <v>2</v>
      </c>
      <c r="S563">
        <v>6</v>
      </c>
      <c r="T563">
        <v>3</v>
      </c>
      <c r="U563">
        <v>0</v>
      </c>
      <c r="V563">
        <v>2</v>
      </c>
      <c r="W563">
        <v>1</v>
      </c>
      <c r="X563">
        <v>11</v>
      </c>
      <c r="Y563">
        <v>6</v>
      </c>
      <c r="Z563">
        <v>0</v>
      </c>
      <c r="AA563">
        <v>1</v>
      </c>
      <c r="AB563">
        <v>1</v>
      </c>
      <c r="AC563">
        <v>5</v>
      </c>
      <c r="AD563">
        <v>30</v>
      </c>
      <c r="AE563" s="3"/>
      <c r="AF563" s="4"/>
      <c r="AG563" s="3"/>
      <c r="AH563" s="4"/>
      <c r="AI563" s="3"/>
      <c r="AJ563" s="4"/>
      <c r="AK563" s="3"/>
      <c r="AL563" s="4"/>
      <c r="AM563" s="3"/>
    </row>
    <row r="564" spans="1:39" x14ac:dyDescent="0.3">
      <c r="A564" t="s">
        <v>331</v>
      </c>
      <c r="B564" t="s">
        <v>40</v>
      </c>
      <c r="C564">
        <v>3</v>
      </c>
      <c r="D564" t="s">
        <v>41</v>
      </c>
      <c r="E564">
        <v>8</v>
      </c>
      <c r="F564">
        <v>8</v>
      </c>
      <c r="G564">
        <v>8</v>
      </c>
      <c r="H564">
        <v>8</v>
      </c>
      <c r="I564">
        <v>9</v>
      </c>
      <c r="J564">
        <v>9</v>
      </c>
      <c r="K564">
        <v>9</v>
      </c>
      <c r="L564">
        <v>1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2</v>
      </c>
      <c r="AC564">
        <v>1</v>
      </c>
      <c r="AD564">
        <v>2</v>
      </c>
      <c r="AE564" s="3" cm="1">
        <f t="array" ref="AE564">SUMPRODUCT(FC_vs_D_SKU_lvl[[#This Row],[1-5-2023]:[23-10-2023]]-E565:AD565)/26</f>
        <v>0.69230769230769229</v>
      </c>
      <c r="AF564" s="4">
        <f t="shared" ref="AF564" si="840">AE564/AVERAGE(E565:AD565)</f>
        <v>0.26865671641791045</v>
      </c>
      <c r="AG564" s="3" cm="1">
        <f t="array" ref="AG564">SUMPRODUCT(ABS(FC_vs_D_SKU_lvl[[#This Row],[1-5-2023]:[23-10-2023]]-E565:AD565))/26</f>
        <v>3.9230769230769229</v>
      </c>
      <c r="AH564" s="4" cm="1">
        <f t="array" ref="AH564">SUMPRODUCT(ABS(FC_vs_D_SKU_lvl[[#This Row],[1-5-2023]:[23-10-2023]]-E565:AD565))/SUM(E565:AD565)</f>
        <v>1.5223880597014925</v>
      </c>
      <c r="AI564" s="3" cm="1">
        <f t="array" ref="AI564">SQRT(SUMPRODUCT(FC_vs_D_SKU_lvl[[#This Row],[1-5-2023]:[23-10-2023]]-E565:AD565)^2/26)</f>
        <v>3.5300904324873126</v>
      </c>
      <c r="AJ564" s="4">
        <f t="shared" ref="AJ564" si="841">AI564/AVERAGE(E565:AD565)</f>
        <v>1.3698858394726883</v>
      </c>
      <c r="AK564" s="3">
        <f t="shared" ref="AK564:AL564" si="842">AG564+ABS(AE564)</f>
        <v>4.615384615384615</v>
      </c>
      <c r="AL564" s="4">
        <f t="shared" si="842"/>
        <v>1.7910447761194028</v>
      </c>
      <c r="AM564" s="3" cm="1">
        <f t="array" ref="AM564">SUMPRODUCT(IF(FC_vs_D_SKU_lvl[[#This Row],[1-5-2023]:[23-10-2023]]+E565:AD565=0,0,ABS(FC_vs_D_SKU_lvl[[#This Row],[1-5-2023]:[23-10-2023]]-E565:AD565)/(FC_vs_D_SKU_lvl[[#This Row],[1-5-2023]:[23-10-2023]]+E565:AD565)))/26</f>
        <v>0.80276134122287968</v>
      </c>
    </row>
    <row r="565" spans="1:39" x14ac:dyDescent="0.3">
      <c r="A565" t="s">
        <v>331</v>
      </c>
      <c r="B565" t="s">
        <v>40</v>
      </c>
      <c r="C565">
        <v>3</v>
      </c>
      <c r="D565" t="s">
        <v>44</v>
      </c>
      <c r="E565">
        <v>16</v>
      </c>
      <c r="F565">
        <v>0</v>
      </c>
      <c r="G565">
        <v>0</v>
      </c>
      <c r="H565">
        <v>0</v>
      </c>
      <c r="I565">
        <v>0</v>
      </c>
      <c r="J565">
        <v>30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5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10</v>
      </c>
      <c r="AC565">
        <v>0</v>
      </c>
      <c r="AD565">
        <v>1</v>
      </c>
      <c r="AE565" s="3"/>
      <c r="AF565" s="4"/>
      <c r="AG565" s="3"/>
      <c r="AH565" s="4"/>
      <c r="AI565" s="3"/>
      <c r="AJ565" s="4"/>
      <c r="AK565" s="3"/>
      <c r="AL565" s="4"/>
      <c r="AM565" s="3"/>
    </row>
    <row r="566" spans="1:39" x14ac:dyDescent="0.3">
      <c r="A566" t="s">
        <v>332</v>
      </c>
      <c r="B566" t="s">
        <v>40</v>
      </c>
      <c r="C566">
        <v>3</v>
      </c>
      <c r="D566" t="s">
        <v>41</v>
      </c>
      <c r="E566">
        <v>4</v>
      </c>
      <c r="F566">
        <v>4</v>
      </c>
      <c r="G566">
        <v>4</v>
      </c>
      <c r="H566">
        <v>5</v>
      </c>
      <c r="I566">
        <v>4</v>
      </c>
      <c r="J566">
        <v>4</v>
      </c>
      <c r="K566">
        <v>4</v>
      </c>
      <c r="L566">
        <v>7</v>
      </c>
      <c r="M566">
        <v>9</v>
      </c>
      <c r="N566">
        <v>6</v>
      </c>
      <c r="O566">
        <v>6</v>
      </c>
      <c r="P566">
        <v>7</v>
      </c>
      <c r="Q566">
        <v>19</v>
      </c>
      <c r="R566">
        <v>4</v>
      </c>
      <c r="S566">
        <v>6</v>
      </c>
      <c r="T566">
        <v>6</v>
      </c>
      <c r="U566">
        <v>8</v>
      </c>
      <c r="V566">
        <v>5</v>
      </c>
      <c r="W566">
        <v>5</v>
      </c>
      <c r="X566">
        <v>6</v>
      </c>
      <c r="Y566">
        <v>10</v>
      </c>
      <c r="Z566">
        <v>6</v>
      </c>
      <c r="AA566">
        <v>5</v>
      </c>
      <c r="AB566">
        <v>5</v>
      </c>
      <c r="AC566">
        <v>7</v>
      </c>
      <c r="AD566">
        <v>17</v>
      </c>
      <c r="AE566" s="3" cm="1">
        <f t="array" ref="AE566">SUMPRODUCT(FC_vs_D_SKU_lvl[[#This Row],[1-5-2023]:[23-10-2023]]-E567:AD567)/26</f>
        <v>6.5</v>
      </c>
      <c r="AF566" s="4">
        <f t="shared" ref="AF566" si="843">AE566/AVERAGE(E567:AD567)</f>
        <v>42.25</v>
      </c>
      <c r="AG566" s="3" cm="1">
        <f t="array" ref="AG566">SUMPRODUCT(ABS(FC_vs_D_SKU_lvl[[#This Row],[1-5-2023]:[23-10-2023]]-E567:AD567))/26</f>
        <v>6.5</v>
      </c>
      <c r="AH566" s="4" cm="1">
        <f t="array" ref="AH566">SUMPRODUCT(ABS(FC_vs_D_SKU_lvl[[#This Row],[1-5-2023]:[23-10-2023]]-E567:AD567))/SUM(E567:AD567)</f>
        <v>42.25</v>
      </c>
      <c r="AI566" s="3" cm="1">
        <f t="array" ref="AI566">SQRT(SUMPRODUCT(FC_vs_D_SKU_lvl[[#This Row],[1-5-2023]:[23-10-2023]]-E567:AD567)^2/26)</f>
        <v>33.1436268383531</v>
      </c>
      <c r="AJ566" s="4">
        <f t="shared" ref="AJ566" si="844">AI566/AVERAGE(E567:AD567)</f>
        <v>215.43357444929515</v>
      </c>
      <c r="AK566" s="3">
        <f t="shared" ref="AK566:AL566" si="845">AG566+ABS(AE566)</f>
        <v>13</v>
      </c>
      <c r="AL566" s="4">
        <f t="shared" si="845"/>
        <v>84.5</v>
      </c>
      <c r="AM566" s="3" cm="1">
        <f t="array" ref="AM566">SUMPRODUCT(IF(FC_vs_D_SKU_lvl[[#This Row],[1-5-2023]:[23-10-2023]]+E567:AD567=0,0,ABS(FC_vs_D_SKU_lvl[[#This Row],[1-5-2023]:[23-10-2023]]-E567:AD567)/(FC_vs_D_SKU_lvl[[#This Row],[1-5-2023]:[23-10-2023]]+E567:AD567)))/26</f>
        <v>0.9505494505494505</v>
      </c>
    </row>
    <row r="567" spans="1:39" x14ac:dyDescent="0.3">
      <c r="A567" t="s">
        <v>332</v>
      </c>
      <c r="B567" t="s">
        <v>40</v>
      </c>
      <c r="C567">
        <v>3</v>
      </c>
      <c r="D567" t="s">
        <v>44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s="3"/>
      <c r="AF567" s="4"/>
      <c r="AG567" s="3"/>
      <c r="AH567" s="4"/>
      <c r="AI567" s="3"/>
      <c r="AJ567" s="4"/>
      <c r="AK567" s="3"/>
      <c r="AL567" s="4"/>
      <c r="AM567" s="3"/>
    </row>
    <row r="568" spans="1:39" x14ac:dyDescent="0.3">
      <c r="A568" t="s">
        <v>333</v>
      </c>
      <c r="B568" t="s">
        <v>40</v>
      </c>
      <c r="C568">
        <v>2</v>
      </c>
      <c r="D568" t="s">
        <v>41</v>
      </c>
      <c r="E568">
        <v>94</v>
      </c>
      <c r="F568">
        <v>134</v>
      </c>
      <c r="G568">
        <v>74</v>
      </c>
      <c r="H568">
        <v>88</v>
      </c>
      <c r="I568">
        <v>118</v>
      </c>
      <c r="J568">
        <v>53</v>
      </c>
      <c r="K568">
        <v>123</v>
      </c>
      <c r="L568">
        <v>37</v>
      </c>
      <c r="M568">
        <v>37</v>
      </c>
      <c r="N568">
        <v>38</v>
      </c>
      <c r="O568">
        <v>37</v>
      </c>
      <c r="P568">
        <v>38</v>
      </c>
      <c r="Q568">
        <v>38</v>
      </c>
      <c r="R568">
        <v>30</v>
      </c>
      <c r="S568">
        <v>30</v>
      </c>
      <c r="T568">
        <v>31</v>
      </c>
      <c r="U568">
        <v>31</v>
      </c>
      <c r="V568">
        <v>30</v>
      </c>
      <c r="W568">
        <v>30</v>
      </c>
      <c r="X568">
        <v>31</v>
      </c>
      <c r="Y568">
        <v>31</v>
      </c>
      <c r="Z568">
        <v>30</v>
      </c>
      <c r="AA568">
        <v>31</v>
      </c>
      <c r="AB568">
        <v>31</v>
      </c>
      <c r="AC568">
        <v>31</v>
      </c>
      <c r="AD568">
        <v>31</v>
      </c>
      <c r="AE568" s="3" cm="1">
        <f t="array" ref="AE568">SUMPRODUCT(FC_vs_D_SKU_lvl[[#This Row],[1-5-2023]:[23-10-2023]]-E569:AD569)/26</f>
        <v>-35.615384615384613</v>
      </c>
      <c r="AF568" s="4">
        <f t="shared" ref="AF568" si="846">AE568/AVERAGE(E569:AD569)</f>
        <v>-0.41468875951634571</v>
      </c>
      <c r="AG568" s="3" cm="1">
        <f t="array" ref="AG568">SUMPRODUCT(ABS(FC_vs_D_SKU_lvl[[#This Row],[1-5-2023]:[23-10-2023]]-E569:AD569))/26</f>
        <v>70.07692307692308</v>
      </c>
      <c r="AH568" s="4" cm="1">
        <f t="array" ref="AH568">SUMPRODUCT(ABS(FC_vs_D_SKU_lvl[[#This Row],[1-5-2023]:[23-10-2023]]-E569:AD569))/SUM(E569:AD569)</f>
        <v>0.81594267801164355</v>
      </c>
      <c r="AI568" s="3" cm="1">
        <f t="array" ref="AI568">SQRT(SUMPRODUCT(FC_vs_D_SKU_lvl[[#This Row],[1-5-2023]:[23-10-2023]]-E569:AD569)^2/26)</f>
        <v>181.60354113795842</v>
      </c>
      <c r="AJ568" s="4">
        <f t="shared" ref="AJ568" si="847">AI568/AVERAGE(E569:AD569)</f>
        <v>2.1145060768414323</v>
      </c>
      <c r="AK568" s="3">
        <f t="shared" ref="AK568:AL568" si="848">AG568+ABS(AE568)</f>
        <v>105.69230769230769</v>
      </c>
      <c r="AL568" s="4">
        <f t="shared" si="848"/>
        <v>1.2306314375279892</v>
      </c>
      <c r="AM568" s="3" cm="1">
        <f t="array" ref="AM568">SUMPRODUCT(IF(FC_vs_D_SKU_lvl[[#This Row],[1-5-2023]:[23-10-2023]]+E569:AD569=0,0,ABS(FC_vs_D_SKU_lvl[[#This Row],[1-5-2023]:[23-10-2023]]-E569:AD569)/(FC_vs_D_SKU_lvl[[#This Row],[1-5-2023]:[23-10-2023]]+E569:AD569)))/26</f>
        <v>0.50610617820072323</v>
      </c>
    </row>
    <row r="569" spans="1:39" x14ac:dyDescent="0.3">
      <c r="A569" t="s">
        <v>333</v>
      </c>
      <c r="B569" t="s">
        <v>40</v>
      </c>
      <c r="C569">
        <v>2</v>
      </c>
      <c r="D569" t="s">
        <v>44</v>
      </c>
      <c r="E569">
        <v>20</v>
      </c>
      <c r="F569">
        <v>20</v>
      </c>
      <c r="G569">
        <v>213</v>
      </c>
      <c r="H569">
        <v>2</v>
      </c>
      <c r="I569">
        <v>57</v>
      </c>
      <c r="J569">
        <v>200</v>
      </c>
      <c r="K569">
        <v>124</v>
      </c>
      <c r="L569">
        <v>124</v>
      </c>
      <c r="M569">
        <v>76</v>
      </c>
      <c r="N569">
        <v>21</v>
      </c>
      <c r="O569">
        <v>21</v>
      </c>
      <c r="P569">
        <v>49</v>
      </c>
      <c r="Q569">
        <v>86</v>
      </c>
      <c r="R569">
        <v>390</v>
      </c>
      <c r="S569">
        <v>83</v>
      </c>
      <c r="T569">
        <v>46</v>
      </c>
      <c r="U569">
        <v>104</v>
      </c>
      <c r="V569">
        <v>1</v>
      </c>
      <c r="W569">
        <v>101</v>
      </c>
      <c r="X569">
        <v>111</v>
      </c>
      <c r="Y569">
        <v>51</v>
      </c>
      <c r="Z569">
        <v>10</v>
      </c>
      <c r="AA569">
        <v>74</v>
      </c>
      <c r="AB569">
        <v>152</v>
      </c>
      <c r="AC569">
        <v>97</v>
      </c>
      <c r="AD569">
        <v>0</v>
      </c>
      <c r="AE569" s="3"/>
      <c r="AF569" s="4"/>
      <c r="AG569" s="3"/>
      <c r="AH569" s="4"/>
      <c r="AI569" s="3"/>
      <c r="AJ569" s="4"/>
      <c r="AK569" s="3"/>
      <c r="AL569" s="4"/>
      <c r="AM569" s="3"/>
    </row>
    <row r="570" spans="1:39" x14ac:dyDescent="0.3">
      <c r="A570" t="s">
        <v>334</v>
      </c>
      <c r="B570" t="s">
        <v>40</v>
      </c>
      <c r="C570">
        <v>3</v>
      </c>
      <c r="D570" t="s">
        <v>41</v>
      </c>
      <c r="E570">
        <v>25</v>
      </c>
      <c r="F570">
        <v>36</v>
      </c>
      <c r="G570">
        <v>20</v>
      </c>
      <c r="H570">
        <v>24</v>
      </c>
      <c r="I570">
        <v>32</v>
      </c>
      <c r="J570">
        <v>14</v>
      </c>
      <c r="K570">
        <v>33</v>
      </c>
      <c r="L570">
        <v>37</v>
      </c>
      <c r="M570">
        <v>36</v>
      </c>
      <c r="N570">
        <v>37</v>
      </c>
      <c r="O570">
        <v>36</v>
      </c>
      <c r="P570">
        <v>37</v>
      </c>
      <c r="Q570">
        <v>37</v>
      </c>
      <c r="R570">
        <v>33</v>
      </c>
      <c r="S570">
        <v>34</v>
      </c>
      <c r="T570">
        <v>34</v>
      </c>
      <c r="U570">
        <v>34</v>
      </c>
      <c r="V570">
        <v>33</v>
      </c>
      <c r="W570">
        <v>34</v>
      </c>
      <c r="X570">
        <v>34</v>
      </c>
      <c r="Y570">
        <v>34</v>
      </c>
      <c r="Z570">
        <v>33</v>
      </c>
      <c r="AA570">
        <v>34</v>
      </c>
      <c r="AB570">
        <v>34</v>
      </c>
      <c r="AC570">
        <v>34</v>
      </c>
      <c r="AD570">
        <v>34</v>
      </c>
      <c r="AE570" s="3" cm="1">
        <f t="array" ref="AE570">SUMPRODUCT(FC_vs_D_SKU_lvl[[#This Row],[1-5-2023]:[23-10-2023]]-E571:AD571)/26</f>
        <v>23.346153846153847</v>
      </c>
      <c r="AF570" s="4">
        <f t="shared" ref="AF570" si="849">AE570/AVERAGE(E571:AD571)</f>
        <v>2.5720338983050848</v>
      </c>
      <c r="AG570" s="3" cm="1">
        <f t="array" ref="AG570">SUMPRODUCT(ABS(FC_vs_D_SKU_lvl[[#This Row],[1-5-2023]:[23-10-2023]]-E571:AD571))/26</f>
        <v>34.57692307692308</v>
      </c>
      <c r="AH570" s="4" cm="1">
        <f t="array" ref="AH570">SUMPRODUCT(ABS(FC_vs_D_SKU_lvl[[#This Row],[1-5-2023]:[23-10-2023]]-E571:AD571))/SUM(E571:AD571)</f>
        <v>3.8093220338983049</v>
      </c>
      <c r="AI570" s="3" cm="1">
        <f t="array" ref="AI570">SQRT(SUMPRODUCT(FC_vs_D_SKU_lvl[[#This Row],[1-5-2023]:[23-10-2023]]-E571:AD571)^2/26)</f>
        <v>119.04249402887771</v>
      </c>
      <c r="AJ570" s="4">
        <f t="shared" ref="AJ570" si="850">AI570/AVERAGE(E571:AD571)</f>
        <v>13.114851037079749</v>
      </c>
      <c r="AK570" s="3">
        <f t="shared" ref="AK570:AL570" si="851">AG570+ABS(AE570)</f>
        <v>57.923076923076927</v>
      </c>
      <c r="AL570" s="4">
        <f t="shared" si="851"/>
        <v>6.3813559322033893</v>
      </c>
      <c r="AM570" s="3" cm="1">
        <f t="array" ref="AM570">SUMPRODUCT(IF(FC_vs_D_SKU_lvl[[#This Row],[1-5-2023]:[23-10-2023]]+E571:AD571=0,0,ABS(FC_vs_D_SKU_lvl[[#This Row],[1-5-2023]:[23-10-2023]]-E571:AD571)/(FC_vs_D_SKU_lvl[[#This Row],[1-5-2023]:[23-10-2023]]+E571:AD571)))/26</f>
        <v>0.88952361069350205</v>
      </c>
    </row>
    <row r="571" spans="1:39" x14ac:dyDescent="0.3">
      <c r="A571" t="s">
        <v>334</v>
      </c>
      <c r="B571" t="s">
        <v>40</v>
      </c>
      <c r="C571">
        <v>3</v>
      </c>
      <c r="D571" t="s">
        <v>44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20</v>
      </c>
      <c r="L571">
        <v>7</v>
      </c>
      <c r="M571">
        <v>0</v>
      </c>
      <c r="N571">
        <v>0</v>
      </c>
      <c r="O571">
        <v>0</v>
      </c>
      <c r="P571">
        <v>8</v>
      </c>
      <c r="Q571">
        <v>5</v>
      </c>
      <c r="R571">
        <v>5</v>
      </c>
      <c r="S571">
        <v>5</v>
      </c>
      <c r="T571">
        <v>2</v>
      </c>
      <c r="U571">
        <v>0</v>
      </c>
      <c r="V571">
        <v>0</v>
      </c>
      <c r="W571">
        <v>180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</v>
      </c>
      <c r="AE571" s="3"/>
      <c r="AF571" s="4"/>
      <c r="AG571" s="3"/>
      <c r="AH571" s="4"/>
      <c r="AI571" s="3"/>
      <c r="AJ571" s="4"/>
      <c r="AK571" s="3"/>
      <c r="AL571" s="4"/>
      <c r="AM571" s="3"/>
    </row>
    <row r="572" spans="1:39" x14ac:dyDescent="0.3">
      <c r="A572" t="s">
        <v>335</v>
      </c>
      <c r="B572" t="s">
        <v>40</v>
      </c>
      <c r="C572">
        <v>1</v>
      </c>
      <c r="D572" t="s">
        <v>41</v>
      </c>
      <c r="E572">
        <v>208</v>
      </c>
      <c r="F572">
        <v>297</v>
      </c>
      <c r="G572">
        <v>163</v>
      </c>
      <c r="H572">
        <v>195</v>
      </c>
      <c r="I572">
        <v>262</v>
      </c>
      <c r="J572">
        <v>118</v>
      </c>
      <c r="K572">
        <v>272</v>
      </c>
      <c r="L572">
        <v>192</v>
      </c>
      <c r="M572">
        <v>191</v>
      </c>
      <c r="N572">
        <v>192</v>
      </c>
      <c r="O572">
        <v>192</v>
      </c>
      <c r="P572">
        <v>192</v>
      </c>
      <c r="Q572">
        <v>193</v>
      </c>
      <c r="R572">
        <v>189</v>
      </c>
      <c r="S572">
        <v>189</v>
      </c>
      <c r="T572">
        <v>189</v>
      </c>
      <c r="U572">
        <v>190</v>
      </c>
      <c r="V572">
        <v>189</v>
      </c>
      <c r="W572">
        <v>189</v>
      </c>
      <c r="X572">
        <v>189</v>
      </c>
      <c r="Y572">
        <v>190</v>
      </c>
      <c r="Z572">
        <v>189</v>
      </c>
      <c r="AA572">
        <v>189</v>
      </c>
      <c r="AB572">
        <v>189</v>
      </c>
      <c r="AC572">
        <v>189</v>
      </c>
      <c r="AD572">
        <v>190</v>
      </c>
      <c r="AE572" s="3" cm="1">
        <f t="array" ref="AE572">SUMPRODUCT(FC_vs_D_SKU_lvl[[#This Row],[1-5-2023]:[23-10-2023]]-E573:AD573)/26</f>
        <v>45</v>
      </c>
      <c r="AF572" s="4">
        <f t="shared" ref="AF572" si="852">AE572/AVERAGE(E573:AD573)</f>
        <v>0.2956785443517817</v>
      </c>
      <c r="AG572" s="3" cm="1">
        <f t="array" ref="AG572">SUMPRODUCT(ABS(FC_vs_D_SKU_lvl[[#This Row],[1-5-2023]:[23-10-2023]]-E573:AD573))/26</f>
        <v>115.84615384615384</v>
      </c>
      <c r="AH572" s="4" cm="1">
        <f t="array" ref="AH572">SUMPRODUCT(ABS(FC_vs_D_SKU_lvl[[#This Row],[1-5-2023]:[23-10-2023]]-E573:AD573))/SUM(E573:AD573)</f>
        <v>0.76118271417740713</v>
      </c>
      <c r="AI572" s="3" cm="1">
        <f t="array" ref="AI572">SQRT(SUMPRODUCT(FC_vs_D_SKU_lvl[[#This Row],[1-5-2023]:[23-10-2023]]-E573:AD573)^2/26)</f>
        <v>229.4558781116753</v>
      </c>
      <c r="AJ572" s="4">
        <f t="shared" ref="AJ572" si="853">AI572/AVERAGE(E573:AD573)</f>
        <v>1.5076706674004443</v>
      </c>
      <c r="AK572" s="3">
        <f t="shared" ref="AK572:AL572" si="854">AG572+ABS(AE572)</f>
        <v>160.84615384615384</v>
      </c>
      <c r="AL572" s="4">
        <f t="shared" si="854"/>
        <v>1.0568612585291888</v>
      </c>
      <c r="AM572" s="3" cm="1">
        <f t="array" ref="AM572">SUMPRODUCT(IF(FC_vs_D_SKU_lvl[[#This Row],[1-5-2023]:[23-10-2023]]+E573:AD573=0,0,ABS(FC_vs_D_SKU_lvl[[#This Row],[1-5-2023]:[23-10-2023]]-E573:AD573)/(FC_vs_D_SKU_lvl[[#This Row],[1-5-2023]:[23-10-2023]]+E573:AD573)))/26</f>
        <v>0.36947758228731015</v>
      </c>
    </row>
    <row r="573" spans="1:39" x14ac:dyDescent="0.3">
      <c r="A573" t="s">
        <v>335</v>
      </c>
      <c r="B573" t="s">
        <v>40</v>
      </c>
      <c r="C573">
        <v>1</v>
      </c>
      <c r="D573" t="s">
        <v>44</v>
      </c>
      <c r="E573">
        <v>113</v>
      </c>
      <c r="F573">
        <v>203</v>
      </c>
      <c r="G573">
        <v>97</v>
      </c>
      <c r="H573">
        <v>17</v>
      </c>
      <c r="I573">
        <v>20</v>
      </c>
      <c r="J573">
        <v>128</v>
      </c>
      <c r="K573">
        <v>235</v>
      </c>
      <c r="L573">
        <v>365</v>
      </c>
      <c r="M573">
        <v>186</v>
      </c>
      <c r="N573">
        <v>213</v>
      </c>
      <c r="O573">
        <v>242</v>
      </c>
      <c r="P573">
        <v>107</v>
      </c>
      <c r="Q573">
        <v>610</v>
      </c>
      <c r="R573">
        <v>213</v>
      </c>
      <c r="S573">
        <v>118</v>
      </c>
      <c r="T573">
        <v>51</v>
      </c>
      <c r="U573">
        <v>72</v>
      </c>
      <c r="V573">
        <v>100</v>
      </c>
      <c r="W573">
        <v>67</v>
      </c>
      <c r="X573">
        <v>111</v>
      </c>
      <c r="Y573">
        <v>115</v>
      </c>
      <c r="Z573">
        <v>73</v>
      </c>
      <c r="AA573">
        <v>415</v>
      </c>
      <c r="AB573">
        <v>7</v>
      </c>
      <c r="AC573">
        <v>79</v>
      </c>
      <c r="AD573">
        <v>0</v>
      </c>
      <c r="AE573" s="3"/>
      <c r="AF573" s="4"/>
      <c r="AG573" s="3"/>
      <c r="AH573" s="4"/>
      <c r="AI573" s="3"/>
      <c r="AJ573" s="4"/>
      <c r="AK573" s="3"/>
      <c r="AL573" s="4"/>
      <c r="AM573" s="3"/>
    </row>
    <row r="574" spans="1:39" x14ac:dyDescent="0.3">
      <c r="A574" t="s">
        <v>336</v>
      </c>
      <c r="B574" t="s">
        <v>40</v>
      </c>
      <c r="C574">
        <v>2</v>
      </c>
      <c r="D574" t="s">
        <v>41</v>
      </c>
      <c r="E574">
        <v>40</v>
      </c>
      <c r="F574">
        <v>57</v>
      </c>
      <c r="G574">
        <v>32</v>
      </c>
      <c r="H574">
        <v>39</v>
      </c>
      <c r="I574">
        <v>51</v>
      </c>
      <c r="J574">
        <v>23</v>
      </c>
      <c r="K574">
        <v>53</v>
      </c>
      <c r="L574">
        <v>50</v>
      </c>
      <c r="M574">
        <v>49</v>
      </c>
      <c r="N574">
        <v>50</v>
      </c>
      <c r="O574">
        <v>50</v>
      </c>
      <c r="P574">
        <v>51</v>
      </c>
      <c r="Q574">
        <v>50</v>
      </c>
      <c r="R574">
        <v>45</v>
      </c>
      <c r="S574">
        <v>46</v>
      </c>
      <c r="T574">
        <v>46</v>
      </c>
      <c r="U574">
        <v>46</v>
      </c>
      <c r="V574">
        <v>45</v>
      </c>
      <c r="W574">
        <v>46</v>
      </c>
      <c r="X574">
        <v>46</v>
      </c>
      <c r="Y574">
        <v>46</v>
      </c>
      <c r="Z574">
        <v>45</v>
      </c>
      <c r="AA574">
        <v>46</v>
      </c>
      <c r="AB574">
        <v>46</v>
      </c>
      <c r="AC574">
        <v>46</v>
      </c>
      <c r="AD574">
        <v>46</v>
      </c>
      <c r="AE574" s="3" cm="1">
        <f t="array" ref="AE574">SUMPRODUCT(FC_vs_D_SKU_lvl[[#This Row],[1-5-2023]:[23-10-2023]]-E575:AD575)/26</f>
        <v>28.96153846153846</v>
      </c>
      <c r="AF574" s="4">
        <f t="shared" ref="AF574" si="855">AE574/AVERAGE(E575:AD575)</f>
        <v>1.7231121281464532</v>
      </c>
      <c r="AG574" s="3" cm="1">
        <f t="array" ref="AG574">SUMPRODUCT(ABS(FC_vs_D_SKU_lvl[[#This Row],[1-5-2023]:[23-10-2023]]-E575:AD575))/26</f>
        <v>49.653846153846153</v>
      </c>
      <c r="AH574" s="4" cm="1">
        <f t="array" ref="AH574">SUMPRODUCT(ABS(FC_vs_D_SKU_lvl[[#This Row],[1-5-2023]:[23-10-2023]]-E575:AD575))/SUM(E575:AD575)</f>
        <v>2.9542334096109841</v>
      </c>
      <c r="AI574" s="3" cm="1">
        <f t="array" ref="AI574">SQRT(SUMPRODUCT(FC_vs_D_SKU_lvl[[#This Row],[1-5-2023]:[23-10-2023]]-E575:AD575)^2/26)</f>
        <v>147.67544975905258</v>
      </c>
      <c r="AJ574" s="4">
        <f t="shared" ref="AJ574" si="856">AI574/AVERAGE(E575:AD575)</f>
        <v>8.7861823655271571</v>
      </c>
      <c r="AK574" s="3">
        <f t="shared" ref="AK574:AL574" si="857">AG574+ABS(AE574)</f>
        <v>78.615384615384613</v>
      </c>
      <c r="AL574" s="4">
        <f t="shared" si="857"/>
        <v>4.6773455377574376</v>
      </c>
      <c r="AM574" s="3" cm="1">
        <f t="array" ref="AM574">SUMPRODUCT(IF(FC_vs_D_SKU_lvl[[#This Row],[1-5-2023]:[23-10-2023]]+E575:AD575=0,0,ABS(FC_vs_D_SKU_lvl[[#This Row],[1-5-2023]:[23-10-2023]]-E575:AD575)/(FC_vs_D_SKU_lvl[[#This Row],[1-5-2023]:[23-10-2023]]+E575:AD575)))/26</f>
        <v>0.87438580040273495</v>
      </c>
    </row>
    <row r="575" spans="1:39" x14ac:dyDescent="0.3">
      <c r="A575" t="s">
        <v>336</v>
      </c>
      <c r="B575" t="s">
        <v>40</v>
      </c>
      <c r="C575">
        <v>2</v>
      </c>
      <c r="D575" t="s">
        <v>44</v>
      </c>
      <c r="E575">
        <v>0</v>
      </c>
      <c r="F575">
        <v>0</v>
      </c>
      <c r="G575">
        <v>0</v>
      </c>
      <c r="H575">
        <v>0</v>
      </c>
      <c r="I575">
        <v>12</v>
      </c>
      <c r="J575">
        <v>2</v>
      </c>
      <c r="K575">
        <v>35</v>
      </c>
      <c r="L575">
        <v>65</v>
      </c>
      <c r="M575">
        <v>0</v>
      </c>
      <c r="N575">
        <v>13</v>
      </c>
      <c r="O575">
        <v>0</v>
      </c>
      <c r="P575">
        <v>0</v>
      </c>
      <c r="Q575">
        <v>0</v>
      </c>
      <c r="R575">
        <v>2</v>
      </c>
      <c r="S575">
        <v>0</v>
      </c>
      <c r="T575">
        <v>0</v>
      </c>
      <c r="U575">
        <v>0</v>
      </c>
      <c r="V575">
        <v>0</v>
      </c>
      <c r="W575">
        <v>300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8</v>
      </c>
      <c r="AD575">
        <v>0</v>
      </c>
      <c r="AE575" s="3"/>
      <c r="AF575" s="4"/>
      <c r="AG575" s="3"/>
      <c r="AH575" s="4"/>
      <c r="AI575" s="3"/>
      <c r="AJ575" s="4"/>
      <c r="AK575" s="3"/>
      <c r="AL575" s="4"/>
      <c r="AM575" s="3"/>
    </row>
    <row r="576" spans="1:39" x14ac:dyDescent="0.3">
      <c r="A576" t="s">
        <v>337</v>
      </c>
      <c r="B576" t="s">
        <v>40</v>
      </c>
      <c r="C576">
        <v>2</v>
      </c>
      <c r="D576" t="s">
        <v>41</v>
      </c>
      <c r="E576">
        <v>37</v>
      </c>
      <c r="F576">
        <v>52</v>
      </c>
      <c r="G576">
        <v>29</v>
      </c>
      <c r="H576">
        <v>34</v>
      </c>
      <c r="I576">
        <v>46</v>
      </c>
      <c r="J576">
        <v>22</v>
      </c>
      <c r="K576">
        <v>48</v>
      </c>
      <c r="L576">
        <v>27</v>
      </c>
      <c r="M576">
        <v>27</v>
      </c>
      <c r="N576">
        <v>28</v>
      </c>
      <c r="O576">
        <v>29</v>
      </c>
      <c r="P576">
        <v>28</v>
      </c>
      <c r="Q576">
        <v>29</v>
      </c>
      <c r="R576">
        <v>27</v>
      </c>
      <c r="S576">
        <v>27</v>
      </c>
      <c r="T576">
        <v>27</v>
      </c>
      <c r="U576">
        <v>29</v>
      </c>
      <c r="V576">
        <v>28</v>
      </c>
      <c r="W576">
        <v>28</v>
      </c>
      <c r="X576">
        <v>28</v>
      </c>
      <c r="Y576">
        <v>29</v>
      </c>
      <c r="Z576">
        <v>29</v>
      </c>
      <c r="AA576">
        <v>31</v>
      </c>
      <c r="AB576">
        <v>29</v>
      </c>
      <c r="AC576">
        <v>30</v>
      </c>
      <c r="AD576">
        <v>31</v>
      </c>
      <c r="AE576" s="3" cm="1">
        <f t="array" ref="AE576">SUMPRODUCT(FC_vs_D_SKU_lvl[[#This Row],[1-5-2023]:[23-10-2023]]-E577:AD577)/26</f>
        <v>16.346153846153847</v>
      </c>
      <c r="AF576" s="4">
        <f t="shared" ref="AF576" si="858">AE576/AVERAGE(E577:AD577)</f>
        <v>1.1067708333333333</v>
      </c>
      <c r="AG576" s="3" cm="1">
        <f t="array" ref="AG576">SUMPRODUCT(ABS(FC_vs_D_SKU_lvl[[#This Row],[1-5-2023]:[23-10-2023]]-E577:AD577))/26</f>
        <v>21.96153846153846</v>
      </c>
      <c r="AH576" s="4" cm="1">
        <f t="array" ref="AH576">SUMPRODUCT(ABS(FC_vs_D_SKU_lvl[[#This Row],[1-5-2023]:[23-10-2023]]-E577:AD577))/SUM(E577:AD577)</f>
        <v>1.4869791666666667</v>
      </c>
      <c r="AI576" s="3" cm="1">
        <f t="array" ref="AI576">SQRT(SUMPRODUCT(FC_vs_D_SKU_lvl[[#This Row],[1-5-2023]:[23-10-2023]]-E577:AD577)^2/26)</f>
        <v>83.349357433728215</v>
      </c>
      <c r="AJ576" s="4">
        <f t="shared" ref="AJ576" si="859">AI576/AVERAGE(E577:AD577)</f>
        <v>5.6434460762420144</v>
      </c>
      <c r="AK576" s="3">
        <f t="shared" ref="AK576:AL576" si="860">AG576+ABS(AE576)</f>
        <v>38.307692307692307</v>
      </c>
      <c r="AL576" s="4">
        <f t="shared" si="860"/>
        <v>2.59375</v>
      </c>
      <c r="AM576" s="3" cm="1">
        <f t="array" ref="AM576">SUMPRODUCT(IF(FC_vs_D_SKU_lvl[[#This Row],[1-5-2023]:[23-10-2023]]+E577:AD577=0,0,ABS(FC_vs_D_SKU_lvl[[#This Row],[1-5-2023]:[23-10-2023]]-E577:AD577)/(FC_vs_D_SKU_lvl[[#This Row],[1-5-2023]:[23-10-2023]]+E577:AD577)))/26</f>
        <v>0.55163946395677355</v>
      </c>
    </row>
    <row r="577" spans="1:39" x14ac:dyDescent="0.3">
      <c r="A577" t="s">
        <v>337</v>
      </c>
      <c r="B577" t="s">
        <v>40</v>
      </c>
      <c r="C577">
        <v>2</v>
      </c>
      <c r="D577" t="s">
        <v>44</v>
      </c>
      <c r="E577">
        <v>8</v>
      </c>
      <c r="F577">
        <v>19</v>
      </c>
      <c r="G577">
        <v>2</v>
      </c>
      <c r="H577">
        <v>28</v>
      </c>
      <c r="I577">
        <v>22</v>
      </c>
      <c r="J577">
        <v>7</v>
      </c>
      <c r="K577">
        <v>9</v>
      </c>
      <c r="L577">
        <v>43</v>
      </c>
      <c r="M577">
        <v>42</v>
      </c>
      <c r="N577">
        <v>24</v>
      </c>
      <c r="O577">
        <v>13</v>
      </c>
      <c r="P577">
        <v>2</v>
      </c>
      <c r="Q577">
        <v>24</v>
      </c>
      <c r="R577">
        <v>10</v>
      </c>
      <c r="S577">
        <v>1</v>
      </c>
      <c r="T577">
        <v>2</v>
      </c>
      <c r="U577">
        <v>0</v>
      </c>
      <c r="V577">
        <v>13</v>
      </c>
      <c r="W577">
        <v>0</v>
      </c>
      <c r="X577">
        <v>7</v>
      </c>
      <c r="Y577">
        <v>16</v>
      </c>
      <c r="Z577">
        <v>2</v>
      </c>
      <c r="AA577">
        <v>10</v>
      </c>
      <c r="AB577">
        <v>2</v>
      </c>
      <c r="AC577">
        <v>72</v>
      </c>
      <c r="AD577">
        <v>6</v>
      </c>
      <c r="AE577" s="3"/>
      <c r="AF577" s="4"/>
      <c r="AG577" s="3"/>
      <c r="AH577" s="4"/>
      <c r="AI577" s="3"/>
      <c r="AJ577" s="4"/>
      <c r="AK577" s="3"/>
      <c r="AL577" s="4"/>
      <c r="AM577" s="3"/>
    </row>
    <row r="578" spans="1:39" x14ac:dyDescent="0.3">
      <c r="A578" t="s">
        <v>338</v>
      </c>
      <c r="B578" t="s">
        <v>40</v>
      </c>
      <c r="C578">
        <v>2</v>
      </c>
      <c r="D578" t="s">
        <v>41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25</v>
      </c>
      <c r="M578">
        <v>24</v>
      </c>
      <c r="N578">
        <v>25</v>
      </c>
      <c r="O578">
        <v>24</v>
      </c>
      <c r="P578">
        <v>25</v>
      </c>
      <c r="Q578">
        <v>25</v>
      </c>
      <c r="R578">
        <v>25</v>
      </c>
      <c r="S578">
        <v>26</v>
      </c>
      <c r="T578">
        <v>26</v>
      </c>
      <c r="U578">
        <v>130</v>
      </c>
      <c r="V578">
        <v>128</v>
      </c>
      <c r="W578">
        <v>130</v>
      </c>
      <c r="X578">
        <v>130</v>
      </c>
      <c r="Y578">
        <v>130</v>
      </c>
      <c r="Z578">
        <v>129</v>
      </c>
      <c r="AA578">
        <v>130</v>
      </c>
      <c r="AB578">
        <v>130</v>
      </c>
      <c r="AC578">
        <v>130</v>
      </c>
      <c r="AD578">
        <v>130</v>
      </c>
      <c r="AE578" s="3" cm="1">
        <f t="array" ref="AE578">SUMPRODUCT(FC_vs_D_SKU_lvl[[#This Row],[1-5-2023]:[23-10-2023]]-E579:AD579)/26</f>
        <v>29.03846153846154</v>
      </c>
      <c r="AF578" s="4">
        <f t="shared" ref="AF578" si="861">AE578/AVERAGE(E579:AD579)</f>
        <v>0.98435462842242505</v>
      </c>
      <c r="AG578" s="3" cm="1">
        <f t="array" ref="AG578">SUMPRODUCT(ABS(FC_vs_D_SKU_lvl[[#This Row],[1-5-2023]:[23-10-2023]]-E579:AD579))/26</f>
        <v>42.346153846153847</v>
      </c>
      <c r="AH578" s="4" cm="1">
        <f t="array" ref="AH578">SUMPRODUCT(ABS(FC_vs_D_SKU_lvl[[#This Row],[1-5-2023]:[23-10-2023]]-E579:AD579))/SUM(E579:AD579)</f>
        <v>1.4354628422425033</v>
      </c>
      <c r="AI578" s="3" cm="1">
        <f t="array" ref="AI578">SQRT(SUMPRODUCT(FC_vs_D_SKU_lvl[[#This Row],[1-5-2023]:[23-10-2023]]-E579:AD579)^2/26)</f>
        <v>148.06768202932895</v>
      </c>
      <c r="AJ578" s="4">
        <f t="shared" ref="AJ578" si="862">AI578/AVERAGE(E579:AD579)</f>
        <v>5.0192434586213199</v>
      </c>
      <c r="AK578" s="3">
        <f t="shared" ref="AK578:AL578" si="863">AG578+ABS(AE578)</f>
        <v>71.384615384615387</v>
      </c>
      <c r="AL578" s="4">
        <f t="shared" si="863"/>
        <v>2.4198174706649285</v>
      </c>
      <c r="AM578" s="3" cm="1">
        <f t="array" ref="AM578">SUMPRODUCT(IF(FC_vs_D_SKU_lvl[[#This Row],[1-5-2023]:[23-10-2023]]+E579:AD579=0,0,ABS(FC_vs_D_SKU_lvl[[#This Row],[1-5-2023]:[23-10-2023]]-E579:AD579)/(FC_vs_D_SKU_lvl[[#This Row],[1-5-2023]:[23-10-2023]]+E579:AD579)))/26</f>
        <v>0.63368243786722189</v>
      </c>
    </row>
    <row r="579" spans="1:39" x14ac:dyDescent="0.3">
      <c r="A579" t="s">
        <v>338</v>
      </c>
      <c r="B579" t="s">
        <v>40</v>
      </c>
      <c r="C579">
        <v>2</v>
      </c>
      <c r="D579" t="s">
        <v>44</v>
      </c>
      <c r="E579">
        <v>9</v>
      </c>
      <c r="F579">
        <v>38</v>
      </c>
      <c r="G579">
        <v>2</v>
      </c>
      <c r="H579">
        <v>25</v>
      </c>
      <c r="I579">
        <v>2</v>
      </c>
      <c r="J579">
        <v>9</v>
      </c>
      <c r="K579">
        <v>4</v>
      </c>
      <c r="L579">
        <v>28</v>
      </c>
      <c r="M579">
        <v>47</v>
      </c>
      <c r="N579">
        <v>1</v>
      </c>
      <c r="O579">
        <v>25</v>
      </c>
      <c r="P579">
        <v>39</v>
      </c>
      <c r="Q579">
        <v>41</v>
      </c>
      <c r="R579">
        <v>5</v>
      </c>
      <c r="S579">
        <v>10</v>
      </c>
      <c r="T579">
        <v>2</v>
      </c>
      <c r="U579">
        <v>10</v>
      </c>
      <c r="V579">
        <v>21</v>
      </c>
      <c r="W579">
        <v>25</v>
      </c>
      <c r="X579">
        <v>66</v>
      </c>
      <c r="Y579">
        <v>20</v>
      </c>
      <c r="Z579">
        <v>22</v>
      </c>
      <c r="AA579">
        <v>9</v>
      </c>
      <c r="AB579">
        <v>151</v>
      </c>
      <c r="AC579">
        <v>20</v>
      </c>
      <c r="AD579">
        <v>136</v>
      </c>
      <c r="AE579" s="3"/>
      <c r="AF579" s="4"/>
      <c r="AG579" s="3"/>
      <c r="AH579" s="4"/>
      <c r="AI579" s="3"/>
      <c r="AJ579" s="4"/>
      <c r="AK579" s="3"/>
      <c r="AL579" s="4"/>
      <c r="AM579" s="3"/>
    </row>
    <row r="580" spans="1:39" x14ac:dyDescent="0.3">
      <c r="A580" t="s">
        <v>339</v>
      </c>
      <c r="B580" t="s">
        <v>40</v>
      </c>
      <c r="C580">
        <v>2</v>
      </c>
      <c r="D580" t="s">
        <v>41</v>
      </c>
      <c r="E580">
        <v>38</v>
      </c>
      <c r="F580">
        <v>51</v>
      </c>
      <c r="G580">
        <v>30</v>
      </c>
      <c r="H580">
        <v>34</v>
      </c>
      <c r="I580">
        <v>52</v>
      </c>
      <c r="J580">
        <v>24</v>
      </c>
      <c r="K580">
        <v>54</v>
      </c>
      <c r="L580">
        <v>38</v>
      </c>
      <c r="M580">
        <v>38</v>
      </c>
      <c r="N580">
        <v>38</v>
      </c>
      <c r="O580">
        <v>38</v>
      </c>
      <c r="P580">
        <v>38</v>
      </c>
      <c r="Q580">
        <v>38</v>
      </c>
      <c r="R580">
        <v>39</v>
      </c>
      <c r="S580">
        <v>40</v>
      </c>
      <c r="T580">
        <v>39</v>
      </c>
      <c r="U580">
        <v>41</v>
      </c>
      <c r="V580">
        <v>39</v>
      </c>
      <c r="W580">
        <v>40</v>
      </c>
      <c r="X580">
        <v>39</v>
      </c>
      <c r="Y580">
        <v>41</v>
      </c>
      <c r="Z580">
        <v>40</v>
      </c>
      <c r="AA580">
        <v>40</v>
      </c>
      <c r="AB580">
        <v>40</v>
      </c>
      <c r="AC580">
        <v>39</v>
      </c>
      <c r="AD580">
        <v>41</v>
      </c>
      <c r="AE580" s="3" cm="1">
        <f t="array" ref="AE580">SUMPRODUCT(FC_vs_D_SKU_lvl[[#This Row],[1-5-2023]:[23-10-2023]]-E581:AD581)/26</f>
        <v>27.03846153846154</v>
      </c>
      <c r="AF580" s="4">
        <f t="shared" ref="AF580" si="864">AE580/AVERAGE(E581:AD581)</f>
        <v>2.1564417177914113</v>
      </c>
      <c r="AG580" s="3" cm="1">
        <f t="array" ref="AG580">SUMPRODUCT(ABS(FC_vs_D_SKU_lvl[[#This Row],[1-5-2023]:[23-10-2023]]-E581:AD581))/26</f>
        <v>27.03846153846154</v>
      </c>
      <c r="AH580" s="4" cm="1">
        <f t="array" ref="AH580">SUMPRODUCT(ABS(FC_vs_D_SKU_lvl[[#This Row],[1-5-2023]:[23-10-2023]]-E581:AD581))/SUM(E581:AD581)</f>
        <v>2.1564417177914113</v>
      </c>
      <c r="AI580" s="3" cm="1">
        <f t="array" ref="AI580">SQRT(SUMPRODUCT(FC_vs_D_SKU_lvl[[#This Row],[1-5-2023]:[23-10-2023]]-E581:AD581)^2/26)</f>
        <v>137.86964300214336</v>
      </c>
      <c r="AJ580" s="4">
        <f t="shared" ref="AJ580" si="865">AI580/AVERAGE(E581:AD581)</f>
        <v>10.995738398943949</v>
      </c>
      <c r="AK580" s="3">
        <f t="shared" ref="AK580:AL580" si="866">AG580+ABS(AE580)</f>
        <v>54.07692307692308</v>
      </c>
      <c r="AL580" s="4">
        <f t="shared" si="866"/>
        <v>4.3128834355828225</v>
      </c>
      <c r="AM580" s="3" cm="1">
        <f t="array" ref="AM580">SUMPRODUCT(IF(FC_vs_D_SKU_lvl[[#This Row],[1-5-2023]:[23-10-2023]]+E581:AD581=0,0,ABS(FC_vs_D_SKU_lvl[[#This Row],[1-5-2023]:[23-10-2023]]-E581:AD581)/(FC_vs_D_SKU_lvl[[#This Row],[1-5-2023]:[23-10-2023]]+E581:AD581)))/26</f>
        <v>0.58046509832020776</v>
      </c>
    </row>
    <row r="581" spans="1:39" x14ac:dyDescent="0.3">
      <c r="A581" t="s">
        <v>339</v>
      </c>
      <c r="B581" t="s">
        <v>40</v>
      </c>
      <c r="C581">
        <v>2</v>
      </c>
      <c r="D581" t="s">
        <v>44</v>
      </c>
      <c r="E581">
        <v>6</v>
      </c>
      <c r="F581">
        <v>2</v>
      </c>
      <c r="G581">
        <v>6</v>
      </c>
      <c r="H581">
        <v>0</v>
      </c>
      <c r="I581">
        <v>0</v>
      </c>
      <c r="J581">
        <v>11</v>
      </c>
      <c r="K581">
        <v>3</v>
      </c>
      <c r="L581">
        <v>16</v>
      </c>
      <c r="M581">
        <v>26</v>
      </c>
      <c r="N581">
        <v>1</v>
      </c>
      <c r="O581">
        <v>0</v>
      </c>
      <c r="P581">
        <v>2</v>
      </c>
      <c r="Q581">
        <v>21</v>
      </c>
      <c r="R581">
        <v>4</v>
      </c>
      <c r="S581">
        <v>34</v>
      </c>
      <c r="T581">
        <v>7</v>
      </c>
      <c r="U581">
        <v>0</v>
      </c>
      <c r="V581">
        <v>11</v>
      </c>
      <c r="W581">
        <v>40</v>
      </c>
      <c r="X581">
        <v>18</v>
      </c>
      <c r="Y581">
        <v>20</v>
      </c>
      <c r="Z581">
        <v>23</v>
      </c>
      <c r="AA581">
        <v>28</v>
      </c>
      <c r="AB581">
        <v>7</v>
      </c>
      <c r="AC581">
        <v>9</v>
      </c>
      <c r="AD581">
        <v>31</v>
      </c>
      <c r="AE581" s="3"/>
      <c r="AF581" s="4"/>
      <c r="AG581" s="3"/>
      <c r="AH581" s="4"/>
      <c r="AI581" s="3"/>
      <c r="AJ581" s="4"/>
      <c r="AK581" s="3"/>
      <c r="AL581" s="4"/>
      <c r="AM581" s="3"/>
    </row>
    <row r="582" spans="1:39" x14ac:dyDescent="0.3">
      <c r="A582" t="s">
        <v>340</v>
      </c>
      <c r="B582" t="s">
        <v>40</v>
      </c>
      <c r="C582">
        <v>2</v>
      </c>
      <c r="D582" t="s">
        <v>41</v>
      </c>
      <c r="E582">
        <v>71</v>
      </c>
      <c r="F582">
        <v>72</v>
      </c>
      <c r="G582">
        <v>71</v>
      </c>
      <c r="H582">
        <v>73</v>
      </c>
      <c r="I582">
        <v>71</v>
      </c>
      <c r="J582">
        <v>72</v>
      </c>
      <c r="K582">
        <v>71</v>
      </c>
      <c r="L582">
        <v>71</v>
      </c>
      <c r="M582">
        <v>57</v>
      </c>
      <c r="N582">
        <v>21</v>
      </c>
      <c r="O582">
        <v>35</v>
      </c>
      <c r="P582">
        <v>37</v>
      </c>
      <c r="Q582">
        <v>44</v>
      </c>
      <c r="R582">
        <v>53</v>
      </c>
      <c r="S582">
        <v>40</v>
      </c>
      <c r="T582">
        <v>49</v>
      </c>
      <c r="U582">
        <v>36</v>
      </c>
      <c r="V582">
        <v>58</v>
      </c>
      <c r="W582">
        <v>29</v>
      </c>
      <c r="X582">
        <v>51</v>
      </c>
      <c r="Y582">
        <v>136</v>
      </c>
      <c r="Z582">
        <v>75</v>
      </c>
      <c r="AA582">
        <v>41</v>
      </c>
      <c r="AB582">
        <v>10</v>
      </c>
      <c r="AC582">
        <v>59</v>
      </c>
      <c r="AD582">
        <v>54</v>
      </c>
      <c r="AE582" s="3" cm="1">
        <f t="array" ref="AE582">SUMPRODUCT(FC_vs_D_SKU_lvl[[#This Row],[1-5-2023]:[23-10-2023]]-E583:AD583)/26</f>
        <v>-4.884615384615385</v>
      </c>
      <c r="AF582" s="4">
        <f t="shared" ref="AF582" si="867">AE582/AVERAGE(E583:AD583)</f>
        <v>-8.0176767676767693E-2</v>
      </c>
      <c r="AG582" s="3" cm="1">
        <f t="array" ref="AG582">SUMPRODUCT(ABS(FC_vs_D_SKU_lvl[[#This Row],[1-5-2023]:[23-10-2023]]-E583:AD583))/26</f>
        <v>47.42307692307692</v>
      </c>
      <c r="AH582" s="4" cm="1">
        <f t="array" ref="AH582">SUMPRODUCT(ABS(FC_vs_D_SKU_lvl[[#This Row],[1-5-2023]:[23-10-2023]]-E583:AD583))/SUM(E583:AD583)</f>
        <v>0.77840909090909094</v>
      </c>
      <c r="AI582" s="3" cm="1">
        <f t="array" ref="AI582">SQRT(SUMPRODUCT(FC_vs_D_SKU_lvl[[#This Row],[1-5-2023]:[23-10-2023]]-E583:AD583)^2/26)</f>
        <v>24.906749162549371</v>
      </c>
      <c r="AJ582" s="4">
        <f t="shared" ref="AJ582" si="868">AI582/AVERAGE(E583:AD583)</f>
        <v>0.40882290292063361</v>
      </c>
      <c r="AK582" s="3">
        <f t="shared" ref="AK582:AL582" si="869">AG582+ABS(AE582)</f>
        <v>52.307692307692307</v>
      </c>
      <c r="AL582" s="4">
        <f t="shared" si="869"/>
        <v>0.85858585858585867</v>
      </c>
      <c r="AM582" s="3" cm="1">
        <f t="array" ref="AM582">SUMPRODUCT(IF(FC_vs_D_SKU_lvl[[#This Row],[1-5-2023]:[23-10-2023]]+E583:AD583=0,0,ABS(FC_vs_D_SKU_lvl[[#This Row],[1-5-2023]:[23-10-2023]]-E583:AD583)/(FC_vs_D_SKU_lvl[[#This Row],[1-5-2023]:[23-10-2023]]+E583:AD583)))/26</f>
        <v>0.40182967752286564</v>
      </c>
    </row>
    <row r="583" spans="1:39" x14ac:dyDescent="0.3">
      <c r="A583" t="s">
        <v>340</v>
      </c>
      <c r="B583" t="s">
        <v>40</v>
      </c>
      <c r="C583">
        <v>2</v>
      </c>
      <c r="D583" t="s">
        <v>44</v>
      </c>
      <c r="E583">
        <v>30</v>
      </c>
      <c r="F583">
        <v>0</v>
      </c>
      <c r="G583">
        <v>10</v>
      </c>
      <c r="H583">
        <v>2</v>
      </c>
      <c r="I583">
        <v>19</v>
      </c>
      <c r="J583">
        <v>45</v>
      </c>
      <c r="K583">
        <v>87</v>
      </c>
      <c r="L583">
        <v>79</v>
      </c>
      <c r="M583">
        <v>24</v>
      </c>
      <c r="N583">
        <v>51</v>
      </c>
      <c r="O583">
        <v>27</v>
      </c>
      <c r="P583">
        <v>37</v>
      </c>
      <c r="Q583">
        <v>135</v>
      </c>
      <c r="R583">
        <v>35</v>
      </c>
      <c r="S583">
        <v>68</v>
      </c>
      <c r="T583">
        <v>34</v>
      </c>
      <c r="U583">
        <v>40</v>
      </c>
      <c r="V583">
        <v>103</v>
      </c>
      <c r="W583">
        <v>70</v>
      </c>
      <c r="X583">
        <v>139</v>
      </c>
      <c r="Y583">
        <v>56</v>
      </c>
      <c r="Z583">
        <v>25</v>
      </c>
      <c r="AA583">
        <v>224</v>
      </c>
      <c r="AB583">
        <v>84</v>
      </c>
      <c r="AC583">
        <v>34</v>
      </c>
      <c r="AD583">
        <v>126</v>
      </c>
      <c r="AE583" s="3"/>
      <c r="AF583" s="4"/>
      <c r="AG583" s="3"/>
      <c r="AH583" s="4"/>
      <c r="AI583" s="3"/>
      <c r="AJ583" s="4"/>
      <c r="AK583" s="3"/>
      <c r="AL583" s="4"/>
      <c r="AM583" s="3"/>
    </row>
    <row r="584" spans="1:39" x14ac:dyDescent="0.3">
      <c r="A584" t="s">
        <v>341</v>
      </c>
      <c r="B584" t="s">
        <v>40</v>
      </c>
      <c r="C584">
        <v>2</v>
      </c>
      <c r="D584" t="s">
        <v>41</v>
      </c>
      <c r="E584">
        <v>20</v>
      </c>
      <c r="F584">
        <v>20</v>
      </c>
      <c r="G584">
        <v>20</v>
      </c>
      <c r="H584">
        <v>21</v>
      </c>
      <c r="I584">
        <v>20</v>
      </c>
      <c r="J584">
        <v>20</v>
      </c>
      <c r="K584">
        <v>20</v>
      </c>
      <c r="L584">
        <v>29</v>
      </c>
      <c r="M584">
        <v>21</v>
      </c>
      <c r="N584">
        <v>10</v>
      </c>
      <c r="O584">
        <v>15</v>
      </c>
      <c r="P584">
        <v>15</v>
      </c>
      <c r="Q584">
        <v>18</v>
      </c>
      <c r="R584">
        <v>22</v>
      </c>
      <c r="S584">
        <v>17</v>
      </c>
      <c r="T584">
        <v>21</v>
      </c>
      <c r="U584">
        <v>15</v>
      </c>
      <c r="V584">
        <v>24</v>
      </c>
      <c r="W584">
        <v>12</v>
      </c>
      <c r="X584">
        <v>22</v>
      </c>
      <c r="Y584">
        <v>56</v>
      </c>
      <c r="Z584">
        <v>32</v>
      </c>
      <c r="AA584">
        <v>16</v>
      </c>
      <c r="AB584">
        <v>4</v>
      </c>
      <c r="AC584">
        <v>25</v>
      </c>
      <c r="AD584">
        <v>23</v>
      </c>
      <c r="AE584" s="3" cm="1">
        <f t="array" ref="AE584">SUMPRODUCT(FC_vs_D_SKU_lvl[[#This Row],[1-5-2023]:[23-10-2023]]-E585:AD585)/26</f>
        <v>-2.8846153846153846</v>
      </c>
      <c r="AF584" s="4">
        <f t="shared" ref="AF584" si="870">AE584/AVERAGE(E585:AD585)</f>
        <v>-0.12234910277324633</v>
      </c>
      <c r="AG584" s="3" cm="1">
        <f t="array" ref="AG584">SUMPRODUCT(ABS(FC_vs_D_SKU_lvl[[#This Row],[1-5-2023]:[23-10-2023]]-E585:AD585))/26</f>
        <v>17.423076923076923</v>
      </c>
      <c r="AH584" s="4" cm="1">
        <f t="array" ref="AH584">SUMPRODUCT(ABS(FC_vs_D_SKU_lvl[[#This Row],[1-5-2023]:[23-10-2023]]-E585:AD585))/SUM(E585:AD585)</f>
        <v>0.73898858075040785</v>
      </c>
      <c r="AI584" s="3" cm="1">
        <f t="array" ref="AI584">SQRT(SUMPRODUCT(FC_vs_D_SKU_lvl[[#This Row],[1-5-2023]:[23-10-2023]]-E585:AD585)^2/26)</f>
        <v>14.708710135363802</v>
      </c>
      <c r="AJ584" s="4">
        <f t="shared" ref="AJ584" si="871">AI584/AVERAGE(E585:AD585)</f>
        <v>0.62386046251135208</v>
      </c>
      <c r="AK584" s="3">
        <f t="shared" ref="AK584:AL584" si="872">AG584+ABS(AE584)</f>
        <v>20.307692307692307</v>
      </c>
      <c r="AL584" s="4">
        <f t="shared" si="872"/>
        <v>0.86133768352365414</v>
      </c>
      <c r="AM584" s="3" cm="1">
        <f t="array" ref="AM584">SUMPRODUCT(IF(FC_vs_D_SKU_lvl[[#This Row],[1-5-2023]:[23-10-2023]]+E585:AD585=0,0,ABS(FC_vs_D_SKU_lvl[[#This Row],[1-5-2023]:[23-10-2023]]-E585:AD585)/(FC_vs_D_SKU_lvl[[#This Row],[1-5-2023]:[23-10-2023]]+E585:AD585)))/26</f>
        <v>0.46532089337930543</v>
      </c>
    </row>
    <row r="585" spans="1:39" x14ac:dyDescent="0.3">
      <c r="A585" t="s">
        <v>341</v>
      </c>
      <c r="B585" t="s">
        <v>40</v>
      </c>
      <c r="C585">
        <v>2</v>
      </c>
      <c r="D585" t="s">
        <v>44</v>
      </c>
      <c r="E585">
        <v>0</v>
      </c>
      <c r="F585">
        <v>52</v>
      </c>
      <c r="G585">
        <v>5</v>
      </c>
      <c r="H585">
        <v>10</v>
      </c>
      <c r="I585">
        <v>20</v>
      </c>
      <c r="J585">
        <v>9</v>
      </c>
      <c r="K585">
        <v>32</v>
      </c>
      <c r="L585">
        <v>57</v>
      </c>
      <c r="M585">
        <v>70</v>
      </c>
      <c r="N585">
        <v>2</v>
      </c>
      <c r="O585">
        <v>32</v>
      </c>
      <c r="P585">
        <v>23</v>
      </c>
      <c r="Q585">
        <v>23</v>
      </c>
      <c r="R585">
        <v>50</v>
      </c>
      <c r="S585">
        <v>0</v>
      </c>
      <c r="T585">
        <v>6</v>
      </c>
      <c r="U585">
        <v>60</v>
      </c>
      <c r="V585">
        <v>10</v>
      </c>
      <c r="W585">
        <v>0</v>
      </c>
      <c r="X585">
        <v>36</v>
      </c>
      <c r="Y585">
        <v>27</v>
      </c>
      <c r="Z585">
        <v>10</v>
      </c>
      <c r="AA585">
        <v>30</v>
      </c>
      <c r="AB585">
        <v>0</v>
      </c>
      <c r="AC585">
        <v>14</v>
      </c>
      <c r="AD585">
        <v>35</v>
      </c>
      <c r="AE585" s="3"/>
      <c r="AF585" s="4"/>
      <c r="AG585" s="3"/>
      <c r="AH585" s="4"/>
      <c r="AI585" s="3"/>
      <c r="AJ585" s="4"/>
      <c r="AK585" s="3"/>
      <c r="AL585" s="4"/>
      <c r="AM585" s="3"/>
    </row>
    <row r="586" spans="1:39" x14ac:dyDescent="0.3">
      <c r="A586" t="s">
        <v>342</v>
      </c>
      <c r="B586" t="s">
        <v>40</v>
      </c>
      <c r="C586">
        <v>3</v>
      </c>
      <c r="D586" t="s">
        <v>41</v>
      </c>
      <c r="E586">
        <v>26</v>
      </c>
      <c r="F586">
        <v>26</v>
      </c>
      <c r="G586">
        <v>26</v>
      </c>
      <c r="H586">
        <v>26</v>
      </c>
      <c r="I586">
        <v>31</v>
      </c>
      <c r="J586">
        <v>32</v>
      </c>
      <c r="K586">
        <v>32</v>
      </c>
      <c r="L586">
        <v>46</v>
      </c>
      <c r="M586">
        <v>38</v>
      </c>
      <c r="N586">
        <v>33</v>
      </c>
      <c r="O586">
        <v>17</v>
      </c>
      <c r="P586">
        <v>26</v>
      </c>
      <c r="Q586">
        <v>41</v>
      </c>
      <c r="R586">
        <v>25</v>
      </c>
      <c r="S586">
        <v>8</v>
      </c>
      <c r="T586">
        <v>14</v>
      </c>
      <c r="U586">
        <v>35</v>
      </c>
      <c r="V586">
        <v>25</v>
      </c>
      <c r="W586">
        <v>10</v>
      </c>
      <c r="X586">
        <v>25</v>
      </c>
      <c r="Y586">
        <v>38</v>
      </c>
      <c r="Z586">
        <v>21</v>
      </c>
      <c r="AA586">
        <v>21</v>
      </c>
      <c r="AB586">
        <v>5</v>
      </c>
      <c r="AC586">
        <v>27</v>
      </c>
      <c r="AD586">
        <v>33</v>
      </c>
      <c r="AE586" s="3" cm="1">
        <f t="array" ref="AE586">SUMPRODUCT(FC_vs_D_SKU_lvl[[#This Row],[1-5-2023]:[23-10-2023]]-E587:AD587)/26</f>
        <v>11.23076923076923</v>
      </c>
      <c r="AF586" s="4">
        <f t="shared" ref="AF586" si="873">AE586/AVERAGE(E587:AD587)</f>
        <v>0.73924050632911387</v>
      </c>
      <c r="AG586" s="3" cm="1">
        <f t="array" ref="AG586">SUMPRODUCT(ABS(FC_vs_D_SKU_lvl[[#This Row],[1-5-2023]:[23-10-2023]]-E587:AD587))/26</f>
        <v>20.53846153846154</v>
      </c>
      <c r="AH586" s="4" cm="1">
        <f t="array" ref="AH586">SUMPRODUCT(ABS(FC_vs_D_SKU_lvl[[#This Row],[1-5-2023]:[23-10-2023]]-E587:AD587))/SUM(E587:AD587)</f>
        <v>1.3518987341772153</v>
      </c>
      <c r="AI586" s="3" cm="1">
        <f t="array" ref="AI586">SQRT(SUMPRODUCT(FC_vs_D_SKU_lvl[[#This Row],[1-5-2023]:[23-10-2023]]-E587:AD587)^2/26)</f>
        <v>57.265911460349734</v>
      </c>
      <c r="AJ586" s="4">
        <f t="shared" ref="AJ586" si="874">AI586/AVERAGE(E587:AD587)</f>
        <v>3.7694017670103626</v>
      </c>
      <c r="AK586" s="3">
        <f t="shared" ref="AK586:AL586" si="875">AG586+ABS(AE586)</f>
        <v>31.76923076923077</v>
      </c>
      <c r="AL586" s="4">
        <f t="shared" si="875"/>
        <v>2.0911392405063292</v>
      </c>
      <c r="AM586" s="3" cm="1">
        <f t="array" ref="AM586">SUMPRODUCT(IF(FC_vs_D_SKU_lvl[[#This Row],[1-5-2023]:[23-10-2023]]+E587:AD587=0,0,ABS(FC_vs_D_SKU_lvl[[#This Row],[1-5-2023]:[23-10-2023]]-E587:AD587)/(FC_vs_D_SKU_lvl[[#This Row],[1-5-2023]:[23-10-2023]]+E587:AD587)))/26</f>
        <v>0.57739023869143191</v>
      </c>
    </row>
    <row r="587" spans="1:39" x14ac:dyDescent="0.3">
      <c r="A587" t="s">
        <v>342</v>
      </c>
      <c r="B587" t="s">
        <v>40</v>
      </c>
      <c r="C587">
        <v>3</v>
      </c>
      <c r="D587" t="s">
        <v>44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8</v>
      </c>
      <c r="K587">
        <v>3</v>
      </c>
      <c r="L587">
        <v>8</v>
      </c>
      <c r="M587">
        <v>44</v>
      </c>
      <c r="N587">
        <v>46</v>
      </c>
      <c r="O587">
        <v>8</v>
      </c>
      <c r="P587">
        <v>16</v>
      </c>
      <c r="Q587">
        <v>15</v>
      </c>
      <c r="R587">
        <v>2</v>
      </c>
      <c r="S587">
        <v>6</v>
      </c>
      <c r="T587">
        <v>26</v>
      </c>
      <c r="U587">
        <v>19</v>
      </c>
      <c r="V587">
        <v>21</v>
      </c>
      <c r="W587">
        <v>82</v>
      </c>
      <c r="X587">
        <v>41</v>
      </c>
      <c r="Y587">
        <v>2</v>
      </c>
      <c r="Z587">
        <v>1</v>
      </c>
      <c r="AA587">
        <v>23</v>
      </c>
      <c r="AB587">
        <v>0</v>
      </c>
      <c r="AC587">
        <v>3</v>
      </c>
      <c r="AD587">
        <v>21</v>
      </c>
      <c r="AE587" s="3"/>
      <c r="AF587" s="4"/>
      <c r="AG587" s="3"/>
      <c r="AH587" s="4"/>
      <c r="AI587" s="3"/>
      <c r="AJ587" s="4"/>
      <c r="AK587" s="3"/>
      <c r="AL587" s="4"/>
      <c r="AM587" s="3"/>
    </row>
    <row r="588" spans="1:39" x14ac:dyDescent="0.3">
      <c r="A588" t="s">
        <v>343</v>
      </c>
      <c r="B588" t="s">
        <v>40</v>
      </c>
      <c r="C588">
        <v>3</v>
      </c>
      <c r="D588" t="s">
        <v>41</v>
      </c>
      <c r="E588">
        <v>15</v>
      </c>
      <c r="F588">
        <v>16</v>
      </c>
      <c r="G588">
        <v>15</v>
      </c>
      <c r="H588">
        <v>16</v>
      </c>
      <c r="I588">
        <v>15</v>
      </c>
      <c r="J588">
        <v>16</v>
      </c>
      <c r="K588">
        <v>15</v>
      </c>
      <c r="L588">
        <v>26</v>
      </c>
      <c r="M588">
        <v>23</v>
      </c>
      <c r="N588">
        <v>20</v>
      </c>
      <c r="O588">
        <v>10</v>
      </c>
      <c r="P588">
        <v>15</v>
      </c>
      <c r="Q588">
        <v>23</v>
      </c>
      <c r="R588">
        <v>19</v>
      </c>
      <c r="S588">
        <v>6</v>
      </c>
      <c r="T588">
        <v>10</v>
      </c>
      <c r="U588">
        <v>24</v>
      </c>
      <c r="V588">
        <v>18</v>
      </c>
      <c r="W588">
        <v>7</v>
      </c>
      <c r="X588">
        <v>20</v>
      </c>
      <c r="Y588">
        <v>28</v>
      </c>
      <c r="Z588">
        <v>15</v>
      </c>
      <c r="AA588">
        <v>14</v>
      </c>
      <c r="AB588">
        <v>4</v>
      </c>
      <c r="AC588">
        <v>20</v>
      </c>
      <c r="AD588">
        <v>23</v>
      </c>
      <c r="AE588" s="3" cm="1">
        <f t="array" ref="AE588">SUMPRODUCT(FC_vs_D_SKU_lvl[[#This Row],[1-5-2023]:[23-10-2023]]-E589:AD589)/26</f>
        <v>2.7692307692307692</v>
      </c>
      <c r="AF588" s="4">
        <f t="shared" ref="AF588" si="876">AE588/AVERAGE(E589:AD589)</f>
        <v>0.19944598337950137</v>
      </c>
      <c r="AG588" s="3" cm="1">
        <f t="array" ref="AG588">SUMPRODUCT(ABS(FC_vs_D_SKU_lvl[[#This Row],[1-5-2023]:[23-10-2023]]-E589:AD589))/26</f>
        <v>12</v>
      </c>
      <c r="AH588" s="4" cm="1">
        <f t="array" ref="AH588">SUMPRODUCT(ABS(FC_vs_D_SKU_lvl[[#This Row],[1-5-2023]:[23-10-2023]]-E589:AD589))/SUM(E589:AD589)</f>
        <v>0.8642659279778393</v>
      </c>
      <c r="AI588" s="3" cm="1">
        <f t="array" ref="AI588">SQRT(SUMPRODUCT(FC_vs_D_SKU_lvl[[#This Row],[1-5-2023]:[23-10-2023]]-E589:AD589)^2/26)</f>
        <v>14.12036172994925</v>
      </c>
      <c r="AJ588" s="4">
        <f t="shared" ref="AJ588" si="877">AI588/AVERAGE(E589:AD589)</f>
        <v>1.0169789611597797</v>
      </c>
      <c r="AK588" s="3">
        <f t="shared" ref="AK588:AL588" si="878">AG588+ABS(AE588)</f>
        <v>14.76923076923077</v>
      </c>
      <c r="AL588" s="4">
        <f t="shared" si="878"/>
        <v>1.0637119113573408</v>
      </c>
      <c r="AM588" s="3" cm="1">
        <f t="array" ref="AM588">SUMPRODUCT(IF(FC_vs_D_SKU_lvl[[#This Row],[1-5-2023]:[23-10-2023]]+E589:AD589=0,0,ABS(FC_vs_D_SKU_lvl[[#This Row],[1-5-2023]:[23-10-2023]]-E589:AD589)/(FC_vs_D_SKU_lvl[[#This Row],[1-5-2023]:[23-10-2023]]+E589:AD589)))/26</f>
        <v>0.43962840022932714</v>
      </c>
    </row>
    <row r="589" spans="1:39" x14ac:dyDescent="0.3">
      <c r="A589" t="s">
        <v>343</v>
      </c>
      <c r="B589" t="s">
        <v>40</v>
      </c>
      <c r="C589">
        <v>3</v>
      </c>
      <c r="D589" t="s">
        <v>44</v>
      </c>
      <c r="E589">
        <v>45</v>
      </c>
      <c r="F589">
        <v>0</v>
      </c>
      <c r="G589">
        <v>2</v>
      </c>
      <c r="H589">
        <v>0</v>
      </c>
      <c r="I589">
        <v>27</v>
      </c>
      <c r="J589">
        <v>3</v>
      </c>
      <c r="K589">
        <v>0</v>
      </c>
      <c r="L589">
        <v>9</v>
      </c>
      <c r="M589">
        <v>29</v>
      </c>
      <c r="N589">
        <v>18</v>
      </c>
      <c r="O589">
        <v>9</v>
      </c>
      <c r="P589">
        <v>18</v>
      </c>
      <c r="Q589">
        <v>11</v>
      </c>
      <c r="R589">
        <v>1</v>
      </c>
      <c r="S589">
        <v>6</v>
      </c>
      <c r="T589">
        <v>4</v>
      </c>
      <c r="U589">
        <v>13</v>
      </c>
      <c r="V589">
        <v>6</v>
      </c>
      <c r="W589">
        <v>55</v>
      </c>
      <c r="X589">
        <v>9</v>
      </c>
      <c r="Y589">
        <v>2</v>
      </c>
      <c r="Z589">
        <v>24</v>
      </c>
      <c r="AA589">
        <v>22</v>
      </c>
      <c r="AB589">
        <v>2</v>
      </c>
      <c r="AC589">
        <v>24</v>
      </c>
      <c r="AD589">
        <v>22</v>
      </c>
      <c r="AE589" s="3"/>
      <c r="AF589" s="4"/>
      <c r="AG589" s="3"/>
      <c r="AH589" s="4"/>
      <c r="AI589" s="3"/>
      <c r="AJ589" s="4"/>
      <c r="AK589" s="3"/>
      <c r="AL589" s="4"/>
      <c r="AM589" s="3"/>
    </row>
    <row r="590" spans="1:39" x14ac:dyDescent="0.3">
      <c r="A590" t="s">
        <v>344</v>
      </c>
      <c r="B590" t="s">
        <v>40</v>
      </c>
      <c r="C590">
        <v>3</v>
      </c>
      <c r="D590" t="s">
        <v>41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6</v>
      </c>
      <c r="M590">
        <v>5</v>
      </c>
      <c r="N590">
        <v>4</v>
      </c>
      <c r="O590">
        <v>3</v>
      </c>
      <c r="P590">
        <v>4</v>
      </c>
      <c r="Q590">
        <v>4</v>
      </c>
      <c r="R590">
        <v>5</v>
      </c>
      <c r="S590">
        <v>0</v>
      </c>
      <c r="T590">
        <v>2</v>
      </c>
      <c r="U590">
        <v>7</v>
      </c>
      <c r="V590">
        <v>4</v>
      </c>
      <c r="W590">
        <v>1</v>
      </c>
      <c r="X590">
        <v>6</v>
      </c>
      <c r="Y590">
        <v>7</v>
      </c>
      <c r="Z590">
        <v>4</v>
      </c>
      <c r="AA590">
        <v>3</v>
      </c>
      <c r="AB590">
        <v>0</v>
      </c>
      <c r="AC590">
        <v>5</v>
      </c>
      <c r="AD590">
        <v>7</v>
      </c>
      <c r="AE590" s="3" cm="1">
        <f t="array" ref="AE590">SUMPRODUCT(FC_vs_D_SKU_lvl[[#This Row],[1-5-2023]:[23-10-2023]]-E591:AD591)/26</f>
        <v>-2.4230769230769229</v>
      </c>
      <c r="AF590" s="4">
        <f t="shared" ref="AF590" si="879">AE590/AVERAGE(E591:AD591)</f>
        <v>-0.44999999999999996</v>
      </c>
      <c r="AG590" s="3" cm="1">
        <f t="array" ref="AG590">SUMPRODUCT(ABS(FC_vs_D_SKU_lvl[[#This Row],[1-5-2023]:[23-10-2023]]-E591:AD591))/26</f>
        <v>3.5769230769230771</v>
      </c>
      <c r="AH590" s="4" cm="1">
        <f t="array" ref="AH590">SUMPRODUCT(ABS(FC_vs_D_SKU_lvl[[#This Row],[1-5-2023]:[23-10-2023]]-E591:AD591))/SUM(E591:AD591)</f>
        <v>0.66428571428571426</v>
      </c>
      <c r="AI590" s="3" cm="1">
        <f t="array" ref="AI590">SQRT(SUMPRODUCT(FC_vs_D_SKU_lvl[[#This Row],[1-5-2023]:[23-10-2023]]-E591:AD591)^2/26)</f>
        <v>12.355316513705594</v>
      </c>
      <c r="AJ590" s="4">
        <f t="shared" ref="AJ590" si="880">AI590/AVERAGE(E591:AD591)</f>
        <v>2.2945587811167529</v>
      </c>
      <c r="AK590" s="3">
        <f t="shared" ref="AK590:AL590" si="881">AG590+ABS(AE590)</f>
        <v>6</v>
      </c>
      <c r="AL590" s="4">
        <f t="shared" si="881"/>
        <v>1.1142857142857143</v>
      </c>
      <c r="AM590" s="3" cm="1">
        <f t="array" ref="AM590">SUMPRODUCT(IF(FC_vs_D_SKU_lvl[[#This Row],[1-5-2023]:[23-10-2023]]+E591:AD591=0,0,ABS(FC_vs_D_SKU_lvl[[#This Row],[1-5-2023]:[23-10-2023]]-E591:AD591)/(FC_vs_D_SKU_lvl[[#This Row],[1-5-2023]:[23-10-2023]]+E591:AD591)))/26</f>
        <v>0.42154630486570277</v>
      </c>
    </row>
    <row r="591" spans="1:39" x14ac:dyDescent="0.3">
      <c r="A591" t="s">
        <v>344</v>
      </c>
      <c r="B591" t="s">
        <v>40</v>
      </c>
      <c r="C591">
        <v>3</v>
      </c>
      <c r="D591" t="s">
        <v>44</v>
      </c>
      <c r="E591">
        <v>0</v>
      </c>
      <c r="F591">
        <v>0</v>
      </c>
      <c r="G591">
        <v>3</v>
      </c>
      <c r="H591">
        <v>3</v>
      </c>
      <c r="I591">
        <v>2</v>
      </c>
      <c r="J591">
        <v>0</v>
      </c>
      <c r="K591">
        <v>8</v>
      </c>
      <c r="L591">
        <v>2</v>
      </c>
      <c r="M591">
        <v>9</v>
      </c>
      <c r="N591">
        <v>9</v>
      </c>
      <c r="O591">
        <v>8</v>
      </c>
      <c r="P591">
        <v>17</v>
      </c>
      <c r="Q591">
        <v>12</v>
      </c>
      <c r="R591">
        <v>7</v>
      </c>
      <c r="S591">
        <v>2</v>
      </c>
      <c r="T591">
        <v>3</v>
      </c>
      <c r="U591">
        <v>0</v>
      </c>
      <c r="V591">
        <v>6</v>
      </c>
      <c r="W591">
        <v>1</v>
      </c>
      <c r="X591">
        <v>17</v>
      </c>
      <c r="Y591">
        <v>9</v>
      </c>
      <c r="Z591">
        <v>3</v>
      </c>
      <c r="AA591">
        <v>7</v>
      </c>
      <c r="AB591">
        <v>0</v>
      </c>
      <c r="AC591">
        <v>8</v>
      </c>
      <c r="AD591">
        <v>4</v>
      </c>
      <c r="AE591" s="3"/>
      <c r="AF591" s="4"/>
      <c r="AG591" s="3"/>
      <c r="AH591" s="4"/>
      <c r="AI591" s="3"/>
      <c r="AJ591" s="4"/>
      <c r="AK591" s="3"/>
      <c r="AL591" s="4"/>
      <c r="AM591" s="3"/>
    </row>
    <row r="592" spans="1:39" x14ac:dyDescent="0.3">
      <c r="A592" t="s">
        <v>345</v>
      </c>
      <c r="B592" t="s">
        <v>40</v>
      </c>
      <c r="C592">
        <v>3</v>
      </c>
      <c r="D592" t="s">
        <v>41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15</v>
      </c>
      <c r="M592">
        <v>13</v>
      </c>
      <c r="N592">
        <v>12</v>
      </c>
      <c r="O592">
        <v>7</v>
      </c>
      <c r="P592">
        <v>10</v>
      </c>
      <c r="Q592">
        <v>14</v>
      </c>
      <c r="R592">
        <v>7</v>
      </c>
      <c r="S592">
        <v>3</v>
      </c>
      <c r="T592">
        <v>4</v>
      </c>
      <c r="U592">
        <v>12</v>
      </c>
      <c r="V592">
        <v>7</v>
      </c>
      <c r="W592">
        <v>3</v>
      </c>
      <c r="X592">
        <v>9</v>
      </c>
      <c r="Y592">
        <v>13</v>
      </c>
      <c r="Z592">
        <v>7</v>
      </c>
      <c r="AA592">
        <v>6</v>
      </c>
      <c r="AB592">
        <v>1</v>
      </c>
      <c r="AC592">
        <v>8</v>
      </c>
      <c r="AD592">
        <v>11</v>
      </c>
      <c r="AE592" s="3" cm="1">
        <f t="array" ref="AE592">SUMPRODUCT(FC_vs_D_SKU_lvl[[#This Row],[1-5-2023]:[23-10-2023]]-E593:AD593)/26</f>
        <v>-2.9230769230769229</v>
      </c>
      <c r="AF592" s="4">
        <f t="shared" ref="AF592" si="882">AE592/AVERAGE(E593:AD593)</f>
        <v>-0.31932773109243695</v>
      </c>
      <c r="AG592" s="3" cm="1">
        <f t="array" ref="AG592">SUMPRODUCT(ABS(FC_vs_D_SKU_lvl[[#This Row],[1-5-2023]:[23-10-2023]]-E593:AD593))/26</f>
        <v>6</v>
      </c>
      <c r="AH592" s="4" cm="1">
        <f t="array" ref="AH592">SUMPRODUCT(ABS(FC_vs_D_SKU_lvl[[#This Row],[1-5-2023]:[23-10-2023]]-E593:AD593))/SUM(E593:AD593)</f>
        <v>0.65546218487394958</v>
      </c>
      <c r="AI592" s="3" cm="1">
        <f t="array" ref="AI592">SQRT(SUMPRODUCT(FC_vs_D_SKU_lvl[[#This Row],[1-5-2023]:[23-10-2023]]-E593:AD593)^2/26)</f>
        <v>14.904826270501987</v>
      </c>
      <c r="AJ592" s="4">
        <f t="shared" ref="AJ592" si="883">AI592/AVERAGE(E593:AD593)</f>
        <v>1.6282583320716457</v>
      </c>
      <c r="AK592" s="3">
        <f t="shared" ref="AK592:AL592" si="884">AG592+ABS(AE592)</f>
        <v>8.9230769230769234</v>
      </c>
      <c r="AL592" s="4">
        <f t="shared" si="884"/>
        <v>0.97478991596638653</v>
      </c>
      <c r="AM592" s="3" cm="1">
        <f t="array" ref="AM592">SUMPRODUCT(IF(FC_vs_D_SKU_lvl[[#This Row],[1-5-2023]:[23-10-2023]]+E593:AD593=0,0,ABS(FC_vs_D_SKU_lvl[[#This Row],[1-5-2023]:[23-10-2023]]-E593:AD593)/(FC_vs_D_SKU_lvl[[#This Row],[1-5-2023]:[23-10-2023]]+E593:AD593)))/26</f>
        <v>0.38107401952126885</v>
      </c>
    </row>
    <row r="593" spans="1:39" x14ac:dyDescent="0.3">
      <c r="A593" t="s">
        <v>345</v>
      </c>
      <c r="B593" t="s">
        <v>40</v>
      </c>
      <c r="C593">
        <v>3</v>
      </c>
      <c r="D593" t="s">
        <v>44</v>
      </c>
      <c r="E593">
        <v>0</v>
      </c>
      <c r="F593">
        <v>0</v>
      </c>
      <c r="G593">
        <v>0</v>
      </c>
      <c r="H593">
        <v>3</v>
      </c>
      <c r="I593">
        <v>0</v>
      </c>
      <c r="J593">
        <v>0</v>
      </c>
      <c r="K593">
        <v>1</v>
      </c>
      <c r="L593">
        <v>10</v>
      </c>
      <c r="M593">
        <v>22</v>
      </c>
      <c r="N593">
        <v>8</v>
      </c>
      <c r="O593">
        <v>18</v>
      </c>
      <c r="P593">
        <v>16</v>
      </c>
      <c r="Q593">
        <v>3</v>
      </c>
      <c r="R593">
        <v>0</v>
      </c>
      <c r="S593">
        <v>3</v>
      </c>
      <c r="T593">
        <v>6</v>
      </c>
      <c r="U593">
        <v>21</v>
      </c>
      <c r="V593">
        <v>2</v>
      </c>
      <c r="W593">
        <v>9</v>
      </c>
      <c r="X593">
        <v>29</v>
      </c>
      <c r="Y593">
        <v>29</v>
      </c>
      <c r="Z593">
        <v>8</v>
      </c>
      <c r="AA593">
        <v>16</v>
      </c>
      <c r="AB593">
        <v>3</v>
      </c>
      <c r="AC593">
        <v>0</v>
      </c>
      <c r="AD593">
        <v>31</v>
      </c>
      <c r="AE593" s="3"/>
      <c r="AF593" s="4"/>
      <c r="AG593" s="3"/>
      <c r="AH593" s="4"/>
      <c r="AI593" s="3"/>
      <c r="AJ593" s="4"/>
      <c r="AK593" s="3"/>
      <c r="AL593" s="4"/>
      <c r="AM593" s="3"/>
    </row>
    <row r="594" spans="1:39" x14ac:dyDescent="0.3">
      <c r="A594" t="s">
        <v>346</v>
      </c>
      <c r="B594" t="s">
        <v>40</v>
      </c>
      <c r="C594">
        <v>2</v>
      </c>
      <c r="D594" t="s">
        <v>41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39</v>
      </c>
      <c r="M594">
        <v>32</v>
      </c>
      <c r="N594">
        <v>30</v>
      </c>
      <c r="O594">
        <v>16</v>
      </c>
      <c r="P594">
        <v>22</v>
      </c>
      <c r="Q594">
        <v>35</v>
      </c>
      <c r="R594">
        <v>24</v>
      </c>
      <c r="S594">
        <v>9</v>
      </c>
      <c r="T594">
        <v>12</v>
      </c>
      <c r="U594">
        <v>33</v>
      </c>
      <c r="V594">
        <v>23</v>
      </c>
      <c r="W594">
        <v>8</v>
      </c>
      <c r="X594">
        <v>25</v>
      </c>
      <c r="Y594">
        <v>38</v>
      </c>
      <c r="Z594">
        <v>20</v>
      </c>
      <c r="AA594">
        <v>19</v>
      </c>
      <c r="AB594">
        <v>4</v>
      </c>
      <c r="AC594">
        <v>25</v>
      </c>
      <c r="AD594">
        <v>31</v>
      </c>
      <c r="AE594" s="3" cm="1">
        <f t="array" ref="AE594">SUMPRODUCT(FC_vs_D_SKU_lvl[[#This Row],[1-5-2023]:[23-10-2023]]-E595:AD595)/26</f>
        <v>-42.153846153846153</v>
      </c>
      <c r="AF594" s="4">
        <f t="shared" ref="AF594" si="885">AE594/AVERAGE(E595:AD595)</f>
        <v>-0.71122647631408176</v>
      </c>
      <c r="AG594" s="3" cm="1">
        <f t="array" ref="AG594">SUMPRODUCT(ABS(FC_vs_D_SKU_lvl[[#This Row],[1-5-2023]:[23-10-2023]]-E595:AD595))/26</f>
        <v>43.53846153846154</v>
      </c>
      <c r="AH594" s="4" cm="1">
        <f t="array" ref="AH594">SUMPRODUCT(ABS(FC_vs_D_SKU_lvl[[#This Row],[1-5-2023]:[23-10-2023]]-E595:AD595))/SUM(E595:AD595)</f>
        <v>0.73458792991563915</v>
      </c>
      <c r="AI594" s="3" cm="1">
        <f t="array" ref="AI594">SQRT(SUMPRODUCT(FC_vs_D_SKU_lvl[[#This Row],[1-5-2023]:[23-10-2023]]-E595:AD595)^2/26)</f>
        <v>214.94328411144969</v>
      </c>
      <c r="AJ594" s="4">
        <f t="shared" ref="AJ594" si="886">AI594/AVERAGE(E595:AD595)</f>
        <v>3.6265576813093396</v>
      </c>
      <c r="AK594" s="3">
        <f t="shared" ref="AK594:AL594" si="887">AG594+ABS(AE594)</f>
        <v>85.692307692307693</v>
      </c>
      <c r="AL594" s="4">
        <f t="shared" si="887"/>
        <v>1.4458144062297209</v>
      </c>
      <c r="AM594" s="3" cm="1">
        <f t="array" ref="AM594">SUMPRODUCT(IF(FC_vs_D_SKU_lvl[[#This Row],[1-5-2023]:[23-10-2023]]+E595:AD595=0,0,ABS(FC_vs_D_SKU_lvl[[#This Row],[1-5-2023]:[23-10-2023]]-E595:AD595)/(FC_vs_D_SKU_lvl[[#This Row],[1-5-2023]:[23-10-2023]]+E595:AD595)))/26</f>
        <v>0.53480467550546773</v>
      </c>
    </row>
    <row r="595" spans="1:39" x14ac:dyDescent="0.3">
      <c r="A595" t="s">
        <v>346</v>
      </c>
      <c r="B595" t="s">
        <v>40</v>
      </c>
      <c r="C595">
        <v>2</v>
      </c>
      <c r="D595" t="s">
        <v>44</v>
      </c>
      <c r="E595">
        <v>116</v>
      </c>
      <c r="F595">
        <v>15</v>
      </c>
      <c r="G595">
        <v>10</v>
      </c>
      <c r="H595">
        <v>283</v>
      </c>
      <c r="I595">
        <v>75</v>
      </c>
      <c r="J595">
        <v>6</v>
      </c>
      <c r="K595">
        <v>25</v>
      </c>
      <c r="L595">
        <v>41</v>
      </c>
      <c r="M595">
        <v>33</v>
      </c>
      <c r="N595">
        <v>29</v>
      </c>
      <c r="O595">
        <v>39</v>
      </c>
      <c r="P595">
        <v>37</v>
      </c>
      <c r="Q595">
        <v>69</v>
      </c>
      <c r="R595">
        <v>41</v>
      </c>
      <c r="S595">
        <v>41</v>
      </c>
      <c r="T595">
        <v>65</v>
      </c>
      <c r="U595">
        <v>78</v>
      </c>
      <c r="V595">
        <v>15</v>
      </c>
      <c r="W595">
        <v>115</v>
      </c>
      <c r="X595">
        <v>96</v>
      </c>
      <c r="Y595">
        <v>158</v>
      </c>
      <c r="Z595">
        <v>30</v>
      </c>
      <c r="AA595">
        <v>53</v>
      </c>
      <c r="AB595">
        <v>15</v>
      </c>
      <c r="AC595">
        <v>34</v>
      </c>
      <c r="AD595">
        <v>22</v>
      </c>
      <c r="AE595" s="3"/>
      <c r="AF595" s="4"/>
      <c r="AG595" s="3"/>
      <c r="AH595" s="4"/>
      <c r="AI595" s="3"/>
      <c r="AJ595" s="4"/>
      <c r="AK595" s="3"/>
      <c r="AL595" s="4"/>
      <c r="AM595" s="3"/>
    </row>
    <row r="596" spans="1:39" x14ac:dyDescent="0.3">
      <c r="A596" t="s">
        <v>347</v>
      </c>
      <c r="B596" t="s">
        <v>40</v>
      </c>
      <c r="C596">
        <v>3</v>
      </c>
      <c r="D596" t="s">
        <v>41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11</v>
      </c>
      <c r="M596">
        <v>9</v>
      </c>
      <c r="N596">
        <v>8</v>
      </c>
      <c r="O596">
        <v>4</v>
      </c>
      <c r="P596">
        <v>5</v>
      </c>
      <c r="Q596">
        <v>10</v>
      </c>
      <c r="R596">
        <v>6</v>
      </c>
      <c r="S596">
        <v>3</v>
      </c>
      <c r="T596">
        <v>4</v>
      </c>
      <c r="U596">
        <v>9</v>
      </c>
      <c r="V596">
        <v>6</v>
      </c>
      <c r="W596">
        <v>3</v>
      </c>
      <c r="X596">
        <v>6</v>
      </c>
      <c r="Y596">
        <v>11</v>
      </c>
      <c r="Z596">
        <v>6</v>
      </c>
      <c r="AA596">
        <v>6</v>
      </c>
      <c r="AB596">
        <v>1</v>
      </c>
      <c r="AC596">
        <v>7</v>
      </c>
      <c r="AD596">
        <v>9</v>
      </c>
      <c r="AE596" s="3" cm="1">
        <f t="array" ref="AE596">SUMPRODUCT(FC_vs_D_SKU_lvl[[#This Row],[1-5-2023]:[23-10-2023]]-E597:AD597)/26</f>
        <v>-4.384615384615385</v>
      </c>
      <c r="AF596" s="4">
        <f t="shared" ref="AF596" si="888">AE596/AVERAGE(E597:AD597)</f>
        <v>-0.47899159663865554</v>
      </c>
      <c r="AG596" s="3" cm="1">
        <f t="array" ref="AG596">SUMPRODUCT(ABS(FC_vs_D_SKU_lvl[[#This Row],[1-5-2023]:[23-10-2023]]-E597:AD597))/26</f>
        <v>6.0769230769230766</v>
      </c>
      <c r="AH596" s="4" cm="1">
        <f t="array" ref="AH596">SUMPRODUCT(ABS(FC_vs_D_SKU_lvl[[#This Row],[1-5-2023]:[23-10-2023]]-E597:AD597))/SUM(E597:AD597)</f>
        <v>0.66386554621848737</v>
      </c>
      <c r="AI596" s="3" cm="1">
        <f t="array" ref="AI596">SQRT(SUMPRODUCT(FC_vs_D_SKU_lvl[[#This Row],[1-5-2023]:[23-10-2023]]-E597:AD597)^2/26)</f>
        <v>22.357239405752981</v>
      </c>
      <c r="AJ596" s="4">
        <f t="shared" ref="AJ596" si="889">AI596/AVERAGE(E597:AD597)</f>
        <v>2.4423874981074687</v>
      </c>
      <c r="AK596" s="3">
        <f t="shared" ref="AK596:AL596" si="890">AG596+ABS(AE596)</f>
        <v>10.461538461538462</v>
      </c>
      <c r="AL596" s="4">
        <f t="shared" si="890"/>
        <v>1.1428571428571428</v>
      </c>
      <c r="AM596" s="3" cm="1">
        <f t="array" ref="AM596">SUMPRODUCT(IF(FC_vs_D_SKU_lvl[[#This Row],[1-5-2023]:[23-10-2023]]+E597:AD597=0,0,ABS(FC_vs_D_SKU_lvl[[#This Row],[1-5-2023]:[23-10-2023]]-E597:AD597)/(FC_vs_D_SKU_lvl[[#This Row],[1-5-2023]:[23-10-2023]]+E597:AD597)))/26</f>
        <v>0.45676755430804011</v>
      </c>
    </row>
    <row r="597" spans="1:39" x14ac:dyDescent="0.3">
      <c r="A597" t="s">
        <v>347</v>
      </c>
      <c r="B597" t="s">
        <v>40</v>
      </c>
      <c r="C597">
        <v>3</v>
      </c>
      <c r="D597" t="s">
        <v>44</v>
      </c>
      <c r="E597">
        <v>1</v>
      </c>
      <c r="F597">
        <v>10</v>
      </c>
      <c r="G597">
        <v>4</v>
      </c>
      <c r="H597">
        <v>0</v>
      </c>
      <c r="I597">
        <v>2</v>
      </c>
      <c r="J597">
        <v>2</v>
      </c>
      <c r="K597">
        <v>0</v>
      </c>
      <c r="L597">
        <v>9</v>
      </c>
      <c r="M597">
        <v>45</v>
      </c>
      <c r="N597">
        <v>17</v>
      </c>
      <c r="O597">
        <v>10</v>
      </c>
      <c r="P597">
        <v>6</v>
      </c>
      <c r="Q597">
        <v>2</v>
      </c>
      <c r="R597">
        <v>5</v>
      </c>
      <c r="S597">
        <v>7</v>
      </c>
      <c r="T597">
        <v>9</v>
      </c>
      <c r="U597">
        <v>11</v>
      </c>
      <c r="V597">
        <v>7</v>
      </c>
      <c r="W597">
        <v>10</v>
      </c>
      <c r="X597">
        <v>32</v>
      </c>
      <c r="Y597">
        <v>8</v>
      </c>
      <c r="Z597">
        <v>6</v>
      </c>
      <c r="AA597">
        <v>20</v>
      </c>
      <c r="AB597">
        <v>5</v>
      </c>
      <c r="AC597">
        <v>9</v>
      </c>
      <c r="AD597">
        <v>1</v>
      </c>
      <c r="AE597" s="3"/>
      <c r="AF597" s="4"/>
      <c r="AG597" s="3"/>
      <c r="AH597" s="4"/>
      <c r="AI597" s="3"/>
      <c r="AJ597" s="4"/>
      <c r="AK597" s="3"/>
      <c r="AL597" s="4"/>
      <c r="AM597" s="3"/>
    </row>
    <row r="598" spans="1:39" x14ac:dyDescent="0.3">
      <c r="A598" t="s">
        <v>348</v>
      </c>
      <c r="B598" t="s">
        <v>40</v>
      </c>
      <c r="C598">
        <v>3</v>
      </c>
      <c r="D598" t="s">
        <v>41</v>
      </c>
      <c r="E598">
        <v>8</v>
      </c>
      <c r="F598">
        <v>8</v>
      </c>
      <c r="G598">
        <v>8</v>
      </c>
      <c r="H598">
        <v>9</v>
      </c>
      <c r="I598">
        <v>9</v>
      </c>
      <c r="J598">
        <v>8</v>
      </c>
      <c r="K598">
        <v>9</v>
      </c>
      <c r="L598">
        <v>10</v>
      </c>
      <c r="M598">
        <v>9</v>
      </c>
      <c r="N598">
        <v>9</v>
      </c>
      <c r="O598">
        <v>6</v>
      </c>
      <c r="P598">
        <v>6</v>
      </c>
      <c r="Q598">
        <v>8</v>
      </c>
      <c r="R598">
        <v>6</v>
      </c>
      <c r="S598">
        <v>1</v>
      </c>
      <c r="T598">
        <v>4</v>
      </c>
      <c r="U598">
        <v>7</v>
      </c>
      <c r="V598">
        <v>6</v>
      </c>
      <c r="W598">
        <v>1</v>
      </c>
      <c r="X598">
        <v>6</v>
      </c>
      <c r="Y598">
        <v>10</v>
      </c>
      <c r="Z598">
        <v>6</v>
      </c>
      <c r="AA598">
        <v>5</v>
      </c>
      <c r="AB598">
        <v>1</v>
      </c>
      <c r="AC598">
        <v>5</v>
      </c>
      <c r="AD598">
        <v>8</v>
      </c>
      <c r="AE598" s="3" cm="1">
        <f t="array" ref="AE598">SUMPRODUCT(FC_vs_D_SKU_lvl[[#This Row],[1-5-2023]:[23-10-2023]]-E599:AD599)/26</f>
        <v>-2.7307692307692308</v>
      </c>
      <c r="AF598" s="4">
        <f t="shared" ref="AF598" si="891">AE598/AVERAGE(E599:AD599)</f>
        <v>-0.29098360655737704</v>
      </c>
      <c r="AG598" s="3" cm="1">
        <f t="array" ref="AG598">SUMPRODUCT(ABS(FC_vs_D_SKU_lvl[[#This Row],[1-5-2023]:[23-10-2023]]-E599:AD599))/26</f>
        <v>8.4230769230769234</v>
      </c>
      <c r="AH598" s="4" cm="1">
        <f t="array" ref="AH598">SUMPRODUCT(ABS(FC_vs_D_SKU_lvl[[#This Row],[1-5-2023]:[23-10-2023]]-E599:AD599))/SUM(E599:AD599)</f>
        <v>0.89754098360655743</v>
      </c>
      <c r="AI598" s="3" cm="1">
        <f t="array" ref="AI598">SQRT(SUMPRODUCT(FC_vs_D_SKU_lvl[[#This Row],[1-5-2023]:[23-10-2023]]-E599:AD599)^2/26)</f>
        <v>13.924245594811067</v>
      </c>
      <c r="AJ598" s="4">
        <f t="shared" ref="AJ598" si="892">AI598/AVERAGE(E599:AD599)</f>
        <v>1.483731087971671</v>
      </c>
      <c r="AK598" s="3">
        <f t="shared" ref="AK598:AL598" si="893">AG598+ABS(AE598)</f>
        <v>11.153846153846153</v>
      </c>
      <c r="AL598" s="4">
        <f t="shared" si="893"/>
        <v>1.1885245901639345</v>
      </c>
      <c r="AM598" s="3" cm="1">
        <f t="array" ref="AM598">SUMPRODUCT(IF(FC_vs_D_SKU_lvl[[#This Row],[1-5-2023]:[23-10-2023]]+E599:AD599=0,0,ABS(FC_vs_D_SKU_lvl[[#This Row],[1-5-2023]:[23-10-2023]]-E599:AD599)/(FC_vs_D_SKU_lvl[[#This Row],[1-5-2023]:[23-10-2023]]+E599:AD599)))/26</f>
        <v>0.50833013995921561</v>
      </c>
    </row>
    <row r="599" spans="1:39" x14ac:dyDescent="0.3">
      <c r="A599" t="s">
        <v>348</v>
      </c>
      <c r="B599" t="s">
        <v>40</v>
      </c>
      <c r="C599">
        <v>3</v>
      </c>
      <c r="D599" t="s">
        <v>44</v>
      </c>
      <c r="E599">
        <v>7</v>
      </c>
      <c r="F599">
        <v>0</v>
      </c>
      <c r="G599">
        <v>4</v>
      </c>
      <c r="H599">
        <v>5</v>
      </c>
      <c r="I599">
        <v>4</v>
      </c>
      <c r="J599">
        <v>20</v>
      </c>
      <c r="K599">
        <v>4</v>
      </c>
      <c r="L599">
        <v>6</v>
      </c>
      <c r="M599">
        <v>4</v>
      </c>
      <c r="N599">
        <v>0</v>
      </c>
      <c r="O599">
        <v>37</v>
      </c>
      <c r="P599">
        <v>9</v>
      </c>
      <c r="Q599">
        <v>5</v>
      </c>
      <c r="R599">
        <v>0</v>
      </c>
      <c r="S599">
        <v>4</v>
      </c>
      <c r="T599">
        <v>2</v>
      </c>
      <c r="U599">
        <v>54</v>
      </c>
      <c r="V599">
        <v>4</v>
      </c>
      <c r="W599">
        <v>15</v>
      </c>
      <c r="X599">
        <v>11</v>
      </c>
      <c r="Y599">
        <v>4</v>
      </c>
      <c r="Z599">
        <v>15</v>
      </c>
      <c r="AA599">
        <v>20</v>
      </c>
      <c r="AB599">
        <v>7</v>
      </c>
      <c r="AC599">
        <v>1</v>
      </c>
      <c r="AD599">
        <v>2</v>
      </c>
      <c r="AE599" s="3"/>
      <c r="AF599" s="4"/>
      <c r="AG599" s="3"/>
      <c r="AH599" s="4"/>
      <c r="AI599" s="3"/>
      <c r="AJ599" s="4"/>
      <c r="AK599" s="3"/>
      <c r="AL599" s="4"/>
      <c r="AM599" s="3"/>
    </row>
    <row r="600" spans="1:39" x14ac:dyDescent="0.3">
      <c r="A600" t="s">
        <v>349</v>
      </c>
      <c r="B600" t="s">
        <v>40</v>
      </c>
      <c r="C600">
        <v>3</v>
      </c>
      <c r="D600" t="s">
        <v>41</v>
      </c>
      <c r="E600">
        <v>0</v>
      </c>
      <c r="F600">
        <v>0</v>
      </c>
      <c r="G600">
        <v>1</v>
      </c>
      <c r="H600">
        <v>2</v>
      </c>
      <c r="I600">
        <v>0</v>
      </c>
      <c r="J600">
        <v>1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1</v>
      </c>
      <c r="Q600">
        <v>1</v>
      </c>
      <c r="R600">
        <v>5</v>
      </c>
      <c r="S600">
        <v>1</v>
      </c>
      <c r="T600">
        <v>3</v>
      </c>
      <c r="U600">
        <v>8</v>
      </c>
      <c r="V600">
        <v>5</v>
      </c>
      <c r="W600">
        <v>2</v>
      </c>
      <c r="X600">
        <v>5</v>
      </c>
      <c r="Y600">
        <v>9</v>
      </c>
      <c r="Z600">
        <v>4</v>
      </c>
      <c r="AA600">
        <v>3</v>
      </c>
      <c r="AB600">
        <v>2</v>
      </c>
      <c r="AC600">
        <v>5</v>
      </c>
      <c r="AD600">
        <v>8</v>
      </c>
      <c r="AE600" s="3" cm="1">
        <f t="array" ref="AE600">SUMPRODUCT(FC_vs_D_SKU_lvl[[#This Row],[1-5-2023]:[23-10-2023]]-E601:AD601)/26</f>
        <v>-5.5769230769230766</v>
      </c>
      <c r="AF600" s="4">
        <f t="shared" ref="AF600" si="894">AE600/AVERAGE(E601:AD601)</f>
        <v>-0.68075117370892024</v>
      </c>
      <c r="AG600" s="3" cm="1">
        <f t="array" ref="AG600">SUMPRODUCT(ABS(FC_vs_D_SKU_lvl[[#This Row],[1-5-2023]:[23-10-2023]]-E601:AD601))/26</f>
        <v>7.1923076923076925</v>
      </c>
      <c r="AH600" s="4" cm="1">
        <f t="array" ref="AH600">SUMPRODUCT(ABS(FC_vs_D_SKU_lvl[[#This Row],[1-5-2023]:[23-10-2023]]-E601:AD601))/SUM(E601:AD601)</f>
        <v>0.8779342723004695</v>
      </c>
      <c r="AI600" s="3" cm="1">
        <f t="array" ref="AI600">SQRT(SUMPRODUCT(FC_vs_D_SKU_lvl[[#This Row],[1-5-2023]:[23-10-2023]]-E601:AD601)^2/26)</f>
        <v>28.436839595036684</v>
      </c>
      <c r="AJ600" s="4">
        <f t="shared" ref="AJ600" si="895">AI600/AVERAGE(E601:AD601)</f>
        <v>3.4711635186429759</v>
      </c>
      <c r="AK600" s="3">
        <f t="shared" ref="AK600:AL600" si="896">AG600+ABS(AE600)</f>
        <v>12.76923076923077</v>
      </c>
      <c r="AL600" s="4">
        <f t="shared" si="896"/>
        <v>1.5586854460093897</v>
      </c>
      <c r="AM600" s="3" cm="1">
        <f t="array" ref="AM600">SUMPRODUCT(IF(FC_vs_D_SKU_lvl[[#This Row],[1-5-2023]:[23-10-2023]]+E601:AD601=0,0,ABS(FC_vs_D_SKU_lvl[[#This Row],[1-5-2023]:[23-10-2023]]-E601:AD601)/(FC_vs_D_SKU_lvl[[#This Row],[1-5-2023]:[23-10-2023]]+E601:AD601)))/26</f>
        <v>0.72726386314937297</v>
      </c>
    </row>
    <row r="601" spans="1:39" x14ac:dyDescent="0.3">
      <c r="A601" t="s">
        <v>349</v>
      </c>
      <c r="B601" t="s">
        <v>40</v>
      </c>
      <c r="C601">
        <v>3</v>
      </c>
      <c r="D601" t="s">
        <v>44</v>
      </c>
      <c r="E601">
        <v>0</v>
      </c>
      <c r="F601">
        <v>10</v>
      </c>
      <c r="G601">
        <v>0</v>
      </c>
      <c r="H601">
        <v>0</v>
      </c>
      <c r="I601">
        <v>2</v>
      </c>
      <c r="J601">
        <v>0</v>
      </c>
      <c r="K601">
        <v>13</v>
      </c>
      <c r="L601">
        <v>0</v>
      </c>
      <c r="M601">
        <v>10</v>
      </c>
      <c r="N601">
        <v>6</v>
      </c>
      <c r="O601">
        <v>4</v>
      </c>
      <c r="P601">
        <v>24</v>
      </c>
      <c r="Q601">
        <v>10</v>
      </c>
      <c r="R601">
        <v>1</v>
      </c>
      <c r="S601">
        <v>0</v>
      </c>
      <c r="T601">
        <v>0</v>
      </c>
      <c r="U601">
        <v>8</v>
      </c>
      <c r="V601">
        <v>2</v>
      </c>
      <c r="W601">
        <v>37</v>
      </c>
      <c r="X601">
        <v>9</v>
      </c>
      <c r="Y601">
        <v>16</v>
      </c>
      <c r="Z601">
        <v>2</v>
      </c>
      <c r="AA601">
        <v>0</v>
      </c>
      <c r="AB601">
        <v>4</v>
      </c>
      <c r="AC601">
        <v>38</v>
      </c>
      <c r="AD601">
        <v>17</v>
      </c>
      <c r="AE601" s="3"/>
      <c r="AF601" s="4"/>
      <c r="AG601" s="3"/>
      <c r="AH601" s="4"/>
      <c r="AI601" s="3"/>
      <c r="AJ601" s="4"/>
      <c r="AK601" s="3"/>
      <c r="AL601" s="4"/>
      <c r="AM601" s="3"/>
    </row>
    <row r="602" spans="1:39" x14ac:dyDescent="0.3">
      <c r="A602" t="s">
        <v>350</v>
      </c>
      <c r="B602" t="s">
        <v>40</v>
      </c>
      <c r="C602">
        <v>3</v>
      </c>
      <c r="D602" t="s">
        <v>41</v>
      </c>
      <c r="E602">
        <v>2</v>
      </c>
      <c r="F602">
        <v>1</v>
      </c>
      <c r="G602">
        <v>2</v>
      </c>
      <c r="H602">
        <v>1</v>
      </c>
      <c r="I602">
        <v>2</v>
      </c>
      <c r="J602">
        <v>1</v>
      </c>
      <c r="K602">
        <v>2</v>
      </c>
      <c r="L602">
        <v>5</v>
      </c>
      <c r="M602">
        <v>4</v>
      </c>
      <c r="N602">
        <v>3</v>
      </c>
      <c r="O602">
        <v>2</v>
      </c>
      <c r="P602">
        <v>3</v>
      </c>
      <c r="Q602">
        <v>4</v>
      </c>
      <c r="R602">
        <v>5</v>
      </c>
      <c r="S602">
        <v>1</v>
      </c>
      <c r="T602">
        <v>3</v>
      </c>
      <c r="U602">
        <v>6</v>
      </c>
      <c r="V602">
        <v>3</v>
      </c>
      <c r="W602">
        <v>2</v>
      </c>
      <c r="X602">
        <v>5</v>
      </c>
      <c r="Y602">
        <v>8</v>
      </c>
      <c r="Z602">
        <v>5</v>
      </c>
      <c r="AA602">
        <v>4</v>
      </c>
      <c r="AB602">
        <v>0</v>
      </c>
      <c r="AC602">
        <v>5</v>
      </c>
      <c r="AD602">
        <v>6</v>
      </c>
      <c r="AE602" s="3" cm="1">
        <f t="array" ref="AE602">SUMPRODUCT(FC_vs_D_SKU_lvl[[#This Row],[1-5-2023]:[23-10-2023]]-E603:AD603)/26</f>
        <v>1.1923076923076923</v>
      </c>
      <c r="AF602" s="4">
        <f t="shared" ref="AF602" si="897">AE602/AVERAGE(E603:AD603)</f>
        <v>0.57407407407407407</v>
      </c>
      <c r="AG602" s="3" cm="1">
        <f t="array" ref="AG602">SUMPRODUCT(ABS(FC_vs_D_SKU_lvl[[#This Row],[1-5-2023]:[23-10-2023]]-E603:AD603))/26</f>
        <v>2.8076923076923075</v>
      </c>
      <c r="AH602" s="4" cm="1">
        <f t="array" ref="AH602">SUMPRODUCT(ABS(FC_vs_D_SKU_lvl[[#This Row],[1-5-2023]:[23-10-2023]]-E603:AD603))/SUM(E603:AD603)</f>
        <v>1.3518518518518519</v>
      </c>
      <c r="AI602" s="3" cm="1">
        <f t="array" ref="AI602">SQRT(SUMPRODUCT(FC_vs_D_SKU_lvl[[#This Row],[1-5-2023]:[23-10-2023]]-E603:AD603)^2/26)</f>
        <v>6.0796001892837053</v>
      </c>
      <c r="AJ602" s="4">
        <f t="shared" ref="AJ602" si="898">AI602/AVERAGE(E603:AD603)</f>
        <v>2.9272149059514132</v>
      </c>
      <c r="AK602" s="3">
        <f t="shared" ref="AK602:AL602" si="899">AG602+ABS(AE602)</f>
        <v>4</v>
      </c>
      <c r="AL602" s="4">
        <f t="shared" si="899"/>
        <v>1.925925925925926</v>
      </c>
      <c r="AM602" s="3" cm="1">
        <f t="array" ref="AM602">SUMPRODUCT(IF(FC_vs_D_SKU_lvl[[#This Row],[1-5-2023]:[23-10-2023]]+E603:AD603=0,0,ABS(FC_vs_D_SKU_lvl[[#This Row],[1-5-2023]:[23-10-2023]]-E603:AD603)/(FC_vs_D_SKU_lvl[[#This Row],[1-5-2023]:[23-10-2023]]+E603:AD603)))/26</f>
        <v>0.55640577371346611</v>
      </c>
    </row>
    <row r="603" spans="1:39" x14ac:dyDescent="0.3">
      <c r="A603" t="s">
        <v>350</v>
      </c>
      <c r="B603" t="s">
        <v>40</v>
      </c>
      <c r="C603">
        <v>3</v>
      </c>
      <c r="D603" t="s">
        <v>44</v>
      </c>
      <c r="E603">
        <v>2</v>
      </c>
      <c r="F603">
        <v>2</v>
      </c>
      <c r="G603">
        <v>11</v>
      </c>
      <c r="H603">
        <v>9</v>
      </c>
      <c r="I603">
        <v>2</v>
      </c>
      <c r="J603">
        <v>1</v>
      </c>
      <c r="K603">
        <v>1</v>
      </c>
      <c r="L603">
        <v>0</v>
      </c>
      <c r="M603">
        <v>0</v>
      </c>
      <c r="N603">
        <v>2</v>
      </c>
      <c r="O603">
        <v>2</v>
      </c>
      <c r="P603">
        <v>0</v>
      </c>
      <c r="Q603">
        <v>1</v>
      </c>
      <c r="R603">
        <v>3</v>
      </c>
      <c r="S603">
        <v>0</v>
      </c>
      <c r="T603">
        <v>0</v>
      </c>
      <c r="U603">
        <v>5</v>
      </c>
      <c r="V603">
        <v>1</v>
      </c>
      <c r="W603">
        <v>1</v>
      </c>
      <c r="X603">
        <v>0</v>
      </c>
      <c r="Y603">
        <v>4</v>
      </c>
      <c r="Z603">
        <v>1</v>
      </c>
      <c r="AA603">
        <v>0</v>
      </c>
      <c r="AB603">
        <v>3</v>
      </c>
      <c r="AC603">
        <v>0</v>
      </c>
      <c r="AD603">
        <v>3</v>
      </c>
      <c r="AE603" s="3"/>
      <c r="AF603" s="4"/>
      <c r="AG603" s="3"/>
      <c r="AH603" s="4"/>
      <c r="AI603" s="3"/>
      <c r="AJ603" s="4"/>
      <c r="AK603" s="3"/>
      <c r="AL603" s="4"/>
      <c r="AM603" s="3"/>
    </row>
    <row r="604" spans="1:39" x14ac:dyDescent="0.3">
      <c r="A604" t="s">
        <v>351</v>
      </c>
      <c r="B604" t="s">
        <v>40</v>
      </c>
      <c r="C604">
        <v>3</v>
      </c>
      <c r="D604" t="s">
        <v>41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9</v>
      </c>
      <c r="M604">
        <v>8</v>
      </c>
      <c r="N604">
        <v>7</v>
      </c>
      <c r="O604">
        <v>2</v>
      </c>
      <c r="P604">
        <v>6</v>
      </c>
      <c r="Q604">
        <v>9</v>
      </c>
      <c r="R604">
        <v>9</v>
      </c>
      <c r="S604">
        <v>1</v>
      </c>
      <c r="T604">
        <v>5</v>
      </c>
      <c r="U604">
        <v>11</v>
      </c>
      <c r="V604">
        <v>8</v>
      </c>
      <c r="W604">
        <v>2</v>
      </c>
      <c r="X604">
        <v>14</v>
      </c>
      <c r="Y604">
        <v>21</v>
      </c>
      <c r="Z604">
        <v>10</v>
      </c>
      <c r="AA604">
        <v>10</v>
      </c>
      <c r="AB604">
        <v>3</v>
      </c>
      <c r="AC604">
        <v>14</v>
      </c>
      <c r="AD604">
        <v>18</v>
      </c>
      <c r="AE604" s="3" cm="1">
        <f t="array" ref="AE604">SUMPRODUCT(FC_vs_D_SKU_lvl[[#This Row],[1-5-2023]:[23-10-2023]]-E605:AD605)/26</f>
        <v>-3.0384615384615383</v>
      </c>
      <c r="AF604" s="4">
        <f t="shared" ref="AF604" si="900">AE604/AVERAGE(E605:AD605)</f>
        <v>-0.32113821138211379</v>
      </c>
      <c r="AG604" s="3" cm="1">
        <f t="array" ref="AG604">SUMPRODUCT(ABS(FC_vs_D_SKU_lvl[[#This Row],[1-5-2023]:[23-10-2023]]-E605:AD605))/26</f>
        <v>9.6538461538461533</v>
      </c>
      <c r="AH604" s="4" cm="1">
        <f t="array" ref="AH604">SUMPRODUCT(ABS(FC_vs_D_SKU_lvl[[#This Row],[1-5-2023]:[23-10-2023]]-E605:AD605))/SUM(E605:AD605)</f>
        <v>1.0203252032520325</v>
      </c>
      <c r="AI604" s="3" cm="1">
        <f t="array" ref="AI604">SQRT(SUMPRODUCT(FC_vs_D_SKU_lvl[[#This Row],[1-5-2023]:[23-10-2023]]-E605:AD605)^2/26)</f>
        <v>15.493174675916539</v>
      </c>
      <c r="AJ604" s="4">
        <f t="shared" ref="AJ604" si="901">AI604/AVERAGE(E605:AD605)</f>
        <v>1.6374900063976829</v>
      </c>
      <c r="AK604" s="3">
        <f t="shared" ref="AK604:AL604" si="902">AG604+ABS(AE604)</f>
        <v>12.692307692307692</v>
      </c>
      <c r="AL604" s="4">
        <f t="shared" si="902"/>
        <v>1.3414634146341462</v>
      </c>
      <c r="AM604" s="3" cm="1">
        <f t="array" ref="AM604">SUMPRODUCT(IF(FC_vs_D_SKU_lvl[[#This Row],[1-5-2023]:[23-10-2023]]+E605:AD605=0,0,ABS(FC_vs_D_SKU_lvl[[#This Row],[1-5-2023]:[23-10-2023]]-E605:AD605)/(FC_vs_D_SKU_lvl[[#This Row],[1-5-2023]:[23-10-2023]]+E605:AD605)))/26</f>
        <v>0.59703861864044916</v>
      </c>
    </row>
    <row r="605" spans="1:39" x14ac:dyDescent="0.3">
      <c r="A605" t="s">
        <v>351</v>
      </c>
      <c r="B605" t="s">
        <v>40</v>
      </c>
      <c r="C605">
        <v>3</v>
      </c>
      <c r="D605" t="s">
        <v>44</v>
      </c>
      <c r="E605">
        <v>48</v>
      </c>
      <c r="F605">
        <v>12</v>
      </c>
      <c r="G605">
        <v>1</v>
      </c>
      <c r="H605">
        <v>6</v>
      </c>
      <c r="I605">
        <v>0</v>
      </c>
      <c r="J605">
        <v>0</v>
      </c>
      <c r="K605">
        <v>3</v>
      </c>
      <c r="L605">
        <v>0</v>
      </c>
      <c r="M605">
        <v>3</v>
      </c>
      <c r="N605">
        <v>2</v>
      </c>
      <c r="O605">
        <v>1</v>
      </c>
      <c r="P605">
        <v>21</v>
      </c>
      <c r="Q605">
        <v>16</v>
      </c>
      <c r="R605">
        <v>12</v>
      </c>
      <c r="S605">
        <v>4</v>
      </c>
      <c r="T605">
        <v>1</v>
      </c>
      <c r="U605">
        <v>0</v>
      </c>
      <c r="V605">
        <v>0</v>
      </c>
      <c r="W605">
        <v>64</v>
      </c>
      <c r="X605">
        <v>2</v>
      </c>
      <c r="Y605">
        <v>17</v>
      </c>
      <c r="Z605">
        <v>13</v>
      </c>
      <c r="AA605">
        <v>0</v>
      </c>
      <c r="AB605">
        <v>5</v>
      </c>
      <c r="AC605">
        <v>5</v>
      </c>
      <c r="AD605">
        <v>10</v>
      </c>
      <c r="AE605" s="3"/>
      <c r="AF605" s="4"/>
      <c r="AG605" s="3"/>
      <c r="AH605" s="4"/>
      <c r="AI605" s="3"/>
      <c r="AJ605" s="4"/>
      <c r="AK605" s="3"/>
      <c r="AL605" s="4"/>
      <c r="AM605" s="3"/>
    </row>
    <row r="606" spans="1:39" x14ac:dyDescent="0.3">
      <c r="A606" t="s">
        <v>352</v>
      </c>
      <c r="B606" t="s">
        <v>40</v>
      </c>
      <c r="C606">
        <v>3</v>
      </c>
      <c r="D606" t="s">
        <v>41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2</v>
      </c>
      <c r="R606">
        <v>4</v>
      </c>
      <c r="S606">
        <v>2</v>
      </c>
      <c r="T606">
        <v>1</v>
      </c>
      <c r="U606">
        <v>8</v>
      </c>
      <c r="V606">
        <v>5</v>
      </c>
      <c r="W606">
        <v>2</v>
      </c>
      <c r="X606">
        <v>4</v>
      </c>
      <c r="Y606">
        <v>8</v>
      </c>
      <c r="Z606">
        <v>5</v>
      </c>
      <c r="AA606">
        <v>3</v>
      </c>
      <c r="AB606">
        <v>1</v>
      </c>
      <c r="AC606">
        <v>4</v>
      </c>
      <c r="AD606">
        <v>7</v>
      </c>
      <c r="AE606" s="3" cm="1">
        <f t="array" ref="AE606">SUMPRODUCT(FC_vs_D_SKU_lvl[[#This Row],[1-5-2023]:[23-10-2023]]-E607:AD607)/26</f>
        <v>-0.96153846153846156</v>
      </c>
      <c r="AF606" s="4">
        <f t="shared" ref="AF606" si="903">AE606/AVERAGE(E607:AD607)</f>
        <v>-0.3048780487804878</v>
      </c>
      <c r="AG606" s="3" cm="1">
        <f t="array" ref="AG606">SUMPRODUCT(ABS(FC_vs_D_SKU_lvl[[#This Row],[1-5-2023]:[23-10-2023]]-E607:AD607))/26</f>
        <v>3.5</v>
      </c>
      <c r="AH606" s="4" cm="1">
        <f t="array" ref="AH606">SUMPRODUCT(ABS(FC_vs_D_SKU_lvl[[#This Row],[1-5-2023]:[23-10-2023]]-E607:AD607))/SUM(E607:AD607)</f>
        <v>1.1097560975609757</v>
      </c>
      <c r="AI606" s="3" cm="1">
        <f t="array" ref="AI606">SQRT(SUMPRODUCT(FC_vs_D_SKU_lvl[[#This Row],[1-5-2023]:[23-10-2023]]-E607:AD607)^2/26)</f>
        <v>4.9029033784546012</v>
      </c>
      <c r="AJ606" s="4">
        <f t="shared" ref="AJ606" si="904">AI606/AVERAGE(E607:AD607)</f>
        <v>1.5545791199978005</v>
      </c>
      <c r="AK606" s="3">
        <f t="shared" ref="AK606:AL606" si="905">AG606+ABS(AE606)</f>
        <v>4.4615384615384617</v>
      </c>
      <c r="AL606" s="4">
        <f t="shared" si="905"/>
        <v>1.4146341463414636</v>
      </c>
      <c r="AM606" s="3" cm="1">
        <f t="array" ref="AM606">SUMPRODUCT(IF(FC_vs_D_SKU_lvl[[#This Row],[1-5-2023]:[23-10-2023]]+E607:AD607=0,0,ABS(FC_vs_D_SKU_lvl[[#This Row],[1-5-2023]:[23-10-2023]]-E607:AD607)/(FC_vs_D_SKU_lvl[[#This Row],[1-5-2023]:[23-10-2023]]+E607:AD607)))/26</f>
        <v>0.6277389277389277</v>
      </c>
    </row>
    <row r="607" spans="1:39" x14ac:dyDescent="0.3">
      <c r="A607" t="s">
        <v>352</v>
      </c>
      <c r="B607" t="s">
        <v>40</v>
      </c>
      <c r="C607">
        <v>3</v>
      </c>
      <c r="D607" t="s">
        <v>44</v>
      </c>
      <c r="E607">
        <v>2</v>
      </c>
      <c r="F607">
        <v>1</v>
      </c>
      <c r="G607">
        <v>3</v>
      </c>
      <c r="H607">
        <v>5</v>
      </c>
      <c r="I607">
        <v>6</v>
      </c>
      <c r="J607">
        <v>23</v>
      </c>
      <c r="K607">
        <v>0</v>
      </c>
      <c r="L607">
        <v>4</v>
      </c>
      <c r="M607">
        <v>0</v>
      </c>
      <c r="N607">
        <v>0</v>
      </c>
      <c r="O607">
        <v>1</v>
      </c>
      <c r="P607">
        <v>7</v>
      </c>
      <c r="Q607">
        <v>3</v>
      </c>
      <c r="R607">
        <v>2</v>
      </c>
      <c r="S607">
        <v>1</v>
      </c>
      <c r="T607">
        <v>0</v>
      </c>
      <c r="U607">
        <v>3</v>
      </c>
      <c r="V607">
        <v>4</v>
      </c>
      <c r="W607">
        <v>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</v>
      </c>
      <c r="AD607">
        <v>11</v>
      </c>
      <c r="AE607" s="3"/>
      <c r="AF607" s="4"/>
      <c r="AG607" s="3"/>
      <c r="AH607" s="4"/>
      <c r="AI607" s="3"/>
      <c r="AJ607" s="4"/>
      <c r="AK607" s="3"/>
      <c r="AL607" s="4"/>
      <c r="AM607" s="3"/>
    </row>
    <row r="608" spans="1:39" x14ac:dyDescent="0.3">
      <c r="A608" t="s">
        <v>353</v>
      </c>
      <c r="B608" t="s">
        <v>40</v>
      </c>
      <c r="C608">
        <v>3</v>
      </c>
      <c r="D608" t="s">
        <v>41</v>
      </c>
      <c r="E608">
        <v>11</v>
      </c>
      <c r="F608">
        <v>10</v>
      </c>
      <c r="G608">
        <v>9</v>
      </c>
      <c r="H608">
        <v>9</v>
      </c>
      <c r="I608">
        <v>11</v>
      </c>
      <c r="J608">
        <v>10</v>
      </c>
      <c r="K608">
        <v>11</v>
      </c>
      <c r="L608">
        <v>14</v>
      </c>
      <c r="M608">
        <v>12</v>
      </c>
      <c r="N608">
        <v>9</v>
      </c>
      <c r="O608">
        <v>5</v>
      </c>
      <c r="P608">
        <v>8</v>
      </c>
      <c r="Q608">
        <v>12</v>
      </c>
      <c r="R608">
        <v>7</v>
      </c>
      <c r="S608">
        <v>1</v>
      </c>
      <c r="T608">
        <v>4</v>
      </c>
      <c r="U608">
        <v>11</v>
      </c>
      <c r="V608">
        <v>7</v>
      </c>
      <c r="W608">
        <v>3</v>
      </c>
      <c r="X608">
        <v>7</v>
      </c>
      <c r="Y608">
        <v>11</v>
      </c>
      <c r="Z608">
        <v>5</v>
      </c>
      <c r="AA608">
        <v>4</v>
      </c>
      <c r="AB608">
        <v>2</v>
      </c>
      <c r="AC608">
        <v>8</v>
      </c>
      <c r="AD608">
        <v>10</v>
      </c>
      <c r="AE608" s="3" cm="1">
        <f t="array" ref="AE608">SUMPRODUCT(FC_vs_D_SKU_lvl[[#This Row],[1-5-2023]:[23-10-2023]]-E609:AD609)/26</f>
        <v>1.1153846153846154</v>
      </c>
      <c r="AF608" s="4">
        <f t="shared" ref="AF608" si="906">AE608/AVERAGE(E609:AD609)</f>
        <v>0.15934065934065936</v>
      </c>
      <c r="AG608" s="3" cm="1">
        <f t="array" ref="AG608">SUMPRODUCT(ABS(FC_vs_D_SKU_lvl[[#This Row],[1-5-2023]:[23-10-2023]]-E609:AD609))/26</f>
        <v>4.6538461538461542</v>
      </c>
      <c r="AH608" s="4" cm="1">
        <f t="array" ref="AH608">SUMPRODUCT(ABS(FC_vs_D_SKU_lvl[[#This Row],[1-5-2023]:[23-10-2023]]-E609:AD609))/SUM(E609:AD609)</f>
        <v>0.6648351648351648</v>
      </c>
      <c r="AI608" s="3" cm="1">
        <f t="array" ref="AI608">SQRT(SUMPRODUCT(FC_vs_D_SKU_lvl[[#This Row],[1-5-2023]:[23-10-2023]]-E609:AD609)^2/26)</f>
        <v>5.687367919007337</v>
      </c>
      <c r="AJ608" s="4">
        <f t="shared" ref="AJ608" si="907">AI608/AVERAGE(E609:AD609)</f>
        <v>0.81248113128676247</v>
      </c>
      <c r="AK608" s="3">
        <f t="shared" ref="AK608:AL608" si="908">AG608+ABS(AE608)</f>
        <v>5.7692307692307701</v>
      </c>
      <c r="AL608" s="4">
        <f t="shared" si="908"/>
        <v>0.82417582417582413</v>
      </c>
      <c r="AM608" s="3" cm="1">
        <f t="array" ref="AM608">SUMPRODUCT(IF(FC_vs_D_SKU_lvl[[#This Row],[1-5-2023]:[23-10-2023]]+E609:AD609=0,0,ABS(FC_vs_D_SKU_lvl[[#This Row],[1-5-2023]:[23-10-2023]]-E609:AD609)/(FC_vs_D_SKU_lvl[[#This Row],[1-5-2023]:[23-10-2023]]+E609:AD609)))/26</f>
        <v>0.41227783482640629</v>
      </c>
    </row>
    <row r="609" spans="1:39" x14ac:dyDescent="0.3">
      <c r="A609" t="s">
        <v>353</v>
      </c>
      <c r="B609" t="s">
        <v>40</v>
      </c>
      <c r="C609">
        <v>3</v>
      </c>
      <c r="D609" t="s">
        <v>44</v>
      </c>
      <c r="E609">
        <v>9</v>
      </c>
      <c r="F609">
        <v>9</v>
      </c>
      <c r="G609">
        <v>1</v>
      </c>
      <c r="H609">
        <v>0</v>
      </c>
      <c r="I609">
        <v>17</v>
      </c>
      <c r="J609">
        <v>21</v>
      </c>
      <c r="K609">
        <v>15</v>
      </c>
      <c r="L609">
        <v>20</v>
      </c>
      <c r="M609">
        <v>10</v>
      </c>
      <c r="N609">
        <v>2</v>
      </c>
      <c r="O609">
        <v>2</v>
      </c>
      <c r="P609">
        <v>2</v>
      </c>
      <c r="Q609">
        <v>7</v>
      </c>
      <c r="R609">
        <v>1</v>
      </c>
      <c r="S609">
        <v>0</v>
      </c>
      <c r="T609">
        <v>5</v>
      </c>
      <c r="U609">
        <v>4</v>
      </c>
      <c r="V609">
        <v>13</v>
      </c>
      <c r="W609">
        <v>3</v>
      </c>
      <c r="X609">
        <v>10</v>
      </c>
      <c r="Y609">
        <v>0</v>
      </c>
      <c r="Z609">
        <v>7</v>
      </c>
      <c r="AA609">
        <v>0</v>
      </c>
      <c r="AB609">
        <v>7</v>
      </c>
      <c r="AC609">
        <v>5</v>
      </c>
      <c r="AD609">
        <v>12</v>
      </c>
      <c r="AE609" s="3"/>
      <c r="AF609" s="4"/>
      <c r="AG609" s="3"/>
      <c r="AH609" s="4"/>
      <c r="AI609" s="3"/>
      <c r="AJ609" s="4"/>
      <c r="AK609" s="3"/>
      <c r="AL609" s="4"/>
      <c r="AM609" s="3"/>
    </row>
    <row r="610" spans="1:39" x14ac:dyDescent="0.3">
      <c r="A610" t="s">
        <v>354</v>
      </c>
      <c r="B610" t="s">
        <v>40</v>
      </c>
      <c r="C610">
        <v>3</v>
      </c>
      <c r="D610" t="s">
        <v>41</v>
      </c>
      <c r="E610">
        <v>12</v>
      </c>
      <c r="F610">
        <v>11</v>
      </c>
      <c r="G610">
        <v>12</v>
      </c>
      <c r="H610">
        <v>14</v>
      </c>
      <c r="I610">
        <v>16</v>
      </c>
      <c r="J610">
        <v>15</v>
      </c>
      <c r="K610">
        <v>14</v>
      </c>
      <c r="L610">
        <v>12</v>
      </c>
      <c r="M610">
        <v>10</v>
      </c>
      <c r="N610">
        <v>9</v>
      </c>
      <c r="O610">
        <v>4</v>
      </c>
      <c r="P610">
        <v>6</v>
      </c>
      <c r="Q610">
        <v>15</v>
      </c>
      <c r="R610">
        <v>6</v>
      </c>
      <c r="S610">
        <v>3</v>
      </c>
      <c r="T610">
        <v>5</v>
      </c>
      <c r="U610">
        <v>12</v>
      </c>
      <c r="V610">
        <v>8</v>
      </c>
      <c r="W610">
        <v>3</v>
      </c>
      <c r="X610">
        <v>8</v>
      </c>
      <c r="Y610">
        <v>13</v>
      </c>
      <c r="Z610">
        <v>6</v>
      </c>
      <c r="AA610">
        <v>8</v>
      </c>
      <c r="AB610">
        <v>1</v>
      </c>
      <c r="AC610">
        <v>9</v>
      </c>
      <c r="AD610">
        <v>9</v>
      </c>
      <c r="AE610" s="3" cm="1">
        <f t="array" ref="AE610">SUMPRODUCT(FC_vs_D_SKU_lvl[[#This Row],[1-5-2023]:[23-10-2023]]-E611:AD611)/26</f>
        <v>-8.8076923076923084</v>
      </c>
      <c r="AF610" s="4">
        <f t="shared" ref="AF610" si="909">AE610/AVERAGE(E611:AD611)</f>
        <v>-0.48723404255319153</v>
      </c>
      <c r="AG610" s="3" cm="1">
        <f t="array" ref="AG610">SUMPRODUCT(ABS(FC_vs_D_SKU_lvl[[#This Row],[1-5-2023]:[23-10-2023]]-E611:AD611))/26</f>
        <v>13.423076923076923</v>
      </c>
      <c r="AH610" s="4" cm="1">
        <f t="array" ref="AH610">SUMPRODUCT(ABS(FC_vs_D_SKU_lvl[[#This Row],[1-5-2023]:[23-10-2023]]-E611:AD611))/SUM(E611:AD611)</f>
        <v>0.74255319148936172</v>
      </c>
      <c r="AI610" s="3" cm="1">
        <f t="array" ref="AI610">SQRT(SUMPRODUCT(FC_vs_D_SKU_lvl[[#This Row],[1-5-2023]:[23-10-2023]]-E611:AD611)^2/26)</f>
        <v>44.910594946644146</v>
      </c>
      <c r="AJ610" s="4">
        <f t="shared" ref="AJ610" si="910">AI610/AVERAGE(E611:AD611)</f>
        <v>2.4844158906654208</v>
      </c>
      <c r="AK610" s="3">
        <f t="shared" ref="AK610:AL610" si="911">AG610+ABS(AE610)</f>
        <v>22.230769230769234</v>
      </c>
      <c r="AL610" s="4">
        <f t="shared" si="911"/>
        <v>1.2297872340425533</v>
      </c>
      <c r="AM610" s="3" cm="1">
        <f t="array" ref="AM610">SUMPRODUCT(IF(FC_vs_D_SKU_lvl[[#This Row],[1-5-2023]:[23-10-2023]]+E611:AD611=0,0,ABS(FC_vs_D_SKU_lvl[[#This Row],[1-5-2023]:[23-10-2023]]-E611:AD611)/(FC_vs_D_SKU_lvl[[#This Row],[1-5-2023]:[23-10-2023]]+E611:AD611)))/26</f>
        <v>0.43095979547174185</v>
      </c>
    </row>
    <row r="611" spans="1:39" x14ac:dyDescent="0.3">
      <c r="A611" t="s">
        <v>354</v>
      </c>
      <c r="B611" t="s">
        <v>40</v>
      </c>
      <c r="C611">
        <v>3</v>
      </c>
      <c r="D611" t="s">
        <v>44</v>
      </c>
      <c r="E611">
        <v>52</v>
      </c>
      <c r="F611">
        <v>9</v>
      </c>
      <c r="G611">
        <v>0</v>
      </c>
      <c r="H611">
        <v>2</v>
      </c>
      <c r="I611">
        <v>18</v>
      </c>
      <c r="J611">
        <v>88</v>
      </c>
      <c r="K611">
        <v>6</v>
      </c>
      <c r="L611">
        <v>36</v>
      </c>
      <c r="M611">
        <v>23</v>
      </c>
      <c r="N611">
        <v>11</v>
      </c>
      <c r="O611">
        <v>28</v>
      </c>
      <c r="P611">
        <v>5</v>
      </c>
      <c r="Q611">
        <v>12</v>
      </c>
      <c r="R611">
        <v>5</v>
      </c>
      <c r="S611">
        <v>19</v>
      </c>
      <c r="T611">
        <v>7</v>
      </c>
      <c r="U611">
        <v>12</v>
      </c>
      <c r="V611">
        <v>28</v>
      </c>
      <c r="W611">
        <v>50</v>
      </c>
      <c r="X611">
        <v>16</v>
      </c>
      <c r="Y611">
        <v>7</v>
      </c>
      <c r="Z611">
        <v>23</v>
      </c>
      <c r="AA611">
        <v>0</v>
      </c>
      <c r="AB611">
        <v>2</v>
      </c>
      <c r="AC611">
        <v>9</v>
      </c>
      <c r="AD611">
        <v>2</v>
      </c>
      <c r="AE611" s="3"/>
      <c r="AF611" s="4"/>
      <c r="AG611" s="3"/>
      <c r="AH611" s="4"/>
      <c r="AI611" s="3"/>
      <c r="AJ611" s="4"/>
      <c r="AK611" s="3"/>
      <c r="AL611" s="4"/>
      <c r="AM611" s="3"/>
    </row>
    <row r="612" spans="1:39" x14ac:dyDescent="0.3">
      <c r="A612" t="s">
        <v>355</v>
      </c>
      <c r="B612" t="s">
        <v>40</v>
      </c>
      <c r="C612">
        <v>3</v>
      </c>
      <c r="D612" t="s">
        <v>41</v>
      </c>
      <c r="E612">
        <v>46</v>
      </c>
      <c r="F612">
        <v>48</v>
      </c>
      <c r="G612">
        <v>46</v>
      </c>
      <c r="H612">
        <v>48</v>
      </c>
      <c r="I612">
        <v>46</v>
      </c>
      <c r="J612">
        <v>48</v>
      </c>
      <c r="K612">
        <v>46</v>
      </c>
      <c r="L612">
        <v>35</v>
      </c>
      <c r="M612">
        <v>32</v>
      </c>
      <c r="N612">
        <v>35</v>
      </c>
      <c r="O612">
        <v>33</v>
      </c>
      <c r="P612">
        <v>35</v>
      </c>
      <c r="Q612">
        <v>35</v>
      </c>
      <c r="R612">
        <v>31</v>
      </c>
      <c r="S612">
        <v>33</v>
      </c>
      <c r="T612">
        <v>32</v>
      </c>
      <c r="U612">
        <v>34</v>
      </c>
      <c r="V612">
        <v>31</v>
      </c>
      <c r="W612">
        <v>33</v>
      </c>
      <c r="X612">
        <v>32</v>
      </c>
      <c r="Y612">
        <v>34</v>
      </c>
      <c r="Z612">
        <v>32</v>
      </c>
      <c r="AA612">
        <v>32</v>
      </c>
      <c r="AB612">
        <v>33</v>
      </c>
      <c r="AC612">
        <v>32</v>
      </c>
      <c r="AD612">
        <v>34</v>
      </c>
      <c r="AE612" s="3" cm="1">
        <f t="array" ref="AE612">SUMPRODUCT(FC_vs_D_SKU_lvl[[#This Row],[1-5-2023]:[23-10-2023]]-E613:AD613)/26</f>
        <v>27.923076923076923</v>
      </c>
      <c r="AF612" s="4">
        <f t="shared" ref="AF612" si="912">AE612/AVERAGE(E613:AD613)</f>
        <v>3.1565217391304348</v>
      </c>
      <c r="AG612" s="3" cm="1">
        <f t="array" ref="AG612">SUMPRODUCT(ABS(FC_vs_D_SKU_lvl[[#This Row],[1-5-2023]:[23-10-2023]]-E613:AD613))/26</f>
        <v>30.307692307692307</v>
      </c>
      <c r="AH612" s="4" cm="1">
        <f t="array" ref="AH612">SUMPRODUCT(ABS(FC_vs_D_SKU_lvl[[#This Row],[1-5-2023]:[23-10-2023]]-E613:AD613))/SUM(E613:AD613)</f>
        <v>3.4260869565217393</v>
      </c>
      <c r="AI612" s="3" cm="1">
        <f t="array" ref="AI612">SQRT(SUMPRODUCT(FC_vs_D_SKU_lvl[[#This Row],[1-5-2023]:[23-10-2023]]-E613:AD613)^2/26)</f>
        <v>142.38031411032162</v>
      </c>
      <c r="AJ612" s="4">
        <f t="shared" ref="AJ612" si="913">AI612/AVERAGE(E613:AD613)</f>
        <v>16.095165942905922</v>
      </c>
      <c r="AK612" s="3">
        <f t="shared" ref="AK612:AL612" si="914">AG612+ABS(AE612)</f>
        <v>58.230769230769226</v>
      </c>
      <c r="AL612" s="4">
        <f t="shared" si="914"/>
        <v>6.5826086956521745</v>
      </c>
      <c r="AM612" s="3" cm="1">
        <f t="array" ref="AM612">SUMPRODUCT(IF(FC_vs_D_SKU_lvl[[#This Row],[1-5-2023]:[23-10-2023]]+E613:AD613=0,0,ABS(FC_vs_D_SKU_lvl[[#This Row],[1-5-2023]:[23-10-2023]]-E613:AD613)/(FC_vs_D_SKU_lvl[[#This Row],[1-5-2023]:[23-10-2023]]+E613:AD613)))/26</f>
        <v>0.75637462729900717</v>
      </c>
    </row>
    <row r="613" spans="1:39" x14ac:dyDescent="0.3">
      <c r="A613" t="s">
        <v>355</v>
      </c>
      <c r="B613" t="s">
        <v>40</v>
      </c>
      <c r="C613">
        <v>3</v>
      </c>
      <c r="D613" t="s">
        <v>44</v>
      </c>
      <c r="E613">
        <v>0</v>
      </c>
      <c r="F613">
        <v>50</v>
      </c>
      <c r="G613">
        <v>3</v>
      </c>
      <c r="H613">
        <v>0</v>
      </c>
      <c r="I613">
        <v>3</v>
      </c>
      <c r="J613">
        <v>0</v>
      </c>
      <c r="K613">
        <v>2</v>
      </c>
      <c r="L613">
        <v>10</v>
      </c>
      <c r="M613">
        <v>3</v>
      </c>
      <c r="N613">
        <v>0</v>
      </c>
      <c r="O613">
        <v>0</v>
      </c>
      <c r="P613">
        <v>0</v>
      </c>
      <c r="Q613">
        <v>32</v>
      </c>
      <c r="R613">
        <v>0</v>
      </c>
      <c r="S613">
        <v>0</v>
      </c>
      <c r="T613">
        <v>4</v>
      </c>
      <c r="U613">
        <v>0</v>
      </c>
      <c r="V613">
        <v>60</v>
      </c>
      <c r="W613">
        <v>2</v>
      </c>
      <c r="X613">
        <v>20</v>
      </c>
      <c r="Y613">
        <v>0</v>
      </c>
      <c r="Z613">
        <v>1</v>
      </c>
      <c r="AA613">
        <v>21</v>
      </c>
      <c r="AB613">
        <v>16</v>
      </c>
      <c r="AC613">
        <v>0</v>
      </c>
      <c r="AD613">
        <v>3</v>
      </c>
      <c r="AE613" s="3"/>
      <c r="AF613" s="4"/>
      <c r="AG613" s="3"/>
      <c r="AH613" s="4"/>
      <c r="AI613" s="3"/>
      <c r="AJ613" s="4"/>
      <c r="AK613" s="3"/>
      <c r="AL613" s="4"/>
      <c r="AM613" s="3"/>
    </row>
    <row r="614" spans="1:39" x14ac:dyDescent="0.3">
      <c r="A614" t="s">
        <v>356</v>
      </c>
      <c r="B614" t="s">
        <v>40</v>
      </c>
      <c r="C614">
        <v>3</v>
      </c>
      <c r="D614" t="s">
        <v>41</v>
      </c>
      <c r="E614">
        <v>29</v>
      </c>
      <c r="F614">
        <v>30</v>
      </c>
      <c r="G614">
        <v>29</v>
      </c>
      <c r="H614">
        <v>30</v>
      </c>
      <c r="I614">
        <v>29</v>
      </c>
      <c r="J614">
        <v>30</v>
      </c>
      <c r="K614">
        <v>29</v>
      </c>
      <c r="L614">
        <v>20</v>
      </c>
      <c r="M614">
        <v>20</v>
      </c>
      <c r="N614">
        <v>21</v>
      </c>
      <c r="O614">
        <v>20</v>
      </c>
      <c r="P614">
        <v>20</v>
      </c>
      <c r="Q614">
        <v>21</v>
      </c>
      <c r="R614">
        <v>19</v>
      </c>
      <c r="S614">
        <v>19</v>
      </c>
      <c r="T614">
        <v>19</v>
      </c>
      <c r="U614">
        <v>21</v>
      </c>
      <c r="V614">
        <v>19</v>
      </c>
      <c r="W614">
        <v>19</v>
      </c>
      <c r="X614">
        <v>19</v>
      </c>
      <c r="Y614">
        <v>21</v>
      </c>
      <c r="Z614">
        <v>19</v>
      </c>
      <c r="AA614">
        <v>19</v>
      </c>
      <c r="AB614">
        <v>19</v>
      </c>
      <c r="AC614">
        <v>19</v>
      </c>
      <c r="AD614">
        <v>21</v>
      </c>
      <c r="AE614" s="3" cm="1">
        <f t="array" ref="AE614">SUMPRODUCT(FC_vs_D_SKU_lvl[[#This Row],[1-5-2023]:[23-10-2023]]-E615:AD615)/26</f>
        <v>15.384615384615385</v>
      </c>
      <c r="AF614" s="4">
        <f t="shared" ref="AF614" si="915">AE614/AVERAGE(E615:AD615)</f>
        <v>2.2099447513812156</v>
      </c>
      <c r="AG614" s="3" cm="1">
        <f t="array" ref="AG614">SUMPRODUCT(ABS(FC_vs_D_SKU_lvl[[#This Row],[1-5-2023]:[23-10-2023]]-E615:AD615))/26</f>
        <v>17.692307692307693</v>
      </c>
      <c r="AH614" s="4" cm="1">
        <f t="array" ref="AH614">SUMPRODUCT(ABS(FC_vs_D_SKU_lvl[[#This Row],[1-5-2023]:[23-10-2023]]-E615:AD615))/SUM(E615:AD615)</f>
        <v>2.541436464088398</v>
      </c>
      <c r="AI614" s="3" cm="1">
        <f t="array" ref="AI614">SQRT(SUMPRODUCT(FC_vs_D_SKU_lvl[[#This Row],[1-5-2023]:[23-10-2023]]-E615:AD615)^2/26)</f>
        <v>78.44645405527362</v>
      </c>
      <c r="AJ614" s="4">
        <f t="shared" ref="AJ614" si="916">AI614/AVERAGE(E615:AD615)</f>
        <v>11.268551411254775</v>
      </c>
      <c r="AK614" s="3">
        <f t="shared" ref="AK614:AL614" si="917">AG614+ABS(AE614)</f>
        <v>33.07692307692308</v>
      </c>
      <c r="AL614" s="4">
        <f t="shared" si="917"/>
        <v>4.751381215469614</v>
      </c>
      <c r="AM614" s="3" cm="1">
        <f t="array" ref="AM614">SUMPRODUCT(IF(FC_vs_D_SKU_lvl[[#This Row],[1-5-2023]:[23-10-2023]]+E615:AD615=0,0,ABS(FC_vs_D_SKU_lvl[[#This Row],[1-5-2023]:[23-10-2023]]-E615:AD615)/(FC_vs_D_SKU_lvl[[#This Row],[1-5-2023]:[23-10-2023]]+E615:AD615)))/26</f>
        <v>0.63161643097350173</v>
      </c>
    </row>
    <row r="615" spans="1:39" x14ac:dyDescent="0.3">
      <c r="A615" t="s">
        <v>356</v>
      </c>
      <c r="B615" t="s">
        <v>40</v>
      </c>
      <c r="C615">
        <v>3</v>
      </c>
      <c r="D615" t="s">
        <v>44</v>
      </c>
      <c r="E615">
        <v>0</v>
      </c>
      <c r="F615">
        <v>2</v>
      </c>
      <c r="G615">
        <v>0</v>
      </c>
      <c r="H615">
        <v>0</v>
      </c>
      <c r="I615">
        <v>7</v>
      </c>
      <c r="J615">
        <v>2</v>
      </c>
      <c r="K615">
        <v>4</v>
      </c>
      <c r="L615">
        <v>9</v>
      </c>
      <c r="M615">
        <v>4</v>
      </c>
      <c r="N615">
        <v>8</v>
      </c>
      <c r="O615">
        <v>49</v>
      </c>
      <c r="P615">
        <v>0</v>
      </c>
      <c r="Q615">
        <v>0</v>
      </c>
      <c r="R615">
        <v>5</v>
      </c>
      <c r="S615">
        <v>5</v>
      </c>
      <c r="T615">
        <v>4</v>
      </c>
      <c r="U615">
        <v>2</v>
      </c>
      <c r="V615">
        <v>5</v>
      </c>
      <c r="W615">
        <v>20</v>
      </c>
      <c r="X615">
        <v>6</v>
      </c>
      <c r="Y615">
        <v>1</v>
      </c>
      <c r="Z615">
        <v>12</v>
      </c>
      <c r="AA615">
        <v>10</v>
      </c>
      <c r="AB615">
        <v>8</v>
      </c>
      <c r="AC615">
        <v>8</v>
      </c>
      <c r="AD615">
        <v>10</v>
      </c>
      <c r="AE615" s="3"/>
      <c r="AF615" s="4"/>
      <c r="AG615" s="3"/>
      <c r="AH615" s="4"/>
      <c r="AI615" s="3"/>
      <c r="AJ615" s="4"/>
      <c r="AK615" s="3"/>
      <c r="AL615" s="4"/>
      <c r="AM615" s="3"/>
    </row>
    <row r="616" spans="1:39" x14ac:dyDescent="0.3">
      <c r="A616" t="s">
        <v>357</v>
      </c>
      <c r="B616" t="s">
        <v>40</v>
      </c>
      <c r="C616">
        <v>3</v>
      </c>
      <c r="D616" t="s">
        <v>41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>
        <v>2</v>
      </c>
      <c r="O616">
        <v>1</v>
      </c>
      <c r="P616">
        <v>2</v>
      </c>
      <c r="Q616">
        <v>2</v>
      </c>
      <c r="R616">
        <v>0</v>
      </c>
      <c r="S616">
        <v>1</v>
      </c>
      <c r="T616">
        <v>0</v>
      </c>
      <c r="U616">
        <v>2</v>
      </c>
      <c r="V616">
        <v>0</v>
      </c>
      <c r="W616">
        <v>1</v>
      </c>
      <c r="X616">
        <v>0</v>
      </c>
      <c r="Y616">
        <v>2</v>
      </c>
      <c r="Z616">
        <v>0</v>
      </c>
      <c r="AA616">
        <v>0</v>
      </c>
      <c r="AB616">
        <v>1</v>
      </c>
      <c r="AC616">
        <v>0</v>
      </c>
      <c r="AD616">
        <v>2</v>
      </c>
      <c r="AE616" s="3" cm="1">
        <f t="array" ref="AE616">SUMPRODUCT(FC_vs_D_SKU_lvl[[#This Row],[1-5-2023]:[23-10-2023]]-E617:AD617)/26</f>
        <v>-4.5</v>
      </c>
      <c r="AF616" s="4">
        <f t="shared" ref="AF616" si="918">AE616/AVERAGE(E617:AD617)</f>
        <v>-0.86666666666666659</v>
      </c>
      <c r="AG616" s="3" cm="1">
        <f t="array" ref="AG616">SUMPRODUCT(ABS(FC_vs_D_SKU_lvl[[#This Row],[1-5-2023]:[23-10-2023]]-E617:AD617))/26</f>
        <v>5.5</v>
      </c>
      <c r="AH616" s="4" cm="1">
        <f t="array" ref="AH616">SUMPRODUCT(ABS(FC_vs_D_SKU_lvl[[#This Row],[1-5-2023]:[23-10-2023]]-E617:AD617))/SUM(E617:AD617)</f>
        <v>1.0592592592592593</v>
      </c>
      <c r="AI616" s="3" cm="1">
        <f t="array" ref="AI616">SQRT(SUMPRODUCT(FC_vs_D_SKU_lvl[[#This Row],[1-5-2023]:[23-10-2023]]-E617:AD617)^2/26)</f>
        <v>22.945587811167531</v>
      </c>
      <c r="AJ616" s="4">
        <f t="shared" ref="AJ616" si="919">AI616/AVERAGE(E617:AD617)</f>
        <v>4.4191502451137463</v>
      </c>
      <c r="AK616" s="3">
        <f t="shared" ref="AK616:AL616" si="920">AG616+ABS(AE616)</f>
        <v>10</v>
      </c>
      <c r="AL616" s="4">
        <f t="shared" si="920"/>
        <v>1.925925925925926</v>
      </c>
      <c r="AM616" s="3" cm="1">
        <f t="array" ref="AM616">SUMPRODUCT(IF(FC_vs_D_SKU_lvl[[#This Row],[1-5-2023]:[23-10-2023]]+E617:AD617=0,0,ABS(FC_vs_D_SKU_lvl[[#This Row],[1-5-2023]:[23-10-2023]]-E617:AD617)/(FC_vs_D_SKU_lvl[[#This Row],[1-5-2023]:[23-10-2023]]+E617:AD617)))/26</f>
        <v>0.50564713064713063</v>
      </c>
    </row>
    <row r="617" spans="1:39" x14ac:dyDescent="0.3">
      <c r="A617" t="s">
        <v>357</v>
      </c>
      <c r="B617" t="s">
        <v>40</v>
      </c>
      <c r="C617">
        <v>3</v>
      </c>
      <c r="D617" t="s">
        <v>44</v>
      </c>
      <c r="E617">
        <v>68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6</v>
      </c>
      <c r="T617">
        <v>0</v>
      </c>
      <c r="U617">
        <v>0</v>
      </c>
      <c r="V617">
        <v>0</v>
      </c>
      <c r="W617">
        <v>20</v>
      </c>
      <c r="X617">
        <v>0</v>
      </c>
      <c r="Y617">
        <v>16</v>
      </c>
      <c r="Z617">
        <v>0</v>
      </c>
      <c r="AA617">
        <v>10</v>
      </c>
      <c r="AB617">
        <v>7</v>
      </c>
      <c r="AC617">
        <v>8</v>
      </c>
      <c r="AD617">
        <v>0</v>
      </c>
      <c r="AE617" s="3"/>
      <c r="AF617" s="4"/>
      <c r="AG617" s="3"/>
      <c r="AH617" s="4"/>
      <c r="AI617" s="3"/>
      <c r="AJ617" s="4"/>
      <c r="AK617" s="3"/>
      <c r="AL617" s="4"/>
      <c r="AM617" s="3"/>
    </row>
    <row r="618" spans="1:39" x14ac:dyDescent="0.3">
      <c r="A618" t="s">
        <v>358</v>
      </c>
      <c r="B618" t="s">
        <v>40</v>
      </c>
      <c r="C618">
        <v>3</v>
      </c>
      <c r="D618" t="s">
        <v>41</v>
      </c>
      <c r="E618">
        <v>8</v>
      </c>
      <c r="F618">
        <v>9</v>
      </c>
      <c r="G618">
        <v>9</v>
      </c>
      <c r="H618">
        <v>9</v>
      </c>
      <c r="I618">
        <v>8</v>
      </c>
      <c r="J618">
        <v>9</v>
      </c>
      <c r="K618">
        <v>9</v>
      </c>
      <c r="L618">
        <v>13</v>
      </c>
      <c r="M618">
        <v>13</v>
      </c>
      <c r="N618">
        <v>13</v>
      </c>
      <c r="O618">
        <v>14</v>
      </c>
      <c r="P618">
        <v>13</v>
      </c>
      <c r="Q618">
        <v>14</v>
      </c>
      <c r="R618">
        <v>10</v>
      </c>
      <c r="S618">
        <v>11</v>
      </c>
      <c r="T618">
        <v>10</v>
      </c>
      <c r="U618">
        <v>12</v>
      </c>
      <c r="V618">
        <v>10</v>
      </c>
      <c r="W618">
        <v>11</v>
      </c>
      <c r="X618">
        <v>10</v>
      </c>
      <c r="Y618">
        <v>12</v>
      </c>
      <c r="Z618">
        <v>10</v>
      </c>
      <c r="AA618">
        <v>10</v>
      </c>
      <c r="AB618">
        <v>11</v>
      </c>
      <c r="AC618">
        <v>10</v>
      </c>
      <c r="AD618">
        <v>12</v>
      </c>
      <c r="AE618" s="3" cm="1">
        <f t="array" ref="AE618">SUMPRODUCT(FC_vs_D_SKU_lvl[[#This Row],[1-5-2023]:[23-10-2023]]-E619:AD619)/26</f>
        <v>7</v>
      </c>
      <c r="AF618" s="4">
        <f t="shared" ref="AF618" si="921">AE618/AVERAGE(E619:AD619)</f>
        <v>1.8571428571428572</v>
      </c>
      <c r="AG618" s="3" cm="1">
        <f t="array" ref="AG618">SUMPRODUCT(ABS(FC_vs_D_SKU_lvl[[#This Row],[1-5-2023]:[23-10-2023]]-E619:AD619))/26</f>
        <v>12.538461538461538</v>
      </c>
      <c r="AH618" s="4" cm="1">
        <f t="array" ref="AH618">SUMPRODUCT(ABS(FC_vs_D_SKU_lvl[[#This Row],[1-5-2023]:[23-10-2023]]-E619:AD619))/SUM(E619:AD619)</f>
        <v>3.3265306122448979</v>
      </c>
      <c r="AI618" s="3" cm="1">
        <f t="array" ref="AI618">SQRT(SUMPRODUCT(FC_vs_D_SKU_lvl[[#This Row],[1-5-2023]:[23-10-2023]]-E619:AD619)^2/26)</f>
        <v>35.693136595149497</v>
      </c>
      <c r="AJ618" s="4">
        <f t="shared" ref="AJ618" si="922">AI618/AVERAGE(E619:AD619)</f>
        <v>9.4696076681008865</v>
      </c>
      <c r="AK618" s="3">
        <f t="shared" ref="AK618:AL618" si="923">AG618+ABS(AE618)</f>
        <v>19.53846153846154</v>
      </c>
      <c r="AL618" s="4">
        <f t="shared" si="923"/>
        <v>5.1836734693877551</v>
      </c>
      <c r="AM618" s="3" cm="1">
        <f t="array" ref="AM618">SUMPRODUCT(IF(FC_vs_D_SKU_lvl[[#This Row],[1-5-2023]:[23-10-2023]]+E619:AD619=0,0,ABS(FC_vs_D_SKU_lvl[[#This Row],[1-5-2023]:[23-10-2023]]-E619:AD619)/(FC_vs_D_SKU_lvl[[#This Row],[1-5-2023]:[23-10-2023]]+E619:AD619)))/26</f>
        <v>0.91264985014985023</v>
      </c>
    </row>
    <row r="619" spans="1:39" x14ac:dyDescent="0.3">
      <c r="A619" t="s">
        <v>358</v>
      </c>
      <c r="B619" t="s">
        <v>40</v>
      </c>
      <c r="C619">
        <v>3</v>
      </c>
      <c r="D619" t="s">
        <v>44</v>
      </c>
      <c r="E619">
        <v>80</v>
      </c>
      <c r="F619">
        <v>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s="3"/>
      <c r="AF619" s="4"/>
      <c r="AG619" s="3"/>
      <c r="AH619" s="4"/>
      <c r="AI619" s="3"/>
      <c r="AJ619" s="4"/>
      <c r="AK619" s="3"/>
      <c r="AL619" s="4"/>
      <c r="AM619" s="3"/>
    </row>
    <row r="620" spans="1:39" x14ac:dyDescent="0.3">
      <c r="A620" t="s">
        <v>359</v>
      </c>
      <c r="B620" t="s">
        <v>40</v>
      </c>
      <c r="C620">
        <v>2</v>
      </c>
      <c r="D620" t="s">
        <v>41</v>
      </c>
      <c r="E620">
        <v>108</v>
      </c>
      <c r="F620">
        <v>109</v>
      </c>
      <c r="G620">
        <v>109</v>
      </c>
      <c r="H620">
        <v>109</v>
      </c>
      <c r="I620">
        <v>108</v>
      </c>
      <c r="J620">
        <v>109</v>
      </c>
      <c r="K620">
        <v>109</v>
      </c>
      <c r="L620">
        <v>71</v>
      </c>
      <c r="M620">
        <v>68</v>
      </c>
      <c r="N620">
        <v>70</v>
      </c>
      <c r="O620">
        <v>69</v>
      </c>
      <c r="P620">
        <v>70</v>
      </c>
      <c r="Q620">
        <v>70</v>
      </c>
      <c r="R620">
        <v>69</v>
      </c>
      <c r="S620">
        <v>68</v>
      </c>
      <c r="T620">
        <v>69</v>
      </c>
      <c r="U620">
        <v>69</v>
      </c>
      <c r="V620">
        <v>69</v>
      </c>
      <c r="W620">
        <v>69</v>
      </c>
      <c r="X620">
        <v>69</v>
      </c>
      <c r="Y620">
        <v>70</v>
      </c>
      <c r="Z620">
        <v>67</v>
      </c>
      <c r="AA620">
        <v>69</v>
      </c>
      <c r="AB620">
        <v>67</v>
      </c>
      <c r="AC620">
        <v>69</v>
      </c>
      <c r="AD620">
        <v>69</v>
      </c>
      <c r="AE620" s="3" cm="1">
        <f t="array" ref="AE620">SUMPRODUCT(FC_vs_D_SKU_lvl[[#This Row],[1-5-2023]:[23-10-2023]]-E621:AD621)/26</f>
        <v>55.346153846153847</v>
      </c>
      <c r="AF620" s="4">
        <f t="shared" ref="AF620" si="924">AE620/AVERAGE(E621:AD621)</f>
        <v>2.273301737756714</v>
      </c>
      <c r="AG620" s="3" cm="1">
        <f t="array" ref="AG620">SUMPRODUCT(ABS(FC_vs_D_SKU_lvl[[#This Row],[1-5-2023]:[23-10-2023]]-E621:AD621))/26</f>
        <v>74.5</v>
      </c>
      <c r="AH620" s="4" cm="1">
        <f t="array" ref="AH620">SUMPRODUCT(ABS(FC_vs_D_SKU_lvl[[#This Row],[1-5-2023]:[23-10-2023]]-E621:AD621))/SUM(E621:AD621)</f>
        <v>3.0600315955766191</v>
      </c>
      <c r="AI620" s="3" cm="1">
        <f t="array" ref="AI620">SQRT(SUMPRODUCT(FC_vs_D_SKU_lvl[[#This Row],[1-5-2023]:[23-10-2023]]-E621:AD621)^2/26)</f>
        <v>282.21111846384684</v>
      </c>
      <c r="AJ620" s="4">
        <f t="shared" ref="AJ620" si="925">AI620/AVERAGE(E621:AD621)</f>
        <v>11.591609921105873</v>
      </c>
      <c r="AK620" s="3">
        <f t="shared" ref="AK620:AL620" si="926">AG620+ABS(AE620)</f>
        <v>129.84615384615384</v>
      </c>
      <c r="AL620" s="4">
        <f t="shared" si="926"/>
        <v>5.333333333333333</v>
      </c>
      <c r="AM620" s="3" cm="1">
        <f t="array" ref="AM620">SUMPRODUCT(IF(FC_vs_D_SKU_lvl[[#This Row],[1-5-2023]:[23-10-2023]]+E621:AD621=0,0,ABS(FC_vs_D_SKU_lvl[[#This Row],[1-5-2023]:[23-10-2023]]-E621:AD621)/(FC_vs_D_SKU_lvl[[#This Row],[1-5-2023]:[23-10-2023]]+E621:AD621)))/26</f>
        <v>0.76717021398000818</v>
      </c>
    </row>
    <row r="621" spans="1:39" x14ac:dyDescent="0.3">
      <c r="A621" t="s">
        <v>359</v>
      </c>
      <c r="B621" t="s">
        <v>40</v>
      </c>
      <c r="C621">
        <v>2</v>
      </c>
      <c r="D621" t="s">
        <v>44</v>
      </c>
      <c r="E621">
        <v>0</v>
      </c>
      <c r="F621">
        <v>40</v>
      </c>
      <c r="G621">
        <v>2</v>
      </c>
      <c r="H621">
        <v>0</v>
      </c>
      <c r="I621">
        <v>0</v>
      </c>
      <c r="J621">
        <v>0</v>
      </c>
      <c r="K621">
        <v>9</v>
      </c>
      <c r="L621">
        <v>0</v>
      </c>
      <c r="M621">
        <v>171</v>
      </c>
      <c r="N621">
        <v>11</v>
      </c>
      <c r="O621">
        <v>0</v>
      </c>
      <c r="P621">
        <v>4</v>
      </c>
      <c r="Q621">
        <v>22</v>
      </c>
      <c r="R621">
        <v>1</v>
      </c>
      <c r="S621">
        <v>22</v>
      </c>
      <c r="T621">
        <v>16</v>
      </c>
      <c r="U621">
        <v>12</v>
      </c>
      <c r="V621">
        <v>4</v>
      </c>
      <c r="W621">
        <v>0</v>
      </c>
      <c r="X621">
        <v>39</v>
      </c>
      <c r="Y621">
        <v>7</v>
      </c>
      <c r="Z621">
        <v>11</v>
      </c>
      <c r="AA621">
        <v>4</v>
      </c>
      <c r="AB621">
        <v>3</v>
      </c>
      <c r="AC621">
        <v>40</v>
      </c>
      <c r="AD621">
        <v>215</v>
      </c>
      <c r="AE621" s="3"/>
      <c r="AF621" s="4"/>
      <c r="AG621" s="3"/>
      <c r="AH621" s="4"/>
      <c r="AI621" s="3"/>
      <c r="AJ621" s="4"/>
      <c r="AK621" s="3"/>
      <c r="AL621" s="4"/>
      <c r="AM621" s="3"/>
    </row>
    <row r="622" spans="1:39" x14ac:dyDescent="0.3">
      <c r="A622" t="s">
        <v>360</v>
      </c>
      <c r="B622" t="s">
        <v>40</v>
      </c>
      <c r="C622">
        <v>3</v>
      </c>
      <c r="D622" t="s">
        <v>41</v>
      </c>
      <c r="E622">
        <v>18</v>
      </c>
      <c r="F622">
        <v>19</v>
      </c>
      <c r="G622">
        <v>18</v>
      </c>
      <c r="H622">
        <v>19</v>
      </c>
      <c r="I622">
        <v>18</v>
      </c>
      <c r="J622">
        <v>19</v>
      </c>
      <c r="K622">
        <v>18</v>
      </c>
      <c r="L622">
        <v>13</v>
      </c>
      <c r="M622">
        <v>11</v>
      </c>
      <c r="N622">
        <v>13</v>
      </c>
      <c r="O622">
        <v>12</v>
      </c>
      <c r="P622">
        <v>13</v>
      </c>
      <c r="Q622">
        <v>14</v>
      </c>
      <c r="R622">
        <v>10</v>
      </c>
      <c r="S622">
        <v>11</v>
      </c>
      <c r="T622">
        <v>11</v>
      </c>
      <c r="U622">
        <v>13</v>
      </c>
      <c r="V622">
        <v>10</v>
      </c>
      <c r="W622">
        <v>11</v>
      </c>
      <c r="X622">
        <v>11</v>
      </c>
      <c r="Y622">
        <v>13</v>
      </c>
      <c r="Z622">
        <v>10</v>
      </c>
      <c r="AA622">
        <v>10</v>
      </c>
      <c r="AB622">
        <v>11</v>
      </c>
      <c r="AC622">
        <v>11</v>
      </c>
      <c r="AD622">
        <v>13</v>
      </c>
      <c r="AE622" s="3" cm="1">
        <f t="array" ref="AE622">SUMPRODUCT(FC_vs_D_SKU_lvl[[#This Row],[1-5-2023]:[23-10-2023]]-E623:AD623)/26</f>
        <v>10.5</v>
      </c>
      <c r="AF622" s="4">
        <f t="shared" ref="AF622" si="927">AE622/AVERAGE(E623:AD623)</f>
        <v>3.5454545454545454</v>
      </c>
      <c r="AG622" s="3" cm="1">
        <f t="array" ref="AG622">SUMPRODUCT(ABS(FC_vs_D_SKU_lvl[[#This Row],[1-5-2023]:[23-10-2023]]-E623:AD623))/26</f>
        <v>12.807692307692308</v>
      </c>
      <c r="AH622" s="4" cm="1">
        <f t="array" ref="AH622">SUMPRODUCT(ABS(FC_vs_D_SKU_lvl[[#This Row],[1-5-2023]:[23-10-2023]]-E623:AD623))/SUM(E623:AD623)</f>
        <v>4.3246753246753249</v>
      </c>
      <c r="AI622" s="3" cm="1">
        <f t="array" ref="AI622">SQRT(SUMPRODUCT(FC_vs_D_SKU_lvl[[#This Row],[1-5-2023]:[23-10-2023]]-E623:AD623)^2/26)</f>
        <v>53.539704892724238</v>
      </c>
      <c r="AJ622" s="4">
        <f t="shared" ref="AJ622" si="928">AI622/AVERAGE(E623:AD623)</f>
        <v>18.078341911828964</v>
      </c>
      <c r="AK622" s="3">
        <f t="shared" ref="AK622:AL622" si="929">AG622+ABS(AE622)</f>
        <v>23.307692307692307</v>
      </c>
      <c r="AL622" s="4">
        <f t="shared" si="929"/>
        <v>7.8701298701298708</v>
      </c>
      <c r="AM622" s="3" cm="1">
        <f t="array" ref="AM622">SUMPRODUCT(IF(FC_vs_D_SKU_lvl[[#This Row],[1-5-2023]:[23-10-2023]]+E623:AD623=0,0,ABS(FC_vs_D_SKU_lvl[[#This Row],[1-5-2023]:[23-10-2023]]-E623:AD623)/(FC_vs_D_SKU_lvl[[#This Row],[1-5-2023]:[23-10-2023]]+E623:AD623)))/26</f>
        <v>0.85719410521253414</v>
      </c>
    </row>
    <row r="623" spans="1:39" x14ac:dyDescent="0.3">
      <c r="A623" t="s">
        <v>360</v>
      </c>
      <c r="B623" t="s">
        <v>40</v>
      </c>
      <c r="C623">
        <v>3</v>
      </c>
      <c r="D623" t="s">
        <v>44</v>
      </c>
      <c r="E623">
        <v>41</v>
      </c>
      <c r="F623">
        <v>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18</v>
      </c>
      <c r="T623">
        <v>2</v>
      </c>
      <c r="U623">
        <v>0</v>
      </c>
      <c r="V623">
        <v>5</v>
      </c>
      <c r="W623">
        <v>0</v>
      </c>
      <c r="X623">
        <v>2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 s="3"/>
      <c r="AF623" s="4"/>
      <c r="AG623" s="3"/>
      <c r="AH623" s="4"/>
      <c r="AI623" s="3"/>
      <c r="AJ623" s="4"/>
      <c r="AK623" s="3"/>
      <c r="AL623" s="4"/>
      <c r="AM623" s="3"/>
    </row>
    <row r="624" spans="1:39" x14ac:dyDescent="0.3">
      <c r="A624" t="s">
        <v>361</v>
      </c>
      <c r="B624" t="s">
        <v>40</v>
      </c>
      <c r="C624">
        <v>2</v>
      </c>
      <c r="D624" t="s">
        <v>41</v>
      </c>
      <c r="E624">
        <v>123</v>
      </c>
      <c r="F624">
        <v>123</v>
      </c>
      <c r="G624">
        <v>123</v>
      </c>
      <c r="H624">
        <v>123</v>
      </c>
      <c r="I624">
        <v>123</v>
      </c>
      <c r="J624">
        <v>123</v>
      </c>
      <c r="K624">
        <v>123</v>
      </c>
      <c r="L624">
        <v>92</v>
      </c>
      <c r="M624">
        <v>92</v>
      </c>
      <c r="N624">
        <v>92</v>
      </c>
      <c r="O624">
        <v>92</v>
      </c>
      <c r="P624">
        <v>92</v>
      </c>
      <c r="Q624">
        <v>92</v>
      </c>
      <c r="R624">
        <v>83</v>
      </c>
      <c r="S624">
        <v>85</v>
      </c>
      <c r="T624">
        <v>85</v>
      </c>
      <c r="U624">
        <v>86</v>
      </c>
      <c r="V624">
        <v>83</v>
      </c>
      <c r="W624">
        <v>85</v>
      </c>
      <c r="X624">
        <v>85</v>
      </c>
      <c r="Y624">
        <v>86</v>
      </c>
      <c r="Z624">
        <v>83</v>
      </c>
      <c r="AA624">
        <v>84</v>
      </c>
      <c r="AB624">
        <v>85</v>
      </c>
      <c r="AC624">
        <v>85</v>
      </c>
      <c r="AD624">
        <v>85</v>
      </c>
      <c r="AE624" s="3" cm="1">
        <f t="array" ref="AE624">SUMPRODUCT(FC_vs_D_SKU_lvl[[#This Row],[1-5-2023]:[23-10-2023]]-E625:AD625)/26</f>
        <v>54.384615384615387</v>
      </c>
      <c r="AF624" s="4">
        <f t="shared" ref="AF624" si="930">AE624/AVERAGE(E625:AD625)</f>
        <v>1.2866242038216562</v>
      </c>
      <c r="AG624" s="3" cm="1">
        <f t="array" ref="AG624">SUMPRODUCT(ABS(FC_vs_D_SKU_lvl[[#This Row],[1-5-2023]:[23-10-2023]]-E625:AD625))/26</f>
        <v>66.307692307692307</v>
      </c>
      <c r="AH624" s="4" cm="1">
        <f t="array" ref="AH624">SUMPRODUCT(ABS(FC_vs_D_SKU_lvl[[#This Row],[1-5-2023]:[23-10-2023]]-E625:AD625))/SUM(E625:AD625)</f>
        <v>1.5686988171064604</v>
      </c>
      <c r="AI624" s="3" cm="1">
        <f t="array" ref="AI624">SQRT(SUMPRODUCT(FC_vs_D_SKU_lvl[[#This Row],[1-5-2023]:[23-10-2023]]-E625:AD625)^2/26)</f>
        <v>277.30821508539225</v>
      </c>
      <c r="AJ624" s="4">
        <f t="shared" ref="AJ624" si="931">AI624/AVERAGE(E625:AD625)</f>
        <v>6.560521921947406</v>
      </c>
      <c r="AK624" s="3">
        <f t="shared" ref="AK624:AL624" si="932">AG624+ABS(AE624)</f>
        <v>120.69230769230769</v>
      </c>
      <c r="AL624" s="4">
        <f t="shared" si="932"/>
        <v>2.8553230209281164</v>
      </c>
      <c r="AM624" s="3" cm="1">
        <f t="array" ref="AM624">SUMPRODUCT(IF(FC_vs_D_SKU_lvl[[#This Row],[1-5-2023]:[23-10-2023]]+E625:AD625=0,0,ABS(FC_vs_D_SKU_lvl[[#This Row],[1-5-2023]:[23-10-2023]]-E625:AD625)/(FC_vs_D_SKU_lvl[[#This Row],[1-5-2023]:[23-10-2023]]+E625:AD625)))/26</f>
        <v>0.51224720751292485</v>
      </c>
    </row>
    <row r="625" spans="1:39" x14ac:dyDescent="0.3">
      <c r="A625" t="s">
        <v>361</v>
      </c>
      <c r="B625" t="s">
        <v>40</v>
      </c>
      <c r="C625">
        <v>2</v>
      </c>
      <c r="D625" t="s">
        <v>44</v>
      </c>
      <c r="E625">
        <v>5</v>
      </c>
      <c r="F625">
        <v>20</v>
      </c>
      <c r="G625">
        <v>4</v>
      </c>
      <c r="H625">
        <v>0</v>
      </c>
      <c r="I625">
        <v>20</v>
      </c>
      <c r="J625">
        <v>7</v>
      </c>
      <c r="K625">
        <v>7</v>
      </c>
      <c r="L625">
        <v>37</v>
      </c>
      <c r="M625">
        <v>153</v>
      </c>
      <c r="N625">
        <v>71</v>
      </c>
      <c r="O625">
        <v>28</v>
      </c>
      <c r="P625">
        <v>32</v>
      </c>
      <c r="Q625">
        <v>57</v>
      </c>
      <c r="R625">
        <v>6</v>
      </c>
      <c r="S625">
        <v>45</v>
      </c>
      <c r="T625">
        <v>27</v>
      </c>
      <c r="U625">
        <v>30</v>
      </c>
      <c r="V625">
        <v>32</v>
      </c>
      <c r="W625">
        <v>62</v>
      </c>
      <c r="X625">
        <v>57</v>
      </c>
      <c r="Y625">
        <v>36</v>
      </c>
      <c r="Z625">
        <v>58</v>
      </c>
      <c r="AA625">
        <v>95</v>
      </c>
      <c r="AB625">
        <v>12</v>
      </c>
      <c r="AC625">
        <v>168</v>
      </c>
      <c r="AD625">
        <v>30</v>
      </c>
      <c r="AE625" s="3"/>
      <c r="AF625" s="4"/>
      <c r="AG625" s="3"/>
      <c r="AH625" s="4"/>
      <c r="AI625" s="3"/>
      <c r="AJ625" s="4"/>
      <c r="AK625" s="3"/>
      <c r="AL625" s="4"/>
      <c r="AM625" s="3"/>
    </row>
    <row r="626" spans="1:39" x14ac:dyDescent="0.3">
      <c r="A626" t="s">
        <v>362</v>
      </c>
      <c r="B626" t="s">
        <v>40</v>
      </c>
      <c r="C626">
        <v>3</v>
      </c>
      <c r="D626" t="s">
        <v>41</v>
      </c>
      <c r="E626">
        <v>7</v>
      </c>
      <c r="F626">
        <v>8</v>
      </c>
      <c r="G626">
        <v>7</v>
      </c>
      <c r="H626">
        <v>9</v>
      </c>
      <c r="I626">
        <v>7</v>
      </c>
      <c r="J626">
        <v>8</v>
      </c>
      <c r="K626">
        <v>7</v>
      </c>
      <c r="L626">
        <v>10</v>
      </c>
      <c r="M626">
        <v>8</v>
      </c>
      <c r="N626">
        <v>8</v>
      </c>
      <c r="O626">
        <v>8</v>
      </c>
      <c r="P626">
        <v>8</v>
      </c>
      <c r="Q626">
        <v>9</v>
      </c>
      <c r="R626">
        <v>9</v>
      </c>
      <c r="S626">
        <v>9</v>
      </c>
      <c r="T626">
        <v>9</v>
      </c>
      <c r="U626">
        <v>12</v>
      </c>
      <c r="V626">
        <v>11</v>
      </c>
      <c r="W626">
        <v>12</v>
      </c>
      <c r="X626">
        <v>12</v>
      </c>
      <c r="Y626">
        <v>14</v>
      </c>
      <c r="Z626">
        <v>10</v>
      </c>
      <c r="AA626">
        <v>10</v>
      </c>
      <c r="AB626">
        <v>10</v>
      </c>
      <c r="AC626">
        <v>10</v>
      </c>
      <c r="AD626">
        <v>13</v>
      </c>
      <c r="AE626" s="3" cm="1">
        <f t="array" ref="AE626">SUMPRODUCT(FC_vs_D_SKU_lvl[[#This Row],[1-5-2023]:[23-10-2023]]-E627:AD627)/26</f>
        <v>7.1538461538461542</v>
      </c>
      <c r="AF626" s="4">
        <f t="shared" ref="AF626" si="933">AE626/AVERAGE(E627:AD627)</f>
        <v>3.152542372881356</v>
      </c>
      <c r="AG626" s="3" cm="1">
        <f t="array" ref="AG626">SUMPRODUCT(ABS(FC_vs_D_SKU_lvl[[#This Row],[1-5-2023]:[23-10-2023]]-E627:AD627))/26</f>
        <v>8</v>
      </c>
      <c r="AH626" s="4" cm="1">
        <f t="array" ref="AH626">SUMPRODUCT(ABS(FC_vs_D_SKU_lvl[[#This Row],[1-5-2023]:[23-10-2023]]-E627:AD627))/SUM(E627:AD627)</f>
        <v>3.5254237288135593</v>
      </c>
      <c r="AI626" s="3" cm="1">
        <f t="array" ref="AI626">SQRT(SUMPRODUCT(FC_vs_D_SKU_lvl[[#This Row],[1-5-2023]:[23-10-2023]]-E627:AD627)^2/26)</f>
        <v>36.47760113570223</v>
      </c>
      <c r="AJ626" s="4">
        <f t="shared" ref="AJ626" si="934">AI626/AVERAGE(E627:AD627)</f>
        <v>16.074875076750136</v>
      </c>
      <c r="AK626" s="3">
        <f t="shared" ref="AK626:AL626" si="935">AG626+ABS(AE626)</f>
        <v>15.153846153846153</v>
      </c>
      <c r="AL626" s="4">
        <f t="shared" si="935"/>
        <v>6.6779661016949152</v>
      </c>
      <c r="AM626" s="3" cm="1">
        <f t="array" ref="AM626">SUMPRODUCT(IF(FC_vs_D_SKU_lvl[[#This Row],[1-5-2023]:[23-10-2023]]+E627:AD627=0,0,ABS(FC_vs_D_SKU_lvl[[#This Row],[1-5-2023]:[23-10-2023]]-E627:AD627)/(FC_vs_D_SKU_lvl[[#This Row],[1-5-2023]:[23-10-2023]]+E627:AD627)))/26</f>
        <v>0.74143156798992327</v>
      </c>
    </row>
    <row r="627" spans="1:39" x14ac:dyDescent="0.3">
      <c r="A627" t="s">
        <v>362</v>
      </c>
      <c r="B627" t="s">
        <v>40</v>
      </c>
      <c r="C627">
        <v>3</v>
      </c>
      <c r="D627" t="s">
        <v>44</v>
      </c>
      <c r="E627">
        <v>0</v>
      </c>
      <c r="F627">
        <v>4</v>
      </c>
      <c r="G627">
        <v>5</v>
      </c>
      <c r="H627">
        <v>0</v>
      </c>
      <c r="I627">
        <v>0</v>
      </c>
      <c r="J627">
        <v>0</v>
      </c>
      <c r="K627">
        <v>1</v>
      </c>
      <c r="L627">
        <v>3</v>
      </c>
      <c r="M627">
        <v>3</v>
      </c>
      <c r="N627">
        <v>2</v>
      </c>
      <c r="O627">
        <v>5</v>
      </c>
      <c r="P627">
        <v>0</v>
      </c>
      <c r="Q627">
        <v>7</v>
      </c>
      <c r="R627">
        <v>20</v>
      </c>
      <c r="S627">
        <v>0</v>
      </c>
      <c r="T627">
        <v>0</v>
      </c>
      <c r="U627">
        <v>2</v>
      </c>
      <c r="V627">
        <v>0</v>
      </c>
      <c r="W627">
        <v>4</v>
      </c>
      <c r="X627">
        <v>0</v>
      </c>
      <c r="Y627">
        <v>0</v>
      </c>
      <c r="Z627">
        <v>0</v>
      </c>
      <c r="AA627">
        <v>2</v>
      </c>
      <c r="AB627">
        <v>0</v>
      </c>
      <c r="AC627">
        <v>1</v>
      </c>
      <c r="AD627">
        <v>0</v>
      </c>
      <c r="AE627" s="3"/>
      <c r="AF627" s="4"/>
      <c r="AG627" s="3"/>
      <c r="AH627" s="4"/>
      <c r="AI627" s="3"/>
      <c r="AJ627" s="4"/>
      <c r="AK627" s="3"/>
      <c r="AL627" s="4"/>
      <c r="AM627" s="3"/>
    </row>
    <row r="628" spans="1:39" x14ac:dyDescent="0.3">
      <c r="A628" t="s">
        <v>363</v>
      </c>
      <c r="B628" t="s">
        <v>40</v>
      </c>
      <c r="C628">
        <v>3</v>
      </c>
      <c r="D628" t="s">
        <v>41</v>
      </c>
      <c r="E628">
        <v>8</v>
      </c>
      <c r="F628">
        <v>8</v>
      </c>
      <c r="G628">
        <v>8</v>
      </c>
      <c r="H628">
        <v>9</v>
      </c>
      <c r="I628">
        <v>8</v>
      </c>
      <c r="J628">
        <v>8</v>
      </c>
      <c r="K628">
        <v>8</v>
      </c>
      <c r="L628">
        <v>7</v>
      </c>
      <c r="M628">
        <v>6</v>
      </c>
      <c r="N628">
        <v>7</v>
      </c>
      <c r="O628">
        <v>6</v>
      </c>
      <c r="P628">
        <v>7</v>
      </c>
      <c r="Q628">
        <v>8</v>
      </c>
      <c r="R628">
        <v>5</v>
      </c>
      <c r="S628">
        <v>5</v>
      </c>
      <c r="T628">
        <v>6</v>
      </c>
      <c r="U628">
        <v>6</v>
      </c>
      <c r="V628">
        <v>5</v>
      </c>
      <c r="W628">
        <v>5</v>
      </c>
      <c r="X628">
        <v>6</v>
      </c>
      <c r="Y628">
        <v>6</v>
      </c>
      <c r="Z628">
        <v>5</v>
      </c>
      <c r="AA628">
        <v>6</v>
      </c>
      <c r="AB628">
        <v>5</v>
      </c>
      <c r="AC628">
        <v>6</v>
      </c>
      <c r="AD628">
        <v>6</v>
      </c>
      <c r="AE628" s="3" cm="1">
        <f t="array" ref="AE628">SUMPRODUCT(FC_vs_D_SKU_lvl[[#This Row],[1-5-2023]:[23-10-2023]]-E629:AD629)/26</f>
        <v>3.8076923076923075</v>
      </c>
      <c r="AF628" s="4">
        <f t="shared" ref="AF628" si="936">AE628/AVERAGE(E629:AD629)</f>
        <v>1.3943661971830985</v>
      </c>
      <c r="AG628" s="3" cm="1">
        <f t="array" ref="AG628">SUMPRODUCT(ABS(FC_vs_D_SKU_lvl[[#This Row],[1-5-2023]:[23-10-2023]]-E629:AD629))/26</f>
        <v>6.6538461538461542</v>
      </c>
      <c r="AH628" s="4" cm="1">
        <f t="array" ref="AH628">SUMPRODUCT(ABS(FC_vs_D_SKU_lvl[[#This Row],[1-5-2023]:[23-10-2023]]-E629:AD629))/SUM(E629:AD629)</f>
        <v>2.436619718309859</v>
      </c>
      <c r="AI628" s="3" cm="1">
        <f t="array" ref="AI628">SQRT(SUMPRODUCT(FC_vs_D_SKU_lvl[[#This Row],[1-5-2023]:[23-10-2023]]-E629:AD629)^2/26)</f>
        <v>19.415497378680218</v>
      </c>
      <c r="AJ628" s="4">
        <f t="shared" ref="AJ628" si="937">AI628/AVERAGE(E629:AD629)</f>
        <v>7.1099004485307837</v>
      </c>
      <c r="AK628" s="3">
        <f t="shared" ref="AK628:AL628" si="938">AG628+ABS(AE628)</f>
        <v>10.461538461538462</v>
      </c>
      <c r="AL628" s="4">
        <f t="shared" si="938"/>
        <v>3.8309859154929575</v>
      </c>
      <c r="AM628" s="3" cm="1">
        <f t="array" ref="AM628">SUMPRODUCT(IF(FC_vs_D_SKU_lvl[[#This Row],[1-5-2023]:[23-10-2023]]+E629:AD629=0,0,ABS(FC_vs_D_SKU_lvl[[#This Row],[1-5-2023]:[23-10-2023]]-E629:AD629)/(FC_vs_D_SKU_lvl[[#This Row],[1-5-2023]:[23-10-2023]]+E629:AD629)))/26</f>
        <v>0.81685389773625061</v>
      </c>
    </row>
    <row r="629" spans="1:39" x14ac:dyDescent="0.3">
      <c r="A629" t="s">
        <v>363</v>
      </c>
      <c r="B629" t="s">
        <v>40</v>
      </c>
      <c r="C629">
        <v>3</v>
      </c>
      <c r="D629" t="s">
        <v>44</v>
      </c>
      <c r="E629">
        <v>40</v>
      </c>
      <c r="F629">
        <v>0</v>
      </c>
      <c r="G629">
        <v>0</v>
      </c>
      <c r="H629">
        <v>0</v>
      </c>
      <c r="I629">
        <v>7</v>
      </c>
      <c r="J629">
        <v>2</v>
      </c>
      <c r="K629">
        <v>0</v>
      </c>
      <c r="L629">
        <v>0</v>
      </c>
      <c r="M629">
        <v>5</v>
      </c>
      <c r="N629">
        <v>0</v>
      </c>
      <c r="O629">
        <v>0</v>
      </c>
      <c r="P629">
        <v>2</v>
      </c>
      <c r="Q629">
        <v>0</v>
      </c>
      <c r="R629">
        <v>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11</v>
      </c>
      <c r="AD629">
        <v>0</v>
      </c>
      <c r="AE629" s="3"/>
      <c r="AF629" s="4"/>
      <c r="AG629" s="3"/>
      <c r="AH629" s="4"/>
      <c r="AI629" s="3"/>
      <c r="AJ629" s="4"/>
      <c r="AK629" s="3"/>
      <c r="AL629" s="4"/>
      <c r="AM629" s="3"/>
    </row>
    <row r="630" spans="1:39" x14ac:dyDescent="0.3">
      <c r="A630" t="s">
        <v>364</v>
      </c>
      <c r="B630" t="s">
        <v>40</v>
      </c>
      <c r="C630">
        <v>3</v>
      </c>
      <c r="D630" t="s">
        <v>41</v>
      </c>
      <c r="E630">
        <v>22</v>
      </c>
      <c r="F630">
        <v>25</v>
      </c>
      <c r="G630">
        <v>23</v>
      </c>
      <c r="H630">
        <v>25</v>
      </c>
      <c r="I630">
        <v>22</v>
      </c>
      <c r="J630">
        <v>25</v>
      </c>
      <c r="K630">
        <v>23</v>
      </c>
      <c r="L630">
        <v>25</v>
      </c>
      <c r="M630">
        <v>24</v>
      </c>
      <c r="N630">
        <v>25</v>
      </c>
      <c r="O630">
        <v>26</v>
      </c>
      <c r="P630">
        <v>25</v>
      </c>
      <c r="Q630">
        <v>26</v>
      </c>
      <c r="R630">
        <v>22</v>
      </c>
      <c r="S630">
        <v>23</v>
      </c>
      <c r="T630">
        <v>23</v>
      </c>
      <c r="U630">
        <v>24</v>
      </c>
      <c r="V630">
        <v>22</v>
      </c>
      <c r="W630">
        <v>23</v>
      </c>
      <c r="X630">
        <v>23</v>
      </c>
      <c r="Y630">
        <v>24</v>
      </c>
      <c r="Z630">
        <v>22</v>
      </c>
      <c r="AA630">
        <v>23</v>
      </c>
      <c r="AB630">
        <v>23</v>
      </c>
      <c r="AC630">
        <v>23</v>
      </c>
      <c r="AD630">
        <v>24</v>
      </c>
      <c r="AE630" s="3" cm="1">
        <f t="array" ref="AE630">SUMPRODUCT(FC_vs_D_SKU_lvl[[#This Row],[1-5-2023]:[23-10-2023]]-E631:AD631)/26</f>
        <v>15.346153846153847</v>
      </c>
      <c r="AF630" s="4">
        <f t="shared" ref="AF630" si="939">AE630/AVERAGE(E631:AD631)</f>
        <v>1.8472222222222221</v>
      </c>
      <c r="AG630" s="3" cm="1">
        <f t="array" ref="AG630">SUMPRODUCT(ABS(FC_vs_D_SKU_lvl[[#This Row],[1-5-2023]:[23-10-2023]]-E631:AD631))/26</f>
        <v>20.884615384615383</v>
      </c>
      <c r="AH630" s="4" cm="1">
        <f t="array" ref="AH630">SUMPRODUCT(ABS(FC_vs_D_SKU_lvl[[#This Row],[1-5-2023]:[23-10-2023]]-E631:AD631))/SUM(E631:AD631)</f>
        <v>2.5138888888888888</v>
      </c>
      <c r="AI630" s="3" cm="1">
        <f t="array" ref="AI630">SQRT(SUMPRODUCT(FC_vs_D_SKU_lvl[[#This Row],[1-5-2023]:[23-10-2023]]-E631:AD631)^2/26)</f>
        <v>78.250337920135436</v>
      </c>
      <c r="AJ630" s="4">
        <f t="shared" ref="AJ630" si="940">AI630/AVERAGE(E631:AD631)</f>
        <v>9.4190221570533392</v>
      </c>
      <c r="AK630" s="3">
        <f t="shared" ref="AK630:AL630" si="941">AG630+ABS(AE630)</f>
        <v>36.230769230769226</v>
      </c>
      <c r="AL630" s="4">
        <f t="shared" si="941"/>
        <v>4.3611111111111107</v>
      </c>
      <c r="AM630" s="3" cm="1">
        <f t="array" ref="AM630">SUMPRODUCT(IF(FC_vs_D_SKU_lvl[[#This Row],[1-5-2023]:[23-10-2023]]+E631:AD631=0,0,ABS(FC_vs_D_SKU_lvl[[#This Row],[1-5-2023]:[23-10-2023]]-E631:AD631)/(FC_vs_D_SKU_lvl[[#This Row],[1-5-2023]:[23-10-2023]]+E631:AD631)))/26</f>
        <v>0.74234429243052225</v>
      </c>
    </row>
    <row r="631" spans="1:39" x14ac:dyDescent="0.3">
      <c r="A631" t="s">
        <v>364</v>
      </c>
      <c r="B631" t="s">
        <v>40</v>
      </c>
      <c r="C631">
        <v>3</v>
      </c>
      <c r="D631" t="s">
        <v>44</v>
      </c>
      <c r="E631">
        <v>89</v>
      </c>
      <c r="F631">
        <v>0</v>
      </c>
      <c r="G631">
        <v>0</v>
      </c>
      <c r="H631">
        <v>0</v>
      </c>
      <c r="I631">
        <v>2</v>
      </c>
      <c r="J631">
        <v>0</v>
      </c>
      <c r="K631">
        <v>0</v>
      </c>
      <c r="L631">
        <v>0</v>
      </c>
      <c r="M631">
        <v>18</v>
      </c>
      <c r="N631">
        <v>0</v>
      </c>
      <c r="O631">
        <v>2</v>
      </c>
      <c r="P631">
        <v>30</v>
      </c>
      <c r="Q631">
        <v>20</v>
      </c>
      <c r="R631">
        <v>2</v>
      </c>
      <c r="S631">
        <v>0</v>
      </c>
      <c r="T631">
        <v>0</v>
      </c>
      <c r="U631">
        <v>0</v>
      </c>
      <c r="V631">
        <v>5</v>
      </c>
      <c r="W631">
        <v>1</v>
      </c>
      <c r="X631">
        <v>3</v>
      </c>
      <c r="Y631">
        <v>5</v>
      </c>
      <c r="Z631">
        <v>16</v>
      </c>
      <c r="AA631">
        <v>9</v>
      </c>
      <c r="AB631">
        <v>14</v>
      </c>
      <c r="AC631">
        <v>0</v>
      </c>
      <c r="AD631">
        <v>0</v>
      </c>
      <c r="AE631" s="3"/>
      <c r="AF631" s="4"/>
      <c r="AG631" s="3"/>
      <c r="AH631" s="4"/>
      <c r="AI631" s="3"/>
      <c r="AJ631" s="4"/>
      <c r="AK631" s="3"/>
      <c r="AL631" s="4"/>
      <c r="AM631" s="3"/>
    </row>
    <row r="632" spans="1:39" x14ac:dyDescent="0.3">
      <c r="A632" t="s">
        <v>365</v>
      </c>
      <c r="B632" t="s">
        <v>40</v>
      </c>
      <c r="C632">
        <v>3</v>
      </c>
      <c r="D632" t="s">
        <v>41</v>
      </c>
      <c r="E632">
        <v>8</v>
      </c>
      <c r="F632">
        <v>9</v>
      </c>
      <c r="G632">
        <v>9</v>
      </c>
      <c r="H632">
        <v>9</v>
      </c>
      <c r="I632">
        <v>8</v>
      </c>
      <c r="J632">
        <v>9</v>
      </c>
      <c r="K632">
        <v>9</v>
      </c>
      <c r="L632">
        <v>1</v>
      </c>
      <c r="M632">
        <v>1</v>
      </c>
      <c r="N632">
        <v>1</v>
      </c>
      <c r="O632">
        <v>3</v>
      </c>
      <c r="P632">
        <v>1</v>
      </c>
      <c r="Q632">
        <v>3</v>
      </c>
      <c r="R632">
        <v>0</v>
      </c>
      <c r="S632">
        <v>1</v>
      </c>
      <c r="T632">
        <v>1</v>
      </c>
      <c r="U632">
        <v>3</v>
      </c>
      <c r="V632">
        <v>0</v>
      </c>
      <c r="W632">
        <v>1</v>
      </c>
      <c r="X632">
        <v>1</v>
      </c>
      <c r="Y632">
        <v>3</v>
      </c>
      <c r="Z632">
        <v>0</v>
      </c>
      <c r="AA632">
        <v>2</v>
      </c>
      <c r="AB632">
        <v>1</v>
      </c>
      <c r="AC632">
        <v>1</v>
      </c>
      <c r="AD632">
        <v>3</v>
      </c>
      <c r="AE632" s="3" cm="1">
        <f t="array" ref="AE632">SUMPRODUCT(FC_vs_D_SKU_lvl[[#This Row],[1-5-2023]:[23-10-2023]]-E633:AD633)/26</f>
        <v>1.1153846153846154</v>
      </c>
      <c r="AF632" s="4">
        <f t="shared" ref="AF632" si="942">AE632/AVERAGE(E633:AD633)</f>
        <v>0.49152542372881358</v>
      </c>
      <c r="AG632" s="3" cm="1">
        <f t="array" ref="AG632">SUMPRODUCT(ABS(FC_vs_D_SKU_lvl[[#This Row],[1-5-2023]:[23-10-2023]]-E633:AD633))/26</f>
        <v>4.4230769230769234</v>
      </c>
      <c r="AH632" s="4" cm="1">
        <f t="array" ref="AH632">SUMPRODUCT(ABS(FC_vs_D_SKU_lvl[[#This Row],[1-5-2023]:[23-10-2023]]-E633:AD633))/SUM(E633:AD633)</f>
        <v>1.9491525423728813</v>
      </c>
      <c r="AI632" s="3" cm="1">
        <f t="array" ref="AI632">SQRT(SUMPRODUCT(FC_vs_D_SKU_lvl[[#This Row],[1-5-2023]:[23-10-2023]]-E633:AD633)^2/26)</f>
        <v>5.687367919007337</v>
      </c>
      <c r="AJ632" s="4">
        <f t="shared" ref="AJ632" si="943">AI632/AVERAGE(E633:AD633)</f>
        <v>2.5062977270201823</v>
      </c>
      <c r="AK632" s="3">
        <f t="shared" ref="AK632:AL632" si="944">AG632+ABS(AE632)</f>
        <v>5.5384615384615383</v>
      </c>
      <c r="AL632" s="4">
        <f t="shared" si="944"/>
        <v>2.4406779661016946</v>
      </c>
      <c r="AM632" s="3" cm="1">
        <f t="array" ref="AM632">SUMPRODUCT(IF(FC_vs_D_SKU_lvl[[#This Row],[1-5-2023]:[23-10-2023]]+E633:AD633=0,0,ABS(FC_vs_D_SKU_lvl[[#This Row],[1-5-2023]:[23-10-2023]]-E633:AD633)/(FC_vs_D_SKU_lvl[[#This Row],[1-5-2023]:[23-10-2023]]+E633:AD633)))/26</f>
        <v>0.71686390532544386</v>
      </c>
    </row>
    <row r="633" spans="1:39" x14ac:dyDescent="0.3">
      <c r="A633" t="s">
        <v>365</v>
      </c>
      <c r="B633" t="s">
        <v>40</v>
      </c>
      <c r="C633">
        <v>3</v>
      </c>
      <c r="D633" t="s">
        <v>44</v>
      </c>
      <c r="E633">
        <v>40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2</v>
      </c>
      <c r="Q633">
        <v>1</v>
      </c>
      <c r="R633">
        <v>0</v>
      </c>
      <c r="S633">
        <v>4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10</v>
      </c>
      <c r="AE633" s="3"/>
      <c r="AF633" s="4"/>
      <c r="AG633" s="3"/>
      <c r="AH633" s="4"/>
      <c r="AI633" s="3"/>
      <c r="AJ633" s="4"/>
      <c r="AK633" s="3"/>
      <c r="AL633" s="4"/>
      <c r="AM633" s="3"/>
    </row>
    <row r="634" spans="1:39" x14ac:dyDescent="0.3">
      <c r="A634" t="s">
        <v>366</v>
      </c>
      <c r="B634" t="s">
        <v>40</v>
      </c>
      <c r="C634">
        <v>2</v>
      </c>
      <c r="D634" t="s">
        <v>41</v>
      </c>
      <c r="E634">
        <v>33</v>
      </c>
      <c r="F634">
        <v>33</v>
      </c>
      <c r="G634">
        <v>33</v>
      </c>
      <c r="H634">
        <v>33</v>
      </c>
      <c r="I634">
        <v>33</v>
      </c>
      <c r="J634">
        <v>33</v>
      </c>
      <c r="K634">
        <v>33</v>
      </c>
      <c r="L634">
        <v>57</v>
      </c>
      <c r="M634">
        <v>57</v>
      </c>
      <c r="N634">
        <v>57</v>
      </c>
      <c r="O634">
        <v>57</v>
      </c>
      <c r="P634">
        <v>57</v>
      </c>
      <c r="Q634">
        <v>58</v>
      </c>
      <c r="R634">
        <v>54</v>
      </c>
      <c r="S634">
        <v>55</v>
      </c>
      <c r="T634">
        <v>56</v>
      </c>
      <c r="U634">
        <v>56</v>
      </c>
      <c r="V634">
        <v>54</v>
      </c>
      <c r="W634">
        <v>55</v>
      </c>
      <c r="X634">
        <v>56</v>
      </c>
      <c r="Y634">
        <v>56</v>
      </c>
      <c r="Z634">
        <v>54</v>
      </c>
      <c r="AA634">
        <v>56</v>
      </c>
      <c r="AB634">
        <v>55</v>
      </c>
      <c r="AC634">
        <v>56</v>
      </c>
      <c r="AD634">
        <v>56</v>
      </c>
      <c r="AE634" s="3" cm="1">
        <f t="array" ref="AE634">SUMPRODUCT(FC_vs_D_SKU_lvl[[#This Row],[1-5-2023]:[23-10-2023]]-E635:AD635)/26</f>
        <v>30.76923076923077</v>
      </c>
      <c r="AF634" s="4">
        <f t="shared" ref="AF634" si="945">AE634/AVERAGE(E635:AD635)</f>
        <v>1.6227180527383369</v>
      </c>
      <c r="AG634" s="3" cm="1">
        <f t="array" ref="AG634">SUMPRODUCT(ABS(FC_vs_D_SKU_lvl[[#This Row],[1-5-2023]:[23-10-2023]]-E635:AD635))/26</f>
        <v>44.46153846153846</v>
      </c>
      <c r="AH634" s="4" cm="1">
        <f t="array" ref="AH634">SUMPRODUCT(ABS(FC_vs_D_SKU_lvl[[#This Row],[1-5-2023]:[23-10-2023]]-E635:AD635))/SUM(E635:AD635)</f>
        <v>2.3448275862068964</v>
      </c>
      <c r="AI634" s="3" cm="1">
        <f t="array" ref="AI634">SQRT(SUMPRODUCT(FC_vs_D_SKU_lvl[[#This Row],[1-5-2023]:[23-10-2023]]-E635:AD635)^2/26)</f>
        <v>156.89290811054724</v>
      </c>
      <c r="AJ634" s="4">
        <f t="shared" ref="AJ634" si="946">AI634/AVERAGE(E635:AD635)</f>
        <v>8.2742710159720669</v>
      </c>
      <c r="AK634" s="3">
        <f t="shared" ref="AK634:AL634" si="947">AG634+ABS(AE634)</f>
        <v>75.230769230769226</v>
      </c>
      <c r="AL634" s="4">
        <f t="shared" si="947"/>
        <v>3.967545638945233</v>
      </c>
      <c r="AM634" s="3" cm="1">
        <f t="array" ref="AM634">SUMPRODUCT(IF(FC_vs_D_SKU_lvl[[#This Row],[1-5-2023]:[23-10-2023]]+E635:AD635=0,0,ABS(FC_vs_D_SKU_lvl[[#This Row],[1-5-2023]:[23-10-2023]]-E635:AD635)/(FC_vs_D_SKU_lvl[[#This Row],[1-5-2023]:[23-10-2023]]+E635:AD635)))/26</f>
        <v>0.70451836197167539</v>
      </c>
    </row>
    <row r="635" spans="1:39" x14ac:dyDescent="0.3">
      <c r="A635" t="s">
        <v>366</v>
      </c>
      <c r="B635" t="s">
        <v>40</v>
      </c>
      <c r="C635">
        <v>2</v>
      </c>
      <c r="D635" t="s">
        <v>44</v>
      </c>
      <c r="E635">
        <v>0</v>
      </c>
      <c r="F635">
        <v>5</v>
      </c>
      <c r="G635">
        <v>8</v>
      </c>
      <c r="H635">
        <v>200</v>
      </c>
      <c r="I635">
        <v>2</v>
      </c>
      <c r="J635">
        <v>0</v>
      </c>
      <c r="K635">
        <v>8</v>
      </c>
      <c r="L635">
        <v>5</v>
      </c>
      <c r="M635">
        <v>68</v>
      </c>
      <c r="N635">
        <v>8</v>
      </c>
      <c r="O635">
        <v>30</v>
      </c>
      <c r="P635">
        <v>7</v>
      </c>
      <c r="Q635">
        <v>10</v>
      </c>
      <c r="R635">
        <v>11</v>
      </c>
      <c r="S635">
        <v>30</v>
      </c>
      <c r="T635">
        <v>0</v>
      </c>
      <c r="U635">
        <v>0</v>
      </c>
      <c r="V635">
        <v>14</v>
      </c>
      <c r="W635">
        <v>0</v>
      </c>
      <c r="X635">
        <v>30</v>
      </c>
      <c r="Y635">
        <v>0</v>
      </c>
      <c r="Z635">
        <v>9</v>
      </c>
      <c r="AA635">
        <v>27</v>
      </c>
      <c r="AB635">
        <v>1</v>
      </c>
      <c r="AC635">
        <v>6</v>
      </c>
      <c r="AD635">
        <v>14</v>
      </c>
      <c r="AE635" s="3"/>
      <c r="AF635" s="4"/>
      <c r="AG635" s="3"/>
      <c r="AH635" s="4"/>
      <c r="AI635" s="3"/>
      <c r="AJ635" s="4"/>
      <c r="AK635" s="3"/>
      <c r="AL635" s="4"/>
      <c r="AM635" s="3"/>
    </row>
    <row r="636" spans="1:39" x14ac:dyDescent="0.3">
      <c r="A636" t="s">
        <v>367</v>
      </c>
      <c r="B636" t="s">
        <v>40</v>
      </c>
      <c r="C636">
        <v>3</v>
      </c>
      <c r="D636" t="s">
        <v>41</v>
      </c>
      <c r="E636">
        <v>12</v>
      </c>
      <c r="F636">
        <v>12</v>
      </c>
      <c r="G636">
        <v>12</v>
      </c>
      <c r="H636">
        <v>13</v>
      </c>
      <c r="I636">
        <v>12</v>
      </c>
      <c r="J636">
        <v>12</v>
      </c>
      <c r="K636">
        <v>12</v>
      </c>
      <c r="L636">
        <v>12</v>
      </c>
      <c r="M636">
        <v>7</v>
      </c>
      <c r="N636">
        <v>8</v>
      </c>
      <c r="O636">
        <v>7</v>
      </c>
      <c r="P636">
        <v>8</v>
      </c>
      <c r="Q636">
        <v>8</v>
      </c>
      <c r="R636">
        <v>5</v>
      </c>
      <c r="S636">
        <v>6</v>
      </c>
      <c r="T636">
        <v>7</v>
      </c>
      <c r="U636">
        <v>7</v>
      </c>
      <c r="V636">
        <v>6</v>
      </c>
      <c r="W636">
        <v>6</v>
      </c>
      <c r="X636">
        <v>7</v>
      </c>
      <c r="Y636">
        <v>8</v>
      </c>
      <c r="Z636">
        <v>6</v>
      </c>
      <c r="AA636">
        <v>7</v>
      </c>
      <c r="AB636">
        <v>6</v>
      </c>
      <c r="AC636">
        <v>7</v>
      </c>
      <c r="AD636">
        <v>7</v>
      </c>
      <c r="AE636" s="3" cm="1">
        <f t="array" ref="AE636">SUMPRODUCT(FC_vs_D_SKU_lvl[[#This Row],[1-5-2023]:[23-10-2023]]-E637:AD637)/26</f>
        <v>5.4615384615384617</v>
      </c>
      <c r="AF636" s="4">
        <f t="shared" ref="AF636" si="948">AE636/AVERAGE(E637:AD637)</f>
        <v>1.8205128205128205</v>
      </c>
      <c r="AG636" s="3" cm="1">
        <f t="array" ref="AG636">SUMPRODUCT(ABS(FC_vs_D_SKU_lvl[[#This Row],[1-5-2023]:[23-10-2023]]-E637:AD637))/26</f>
        <v>6.9230769230769234</v>
      </c>
      <c r="AH636" s="4" cm="1">
        <f t="array" ref="AH636">SUMPRODUCT(ABS(FC_vs_D_SKU_lvl[[#This Row],[1-5-2023]:[23-10-2023]]-E637:AD637))/SUM(E637:AD637)</f>
        <v>2.3076923076923075</v>
      </c>
      <c r="AI636" s="3" cm="1">
        <f t="array" ref="AI636">SQRT(SUMPRODUCT(FC_vs_D_SKU_lvl[[#This Row],[1-5-2023]:[23-10-2023]]-E637:AD637)^2/26)</f>
        <v>27.848491189622134</v>
      </c>
      <c r="AJ636" s="4">
        <f t="shared" ref="AJ636" si="949">AI636/AVERAGE(E637:AD637)</f>
        <v>9.282830396540712</v>
      </c>
      <c r="AK636" s="3">
        <f t="shared" ref="AK636:AL636" si="950">AG636+ABS(AE636)</f>
        <v>12.384615384615385</v>
      </c>
      <c r="AL636" s="4">
        <f t="shared" si="950"/>
        <v>4.1282051282051277</v>
      </c>
      <c r="AM636" s="3" cm="1">
        <f t="array" ref="AM636">SUMPRODUCT(IF(FC_vs_D_SKU_lvl[[#This Row],[1-5-2023]:[23-10-2023]]+E637:AD637=0,0,ABS(FC_vs_D_SKU_lvl[[#This Row],[1-5-2023]:[23-10-2023]]-E637:AD637)/(FC_vs_D_SKU_lvl[[#This Row],[1-5-2023]:[23-10-2023]]+E637:AD637)))/26</f>
        <v>0.6772479830289162</v>
      </c>
    </row>
    <row r="637" spans="1:39" x14ac:dyDescent="0.3">
      <c r="A637" t="s">
        <v>367</v>
      </c>
      <c r="B637" t="s">
        <v>40</v>
      </c>
      <c r="C637">
        <v>3</v>
      </c>
      <c r="D637" t="s">
        <v>44</v>
      </c>
      <c r="E637">
        <v>0</v>
      </c>
      <c r="F637">
        <v>0</v>
      </c>
      <c r="G637">
        <v>0</v>
      </c>
      <c r="H637">
        <v>8</v>
      </c>
      <c r="I637">
        <v>0</v>
      </c>
      <c r="J637">
        <v>0</v>
      </c>
      <c r="K637">
        <v>5</v>
      </c>
      <c r="L637">
        <v>5</v>
      </c>
      <c r="M637">
        <v>22</v>
      </c>
      <c r="N637">
        <v>1</v>
      </c>
      <c r="O637">
        <v>5</v>
      </c>
      <c r="P637">
        <v>0</v>
      </c>
      <c r="Q637">
        <v>4</v>
      </c>
      <c r="R637">
        <v>5</v>
      </c>
      <c r="S637">
        <v>1</v>
      </c>
      <c r="T637">
        <v>0</v>
      </c>
      <c r="U637">
        <v>11</v>
      </c>
      <c r="V637">
        <v>1</v>
      </c>
      <c r="W637">
        <v>0</v>
      </c>
      <c r="X637">
        <v>4</v>
      </c>
      <c r="Y637">
        <v>0</v>
      </c>
      <c r="Z637">
        <v>0</v>
      </c>
      <c r="AA637">
        <v>4</v>
      </c>
      <c r="AB637">
        <v>0</v>
      </c>
      <c r="AC637">
        <v>2</v>
      </c>
      <c r="AD637">
        <v>0</v>
      </c>
      <c r="AE637" s="3"/>
      <c r="AF637" s="4"/>
      <c r="AG637" s="3"/>
      <c r="AH637" s="4"/>
      <c r="AI637" s="3"/>
      <c r="AJ637" s="4"/>
      <c r="AK637" s="3"/>
      <c r="AL637" s="4"/>
      <c r="AM637" s="3"/>
    </row>
    <row r="638" spans="1:39" x14ac:dyDescent="0.3">
      <c r="A638" t="s">
        <v>368</v>
      </c>
      <c r="B638" t="s">
        <v>40</v>
      </c>
      <c r="C638">
        <v>3</v>
      </c>
      <c r="D638" t="s">
        <v>41</v>
      </c>
      <c r="E638">
        <v>35</v>
      </c>
      <c r="F638">
        <v>35</v>
      </c>
      <c r="G638">
        <v>35</v>
      </c>
      <c r="H638">
        <v>35</v>
      </c>
      <c r="I638">
        <v>35</v>
      </c>
      <c r="J638">
        <v>35</v>
      </c>
      <c r="K638">
        <v>35</v>
      </c>
      <c r="L638">
        <v>26</v>
      </c>
      <c r="M638">
        <v>24</v>
      </c>
      <c r="N638">
        <v>27</v>
      </c>
      <c r="O638">
        <v>24</v>
      </c>
      <c r="P638">
        <v>26</v>
      </c>
      <c r="Q638">
        <v>27</v>
      </c>
      <c r="R638">
        <v>21</v>
      </c>
      <c r="S638">
        <v>21</v>
      </c>
      <c r="T638">
        <v>21</v>
      </c>
      <c r="U638">
        <v>22</v>
      </c>
      <c r="V638">
        <v>21</v>
      </c>
      <c r="W638">
        <v>21</v>
      </c>
      <c r="X638">
        <v>21</v>
      </c>
      <c r="Y638">
        <v>22</v>
      </c>
      <c r="Z638">
        <v>19</v>
      </c>
      <c r="AA638">
        <v>21</v>
      </c>
      <c r="AB638">
        <v>20</v>
      </c>
      <c r="AC638">
        <v>21</v>
      </c>
      <c r="AD638">
        <v>22</v>
      </c>
      <c r="AE638" s="3" cm="1">
        <f t="array" ref="AE638">SUMPRODUCT(FC_vs_D_SKU_lvl[[#This Row],[1-5-2023]:[23-10-2023]]-E639:AD639)/26</f>
        <v>18.26923076923077</v>
      </c>
      <c r="AF638" s="4">
        <f t="shared" ref="AF638" si="951">AE638/AVERAGE(E639:AD639)</f>
        <v>2.4111675126903553</v>
      </c>
      <c r="AG638" s="3" cm="1">
        <f t="array" ref="AG638">SUMPRODUCT(ABS(FC_vs_D_SKU_lvl[[#This Row],[1-5-2023]:[23-10-2023]]-E639:AD639))/26</f>
        <v>23.115384615384617</v>
      </c>
      <c r="AH638" s="4" cm="1">
        <f t="array" ref="AH638">SUMPRODUCT(ABS(FC_vs_D_SKU_lvl[[#This Row],[1-5-2023]:[23-10-2023]]-E639:AD639))/SUM(E639:AD639)</f>
        <v>3.0507614213197969</v>
      </c>
      <c r="AI638" s="3" cm="1">
        <f t="array" ref="AI638">SQRT(SUMPRODUCT(FC_vs_D_SKU_lvl[[#This Row],[1-5-2023]:[23-10-2023]]-E639:AD639)^2/26)</f>
        <v>93.155164190637421</v>
      </c>
      <c r="AJ638" s="4">
        <f t="shared" ref="AJ638" si="952">AI638/AVERAGE(E639:AD639)</f>
        <v>12.294590197749102</v>
      </c>
      <c r="AK638" s="3">
        <f t="shared" ref="AK638:AL638" si="953">AG638+ABS(AE638)</f>
        <v>41.384615384615387</v>
      </c>
      <c r="AL638" s="4">
        <f t="shared" si="953"/>
        <v>5.4619289340101522</v>
      </c>
      <c r="AM638" s="3" cm="1">
        <f t="array" ref="AM638">SUMPRODUCT(IF(FC_vs_D_SKU_lvl[[#This Row],[1-5-2023]:[23-10-2023]]+E639:AD639=0,0,ABS(FC_vs_D_SKU_lvl[[#This Row],[1-5-2023]:[23-10-2023]]-E639:AD639)/(FC_vs_D_SKU_lvl[[#This Row],[1-5-2023]:[23-10-2023]]+E639:AD639)))/26</f>
        <v>0.77445072286753869</v>
      </c>
    </row>
    <row r="639" spans="1:39" x14ac:dyDescent="0.3">
      <c r="A639" t="s">
        <v>368</v>
      </c>
      <c r="B639" t="s">
        <v>40</v>
      </c>
      <c r="C639">
        <v>3</v>
      </c>
      <c r="D639" t="s">
        <v>44</v>
      </c>
      <c r="E639">
        <v>90</v>
      </c>
      <c r="F639">
        <v>8</v>
      </c>
      <c r="G639">
        <v>0</v>
      </c>
      <c r="H639">
        <v>1</v>
      </c>
      <c r="I639">
        <v>0</v>
      </c>
      <c r="J639">
        <v>20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12</v>
      </c>
      <c r="T639">
        <v>0</v>
      </c>
      <c r="U639">
        <v>0</v>
      </c>
      <c r="V639">
        <v>6</v>
      </c>
      <c r="W639">
        <v>5</v>
      </c>
      <c r="X639">
        <v>0</v>
      </c>
      <c r="Y639">
        <v>0</v>
      </c>
      <c r="Z639">
        <v>2</v>
      </c>
      <c r="AA639">
        <v>3</v>
      </c>
      <c r="AB639">
        <v>13</v>
      </c>
      <c r="AC639">
        <v>6</v>
      </c>
      <c r="AD639">
        <v>30</v>
      </c>
      <c r="AE639" s="3"/>
      <c r="AF639" s="4"/>
      <c r="AG639" s="3"/>
      <c r="AH639" s="4"/>
      <c r="AI639" s="3"/>
      <c r="AJ639" s="4"/>
      <c r="AK639" s="3"/>
      <c r="AL639" s="4"/>
      <c r="AM639" s="3"/>
    </row>
    <row r="640" spans="1:39" x14ac:dyDescent="0.3">
      <c r="A640" t="s">
        <v>369</v>
      </c>
      <c r="B640" t="s">
        <v>40</v>
      </c>
      <c r="C640">
        <v>3</v>
      </c>
      <c r="D640" t="s">
        <v>41</v>
      </c>
      <c r="E640">
        <v>44</v>
      </c>
      <c r="F640">
        <v>46</v>
      </c>
      <c r="G640">
        <v>45</v>
      </c>
      <c r="H640">
        <v>46</v>
      </c>
      <c r="I640">
        <v>44</v>
      </c>
      <c r="J640">
        <v>46</v>
      </c>
      <c r="K640">
        <v>45</v>
      </c>
      <c r="L640">
        <v>38</v>
      </c>
      <c r="M640">
        <v>37</v>
      </c>
      <c r="N640">
        <v>37</v>
      </c>
      <c r="O640">
        <v>37</v>
      </c>
      <c r="P640">
        <v>37</v>
      </c>
      <c r="Q640">
        <v>37</v>
      </c>
      <c r="R640">
        <v>28</v>
      </c>
      <c r="S640">
        <v>30</v>
      </c>
      <c r="T640">
        <v>30</v>
      </c>
      <c r="U640">
        <v>32</v>
      </c>
      <c r="V640">
        <v>28</v>
      </c>
      <c r="W640">
        <v>30</v>
      </c>
      <c r="X640">
        <v>30</v>
      </c>
      <c r="Y640">
        <v>32</v>
      </c>
      <c r="Z640">
        <v>28</v>
      </c>
      <c r="AA640">
        <v>30</v>
      </c>
      <c r="AB640">
        <v>29</v>
      </c>
      <c r="AC640">
        <v>29</v>
      </c>
      <c r="AD640">
        <v>31</v>
      </c>
      <c r="AE640" s="3" cm="1">
        <f t="array" ref="AE640">SUMPRODUCT(FC_vs_D_SKU_lvl[[#This Row],[1-5-2023]:[23-10-2023]]-E641:AD641)/26</f>
        <v>17.76923076923077</v>
      </c>
      <c r="AF640" s="4">
        <f t="shared" ref="AF640" si="954">AE640/AVERAGE(E641:AD641)</f>
        <v>0.99568965517241381</v>
      </c>
      <c r="AG640" s="3" cm="1">
        <f t="array" ref="AG640">SUMPRODUCT(ABS(FC_vs_D_SKU_lvl[[#This Row],[1-5-2023]:[23-10-2023]]-E641:AD641))/26</f>
        <v>32.307692307692307</v>
      </c>
      <c r="AH640" s="4" cm="1">
        <f t="array" ref="AH640">SUMPRODUCT(ABS(FC_vs_D_SKU_lvl[[#This Row],[1-5-2023]:[23-10-2023]]-E641:AD641))/SUM(E641:AD641)</f>
        <v>1.8103448275862069</v>
      </c>
      <c r="AI640" s="3" cm="1">
        <f t="array" ref="AI640">SQRT(SUMPRODUCT(FC_vs_D_SKU_lvl[[#This Row],[1-5-2023]:[23-10-2023]]-E641:AD641)^2/26)</f>
        <v>90.605654433841025</v>
      </c>
      <c r="AJ640" s="4">
        <f t="shared" ref="AJ640" si="955">AI640/AVERAGE(E641:AD641)</f>
        <v>5.0770409812066086</v>
      </c>
      <c r="AK640" s="3">
        <f t="shared" ref="AK640:AL640" si="956">AG640+ABS(AE640)</f>
        <v>50.07692307692308</v>
      </c>
      <c r="AL640" s="4">
        <f t="shared" si="956"/>
        <v>2.8060344827586206</v>
      </c>
      <c r="AM640" s="3" cm="1">
        <f t="array" ref="AM640">SUMPRODUCT(IF(FC_vs_D_SKU_lvl[[#This Row],[1-5-2023]:[23-10-2023]]+E641:AD641=0,0,ABS(FC_vs_D_SKU_lvl[[#This Row],[1-5-2023]:[23-10-2023]]-E641:AD641)/(FC_vs_D_SKU_lvl[[#This Row],[1-5-2023]:[23-10-2023]]+E641:AD641)))/26</f>
        <v>0.66703957964518767</v>
      </c>
    </row>
    <row r="641" spans="1:39" x14ac:dyDescent="0.3">
      <c r="A641" t="s">
        <v>369</v>
      </c>
      <c r="B641" t="s">
        <v>40</v>
      </c>
      <c r="C641">
        <v>3</v>
      </c>
      <c r="D641" t="s">
        <v>44</v>
      </c>
      <c r="E641">
        <v>167</v>
      </c>
      <c r="F641">
        <v>0</v>
      </c>
      <c r="G641">
        <v>0</v>
      </c>
      <c r="H641">
        <v>10</v>
      </c>
      <c r="I641">
        <v>6</v>
      </c>
      <c r="J641">
        <v>2</v>
      </c>
      <c r="K641">
        <v>0</v>
      </c>
      <c r="L641">
        <v>12</v>
      </c>
      <c r="M641">
        <v>4</v>
      </c>
      <c r="N641">
        <v>27</v>
      </c>
      <c r="O641">
        <v>3</v>
      </c>
      <c r="P641">
        <v>3</v>
      </c>
      <c r="Q641">
        <v>5</v>
      </c>
      <c r="R641">
        <v>13</v>
      </c>
      <c r="S641">
        <v>8</v>
      </c>
      <c r="T641">
        <v>0</v>
      </c>
      <c r="U641">
        <v>0</v>
      </c>
      <c r="V641">
        <v>0</v>
      </c>
      <c r="W641">
        <v>7</v>
      </c>
      <c r="X641">
        <v>43</v>
      </c>
      <c r="Y641">
        <v>70</v>
      </c>
      <c r="Z641">
        <v>9</v>
      </c>
      <c r="AA641">
        <v>23</v>
      </c>
      <c r="AB641">
        <v>44</v>
      </c>
      <c r="AC641">
        <v>5</v>
      </c>
      <c r="AD641">
        <v>3</v>
      </c>
      <c r="AE641" s="3"/>
      <c r="AF641" s="4"/>
      <c r="AG641" s="3"/>
      <c r="AH641" s="4"/>
      <c r="AI641" s="3"/>
      <c r="AJ641" s="4"/>
      <c r="AK641" s="3"/>
      <c r="AL641" s="4"/>
      <c r="AM641" s="3"/>
    </row>
    <row r="642" spans="1:39" x14ac:dyDescent="0.3">
      <c r="A642" t="s">
        <v>370</v>
      </c>
      <c r="B642" t="s">
        <v>40</v>
      </c>
      <c r="C642">
        <v>2</v>
      </c>
      <c r="D642" t="s">
        <v>41</v>
      </c>
      <c r="E642">
        <v>39</v>
      </c>
      <c r="F642">
        <v>41</v>
      </c>
      <c r="G642">
        <v>41</v>
      </c>
      <c r="H642">
        <v>42</v>
      </c>
      <c r="I642">
        <v>39</v>
      </c>
      <c r="J642">
        <v>42</v>
      </c>
      <c r="K642">
        <v>41</v>
      </c>
      <c r="L642">
        <v>33</v>
      </c>
      <c r="M642">
        <v>30</v>
      </c>
      <c r="N642">
        <v>32</v>
      </c>
      <c r="O642">
        <v>33</v>
      </c>
      <c r="P642">
        <v>33</v>
      </c>
      <c r="Q642">
        <v>32</v>
      </c>
      <c r="R642">
        <v>30</v>
      </c>
      <c r="S642">
        <v>30</v>
      </c>
      <c r="T642">
        <v>30</v>
      </c>
      <c r="U642">
        <v>31</v>
      </c>
      <c r="V642">
        <v>29</v>
      </c>
      <c r="W642">
        <v>30</v>
      </c>
      <c r="X642">
        <v>30</v>
      </c>
      <c r="Y642">
        <v>32</v>
      </c>
      <c r="Z642">
        <v>30</v>
      </c>
      <c r="AA642">
        <v>30</v>
      </c>
      <c r="AB642">
        <v>30</v>
      </c>
      <c r="AC642">
        <v>30</v>
      </c>
      <c r="AD642">
        <v>32</v>
      </c>
      <c r="AE642" s="3" cm="1">
        <f t="array" ref="AE642">SUMPRODUCT(FC_vs_D_SKU_lvl[[#This Row],[1-5-2023]:[23-10-2023]]-E643:AD643)/26</f>
        <v>14.538461538461538</v>
      </c>
      <c r="AF642" s="4">
        <f t="shared" ref="AF642" si="957">AE642/AVERAGE(E643:AD643)</f>
        <v>0.76518218623481782</v>
      </c>
      <c r="AG642" s="3" cm="1">
        <f t="array" ref="AG642">SUMPRODUCT(ABS(FC_vs_D_SKU_lvl[[#This Row],[1-5-2023]:[23-10-2023]]-E643:AD643))/26</f>
        <v>22.53846153846154</v>
      </c>
      <c r="AH642" s="4" cm="1">
        <f t="array" ref="AH642">SUMPRODUCT(ABS(FC_vs_D_SKU_lvl[[#This Row],[1-5-2023]:[23-10-2023]]-E643:AD643))/SUM(E643:AD643)</f>
        <v>1.1862348178137652</v>
      </c>
      <c r="AI642" s="3" cm="1">
        <f t="array" ref="AI642">SQRT(SUMPRODUCT(FC_vs_D_SKU_lvl[[#This Row],[1-5-2023]:[23-10-2023]]-E643:AD643)^2/26)</f>
        <v>74.131899082233573</v>
      </c>
      <c r="AJ642" s="4">
        <f t="shared" ref="AJ642" si="958">AI642/AVERAGE(E643:AD643)</f>
        <v>3.9016788990649247</v>
      </c>
      <c r="AK642" s="3">
        <f t="shared" ref="AK642:AL642" si="959">AG642+ABS(AE642)</f>
        <v>37.07692307692308</v>
      </c>
      <c r="AL642" s="4">
        <f t="shared" si="959"/>
        <v>1.951417004048583</v>
      </c>
      <c r="AM642" s="3" cm="1">
        <f t="array" ref="AM642">SUMPRODUCT(IF(FC_vs_D_SKU_lvl[[#This Row],[1-5-2023]:[23-10-2023]]+E643:AD643=0,0,ABS(FC_vs_D_SKU_lvl[[#This Row],[1-5-2023]:[23-10-2023]]-E643:AD643)/(FC_vs_D_SKU_lvl[[#This Row],[1-5-2023]:[23-10-2023]]+E643:AD643)))/26</f>
        <v>0.49981518971641486</v>
      </c>
    </row>
    <row r="643" spans="1:39" x14ac:dyDescent="0.3">
      <c r="A643" t="s">
        <v>370</v>
      </c>
      <c r="B643" t="s">
        <v>40</v>
      </c>
      <c r="C643">
        <v>2</v>
      </c>
      <c r="D643" t="s">
        <v>44</v>
      </c>
      <c r="E643">
        <v>0</v>
      </c>
      <c r="F643">
        <v>20</v>
      </c>
      <c r="G643">
        <v>0</v>
      </c>
      <c r="H643">
        <v>0</v>
      </c>
      <c r="I643">
        <v>0</v>
      </c>
      <c r="J643">
        <v>0</v>
      </c>
      <c r="K643">
        <v>57</v>
      </c>
      <c r="L643">
        <v>15</v>
      </c>
      <c r="M643">
        <v>10</v>
      </c>
      <c r="N643">
        <v>7</v>
      </c>
      <c r="O643">
        <v>23</v>
      </c>
      <c r="P643">
        <v>32</v>
      </c>
      <c r="Q643">
        <v>28</v>
      </c>
      <c r="R643">
        <v>6</v>
      </c>
      <c r="S643">
        <v>82</v>
      </c>
      <c r="T643">
        <v>2</v>
      </c>
      <c r="U643">
        <v>9</v>
      </c>
      <c r="V643">
        <v>11</v>
      </c>
      <c r="W643">
        <v>5</v>
      </c>
      <c r="X643">
        <v>23</v>
      </c>
      <c r="Y643">
        <v>21</v>
      </c>
      <c r="Z643">
        <v>6</v>
      </c>
      <c r="AA643">
        <v>57</v>
      </c>
      <c r="AB643">
        <v>36</v>
      </c>
      <c r="AC643">
        <v>9</v>
      </c>
      <c r="AD643">
        <v>35</v>
      </c>
      <c r="AE643" s="3"/>
      <c r="AF643" s="4"/>
      <c r="AG643" s="3"/>
      <c r="AH643" s="4"/>
      <c r="AI643" s="3"/>
      <c r="AJ643" s="4"/>
      <c r="AK643" s="3"/>
      <c r="AL643" s="4"/>
      <c r="AM643" s="3"/>
    </row>
    <row r="644" spans="1:39" x14ac:dyDescent="0.3">
      <c r="A644" t="s">
        <v>371</v>
      </c>
      <c r="B644" t="s">
        <v>40</v>
      </c>
      <c r="C644">
        <v>3</v>
      </c>
      <c r="D644" t="s">
        <v>41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1</v>
      </c>
      <c r="Q644">
        <v>1</v>
      </c>
      <c r="R644">
        <v>0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  <c r="AD644">
        <v>1</v>
      </c>
      <c r="AE644" s="3" cm="1">
        <f t="array" ref="AE644">SUMPRODUCT(FC_vs_D_SKU_lvl[[#This Row],[1-5-2023]:[23-10-2023]]-E645:AD645)/26</f>
        <v>0.30769230769230771</v>
      </c>
      <c r="AF644" s="4">
        <f t="shared" ref="AF644" si="960">AE644/AVERAGE(E645:AD645)</f>
        <v>4</v>
      </c>
      <c r="AG644" s="3" cm="1">
        <f t="array" ref="AG644">SUMPRODUCT(ABS(FC_vs_D_SKU_lvl[[#This Row],[1-5-2023]:[23-10-2023]]-E645:AD645))/26</f>
        <v>0.38461538461538464</v>
      </c>
      <c r="AH644" s="4" cm="1">
        <f t="array" ref="AH644">SUMPRODUCT(ABS(FC_vs_D_SKU_lvl[[#This Row],[1-5-2023]:[23-10-2023]]-E645:AD645))/SUM(E645:AD645)</f>
        <v>5</v>
      </c>
      <c r="AI644" s="3" cm="1">
        <f t="array" ref="AI644">SQRT(SUMPRODUCT(FC_vs_D_SKU_lvl[[#This Row],[1-5-2023]:[23-10-2023]]-E645:AD645)^2/26)</f>
        <v>1.5689290811054724</v>
      </c>
      <c r="AJ644" s="4">
        <f t="shared" ref="AJ644" si="961">AI644/AVERAGE(E645:AD645)</f>
        <v>20.396078054371138</v>
      </c>
      <c r="AK644" s="3">
        <f t="shared" ref="AK644:AL644" si="962">AG644+ABS(AE644)</f>
        <v>0.69230769230769229</v>
      </c>
      <c r="AL644" s="4">
        <f t="shared" si="962"/>
        <v>9</v>
      </c>
      <c r="AM644" s="3" cm="1">
        <f t="array" ref="AM644">SUMPRODUCT(IF(FC_vs_D_SKU_lvl[[#This Row],[1-5-2023]:[23-10-2023]]+E645:AD645=0,0,ABS(FC_vs_D_SKU_lvl[[#This Row],[1-5-2023]:[23-10-2023]]-E645:AD645)/(FC_vs_D_SKU_lvl[[#This Row],[1-5-2023]:[23-10-2023]]+E645:AD645)))/26</f>
        <v>0.38461538461538464</v>
      </c>
    </row>
    <row r="645" spans="1:39" x14ac:dyDescent="0.3">
      <c r="A645" t="s">
        <v>371</v>
      </c>
      <c r="B645" t="s">
        <v>40</v>
      </c>
      <c r="C645">
        <v>3</v>
      </c>
      <c r="D645" t="s">
        <v>44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s="3"/>
      <c r="AF645" s="4"/>
      <c r="AG645" s="3"/>
      <c r="AH645" s="4"/>
      <c r="AI645" s="3"/>
      <c r="AJ645" s="4"/>
      <c r="AK645" s="3"/>
      <c r="AL645" s="4"/>
      <c r="AM645" s="3"/>
    </row>
    <row r="646" spans="1:39" x14ac:dyDescent="0.3">
      <c r="A646" t="s">
        <v>372</v>
      </c>
      <c r="B646" t="s">
        <v>40</v>
      </c>
      <c r="C646">
        <v>3</v>
      </c>
      <c r="D646" t="s">
        <v>41</v>
      </c>
      <c r="E646">
        <v>2</v>
      </c>
      <c r="F646">
        <v>3</v>
      </c>
      <c r="G646">
        <v>2</v>
      </c>
      <c r="H646">
        <v>3</v>
      </c>
      <c r="I646">
        <v>2</v>
      </c>
      <c r="J646">
        <v>3</v>
      </c>
      <c r="K646">
        <v>2</v>
      </c>
      <c r="L646">
        <v>31</v>
      </c>
      <c r="M646">
        <v>31</v>
      </c>
      <c r="N646">
        <v>31</v>
      </c>
      <c r="O646">
        <v>31</v>
      </c>
      <c r="P646">
        <v>31</v>
      </c>
      <c r="Q646">
        <v>31</v>
      </c>
      <c r="R646">
        <v>37</v>
      </c>
      <c r="S646">
        <v>37</v>
      </c>
      <c r="T646">
        <v>37</v>
      </c>
      <c r="U646">
        <v>38</v>
      </c>
      <c r="V646">
        <v>37</v>
      </c>
      <c r="W646">
        <v>37</v>
      </c>
      <c r="X646">
        <v>37</v>
      </c>
      <c r="Y646">
        <v>38</v>
      </c>
      <c r="Z646">
        <v>37</v>
      </c>
      <c r="AA646">
        <v>37</v>
      </c>
      <c r="AB646">
        <v>37</v>
      </c>
      <c r="AC646">
        <v>37</v>
      </c>
      <c r="AD646">
        <v>38</v>
      </c>
      <c r="AE646" s="3" cm="1">
        <f t="array" ref="AE646">SUMPRODUCT(FC_vs_D_SKU_lvl[[#This Row],[1-5-2023]:[23-10-2023]]-E647:AD647)/26</f>
        <v>9.1538461538461533</v>
      </c>
      <c r="AF646" s="4">
        <f t="shared" ref="AF646" si="963">AE646/AVERAGE(E647:AD647)</f>
        <v>0.53006681514476606</v>
      </c>
      <c r="AG646" s="3" cm="1">
        <f t="array" ref="AG646">SUMPRODUCT(ABS(FC_vs_D_SKU_lvl[[#This Row],[1-5-2023]:[23-10-2023]]-E647:AD647))/26</f>
        <v>29.615384615384617</v>
      </c>
      <c r="AH646" s="4" cm="1">
        <f t="array" ref="AH646">SUMPRODUCT(ABS(FC_vs_D_SKU_lvl[[#This Row],[1-5-2023]:[23-10-2023]]-E647:AD647))/SUM(E647:AD647)</f>
        <v>1.7149220489977728</v>
      </c>
      <c r="AI646" s="3" cm="1">
        <f t="array" ref="AI646">SQRT(SUMPRODUCT(FC_vs_D_SKU_lvl[[#This Row],[1-5-2023]:[23-10-2023]]-E647:AD647)^2/26)</f>
        <v>46.675640162887802</v>
      </c>
      <c r="AJ646" s="4">
        <f t="shared" ref="AJ646" si="964">AI646/AVERAGE(E647:AD647)</f>
        <v>2.702821033931142</v>
      </c>
      <c r="AK646" s="3">
        <f t="shared" ref="AK646:AL646" si="965">AG646+ABS(AE646)</f>
        <v>38.769230769230774</v>
      </c>
      <c r="AL646" s="4">
        <f t="shared" si="965"/>
        <v>2.2449888641425391</v>
      </c>
      <c r="AM646" s="3" cm="1">
        <f t="array" ref="AM646">SUMPRODUCT(IF(FC_vs_D_SKU_lvl[[#This Row],[1-5-2023]:[23-10-2023]]+E647:AD647=0,0,ABS(FC_vs_D_SKU_lvl[[#This Row],[1-5-2023]:[23-10-2023]]-E647:AD647)/(FC_vs_D_SKU_lvl[[#This Row],[1-5-2023]:[23-10-2023]]+E647:AD647)))/26</f>
        <v>0.73941914568123124</v>
      </c>
    </row>
    <row r="647" spans="1:39" x14ac:dyDescent="0.3">
      <c r="A647" t="s">
        <v>372</v>
      </c>
      <c r="B647" t="s">
        <v>40</v>
      </c>
      <c r="C647">
        <v>3</v>
      </c>
      <c r="D647" t="s">
        <v>44</v>
      </c>
      <c r="E647">
        <v>5</v>
      </c>
      <c r="F647">
        <v>75</v>
      </c>
      <c r="G647">
        <v>15</v>
      </c>
      <c r="H647">
        <v>0</v>
      </c>
      <c r="I647">
        <v>2</v>
      </c>
      <c r="J647">
        <v>44</v>
      </c>
      <c r="K647">
        <v>0</v>
      </c>
      <c r="L647">
        <v>4</v>
      </c>
      <c r="M647">
        <v>0</v>
      </c>
      <c r="N647">
        <v>0</v>
      </c>
      <c r="O647">
        <v>1</v>
      </c>
      <c r="P647">
        <v>30</v>
      </c>
      <c r="Q647">
        <v>3</v>
      </c>
      <c r="R647">
        <v>0</v>
      </c>
      <c r="S647">
        <v>0</v>
      </c>
      <c r="T647">
        <v>15</v>
      </c>
      <c r="U647">
        <v>11</v>
      </c>
      <c r="V647">
        <v>0</v>
      </c>
      <c r="W647">
        <v>160</v>
      </c>
      <c r="X647">
        <v>28</v>
      </c>
      <c r="Y647">
        <v>0</v>
      </c>
      <c r="Z647">
        <v>0</v>
      </c>
      <c r="AA647">
        <v>0</v>
      </c>
      <c r="AB647">
        <v>2</v>
      </c>
      <c r="AC647">
        <v>2</v>
      </c>
      <c r="AD647">
        <v>52</v>
      </c>
      <c r="AE647" s="3"/>
      <c r="AF647" s="4"/>
      <c r="AG647" s="3"/>
      <c r="AH647" s="4"/>
      <c r="AI647" s="3"/>
      <c r="AJ647" s="4"/>
      <c r="AK647" s="3"/>
      <c r="AL647" s="4"/>
      <c r="AM647" s="3"/>
    </row>
    <row r="648" spans="1:39" x14ac:dyDescent="0.3">
      <c r="A648" t="s">
        <v>373</v>
      </c>
      <c r="B648" t="s">
        <v>40</v>
      </c>
      <c r="C648">
        <v>3</v>
      </c>
      <c r="D648" t="s">
        <v>41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28</v>
      </c>
      <c r="M648">
        <v>21</v>
      </c>
      <c r="N648">
        <v>21</v>
      </c>
      <c r="O648">
        <v>10</v>
      </c>
      <c r="P648">
        <v>15</v>
      </c>
      <c r="Q648">
        <v>26</v>
      </c>
      <c r="R648">
        <v>18</v>
      </c>
      <c r="S648">
        <v>7</v>
      </c>
      <c r="T648">
        <v>9</v>
      </c>
      <c r="U648">
        <v>24</v>
      </c>
      <c r="V648">
        <v>18</v>
      </c>
      <c r="W648">
        <v>6</v>
      </c>
      <c r="X648">
        <v>19</v>
      </c>
      <c r="Y648">
        <v>28</v>
      </c>
      <c r="Z648">
        <v>16</v>
      </c>
      <c r="AA648">
        <v>14</v>
      </c>
      <c r="AB648">
        <v>3</v>
      </c>
      <c r="AC648">
        <v>19</v>
      </c>
      <c r="AD648">
        <v>23</v>
      </c>
      <c r="AE648" s="3" cm="1">
        <f t="array" ref="AE648">SUMPRODUCT(FC_vs_D_SKU_lvl[[#This Row],[1-5-2023]:[23-10-2023]]-E649:AD649)/26</f>
        <v>-8.5769230769230766</v>
      </c>
      <c r="AF648" s="4">
        <f t="shared" ref="AF648" si="966">AE648/AVERAGE(E649:AD649)</f>
        <v>-0.40693430656934304</v>
      </c>
      <c r="AG648" s="3" cm="1">
        <f t="array" ref="AG648">SUMPRODUCT(ABS(FC_vs_D_SKU_lvl[[#This Row],[1-5-2023]:[23-10-2023]]-E649:AD649))/26</f>
        <v>15.5</v>
      </c>
      <c r="AH648" s="4" cm="1">
        <f t="array" ref="AH648">SUMPRODUCT(ABS(FC_vs_D_SKU_lvl[[#This Row],[1-5-2023]:[23-10-2023]]-E649:AD649))/SUM(E649:AD649)</f>
        <v>0.73540145985401462</v>
      </c>
      <c r="AI648" s="3" cm="1">
        <f t="array" ref="AI648">SQRT(SUMPRODUCT(FC_vs_D_SKU_lvl[[#This Row],[1-5-2023]:[23-10-2023]]-E649:AD649)^2/26)</f>
        <v>43.733898135815039</v>
      </c>
      <c r="AJ648" s="4">
        <f t="shared" ref="AJ648" si="967">AI648/AVERAGE(E649:AD649)</f>
        <v>2.0749659699474288</v>
      </c>
      <c r="AK648" s="3">
        <f t="shared" ref="AK648:AL648" si="968">AG648+ABS(AE648)</f>
        <v>24.076923076923077</v>
      </c>
      <c r="AL648" s="4">
        <f t="shared" si="968"/>
        <v>1.1423357664233578</v>
      </c>
      <c r="AM648" s="3" cm="1">
        <f t="array" ref="AM648">SUMPRODUCT(IF(FC_vs_D_SKU_lvl[[#This Row],[1-5-2023]:[23-10-2023]]+E649:AD649=0,0,ABS(FC_vs_D_SKU_lvl[[#This Row],[1-5-2023]:[23-10-2023]]-E649:AD649)/(FC_vs_D_SKU_lvl[[#This Row],[1-5-2023]:[23-10-2023]]+E649:AD649)))/26</f>
        <v>0.51849641231138766</v>
      </c>
    </row>
    <row r="649" spans="1:39" x14ac:dyDescent="0.3">
      <c r="A649" t="s">
        <v>373</v>
      </c>
      <c r="B649" t="s">
        <v>40</v>
      </c>
      <c r="C649">
        <v>3</v>
      </c>
      <c r="D649" t="s">
        <v>44</v>
      </c>
      <c r="E649">
        <v>12</v>
      </c>
      <c r="F649">
        <v>2</v>
      </c>
      <c r="G649">
        <v>25</v>
      </c>
      <c r="H649">
        <v>12</v>
      </c>
      <c r="I649">
        <v>46</v>
      </c>
      <c r="J649">
        <v>55</v>
      </c>
      <c r="K649">
        <v>18</v>
      </c>
      <c r="L649">
        <v>30</v>
      </c>
      <c r="M649">
        <v>34</v>
      </c>
      <c r="N649">
        <v>6</v>
      </c>
      <c r="O649">
        <v>10</v>
      </c>
      <c r="P649">
        <v>42</v>
      </c>
      <c r="Q649">
        <v>32</v>
      </c>
      <c r="R649">
        <v>1</v>
      </c>
      <c r="S649">
        <v>4</v>
      </c>
      <c r="T649">
        <v>7</v>
      </c>
      <c r="U649">
        <v>15</v>
      </c>
      <c r="V649">
        <v>42</v>
      </c>
      <c r="W649">
        <v>28</v>
      </c>
      <c r="X649">
        <v>59</v>
      </c>
      <c r="Y649">
        <v>8</v>
      </c>
      <c r="Z649">
        <v>9</v>
      </c>
      <c r="AA649">
        <v>9</v>
      </c>
      <c r="AB649">
        <v>12</v>
      </c>
      <c r="AC649">
        <v>18</v>
      </c>
      <c r="AD649">
        <v>12</v>
      </c>
      <c r="AE649" s="3"/>
      <c r="AF649" s="4"/>
      <c r="AG649" s="3"/>
      <c r="AH649" s="4"/>
      <c r="AI649" s="3"/>
      <c r="AJ649" s="4"/>
      <c r="AK649" s="3"/>
      <c r="AL649" s="4"/>
      <c r="AM649" s="3"/>
    </row>
    <row r="650" spans="1:39" x14ac:dyDescent="0.3">
      <c r="A650" t="s">
        <v>374</v>
      </c>
      <c r="B650" t="s">
        <v>40</v>
      </c>
      <c r="C650">
        <v>3</v>
      </c>
      <c r="D650" t="s">
        <v>41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9</v>
      </c>
      <c r="M650">
        <v>8</v>
      </c>
      <c r="N650">
        <v>6</v>
      </c>
      <c r="O650">
        <v>4</v>
      </c>
      <c r="P650">
        <v>5</v>
      </c>
      <c r="Q650">
        <v>8</v>
      </c>
      <c r="R650">
        <v>7</v>
      </c>
      <c r="S650">
        <v>3</v>
      </c>
      <c r="T650">
        <v>4</v>
      </c>
      <c r="U650">
        <v>11</v>
      </c>
      <c r="V650">
        <v>8</v>
      </c>
      <c r="W650">
        <v>2</v>
      </c>
      <c r="X650">
        <v>9</v>
      </c>
      <c r="Y650">
        <v>13</v>
      </c>
      <c r="Z650">
        <v>7</v>
      </c>
      <c r="AA650">
        <v>6</v>
      </c>
      <c r="AB650">
        <v>1</v>
      </c>
      <c r="AC650">
        <v>9</v>
      </c>
      <c r="AD650">
        <v>11</v>
      </c>
      <c r="AE650" s="3" cm="1">
        <f t="array" ref="AE650">SUMPRODUCT(FC_vs_D_SKU_lvl[[#This Row],[1-5-2023]:[23-10-2023]]-E651:AD651)/26</f>
        <v>-3.4615384615384617</v>
      </c>
      <c r="AF650" s="4">
        <f t="shared" ref="AF650" si="969">AE650/AVERAGE(E651:AD651)</f>
        <v>-0.40723981900452488</v>
      </c>
      <c r="AG650" s="3" cm="1">
        <f t="array" ref="AG650">SUMPRODUCT(ABS(FC_vs_D_SKU_lvl[[#This Row],[1-5-2023]:[23-10-2023]]-E651:AD651))/26</f>
        <v>7.384615384615385</v>
      </c>
      <c r="AH650" s="4" cm="1">
        <f t="array" ref="AH650">SUMPRODUCT(ABS(FC_vs_D_SKU_lvl[[#This Row],[1-5-2023]:[23-10-2023]]-E651:AD651))/SUM(E651:AD651)</f>
        <v>0.86877828054298645</v>
      </c>
      <c r="AI650" s="3" cm="1">
        <f t="array" ref="AI650">SQRT(SUMPRODUCT(FC_vs_D_SKU_lvl[[#This Row],[1-5-2023]:[23-10-2023]]-E651:AD651)^2/26)</f>
        <v>17.650452162436562</v>
      </c>
      <c r="AJ650" s="4">
        <f t="shared" ref="AJ650" si="970">AI650/AVERAGE(E651:AD651)</f>
        <v>2.0765237838160662</v>
      </c>
      <c r="AK650" s="3">
        <f t="shared" ref="AK650:AL650" si="971">AG650+ABS(AE650)</f>
        <v>10.846153846153847</v>
      </c>
      <c r="AL650" s="4">
        <f t="shared" si="971"/>
        <v>1.2760180995475112</v>
      </c>
      <c r="AM650" s="3" cm="1">
        <f t="array" ref="AM650">SUMPRODUCT(IF(FC_vs_D_SKU_lvl[[#This Row],[1-5-2023]:[23-10-2023]]+E651:AD651=0,0,ABS(FC_vs_D_SKU_lvl[[#This Row],[1-5-2023]:[23-10-2023]]-E651:AD651)/(FC_vs_D_SKU_lvl[[#This Row],[1-5-2023]:[23-10-2023]]+E651:AD651)))/26</f>
        <v>0.545247357154931</v>
      </c>
    </row>
    <row r="651" spans="1:39" x14ac:dyDescent="0.3">
      <c r="A651" t="s">
        <v>374</v>
      </c>
      <c r="B651" t="s">
        <v>40</v>
      </c>
      <c r="C651">
        <v>3</v>
      </c>
      <c r="D651" t="s">
        <v>44</v>
      </c>
      <c r="E651">
        <v>0</v>
      </c>
      <c r="F651">
        <v>0</v>
      </c>
      <c r="G651">
        <v>2</v>
      </c>
      <c r="H651">
        <v>0</v>
      </c>
      <c r="I651">
        <v>1</v>
      </c>
      <c r="J651">
        <v>7</v>
      </c>
      <c r="K651">
        <v>6</v>
      </c>
      <c r="L651">
        <v>4</v>
      </c>
      <c r="M651">
        <v>22</v>
      </c>
      <c r="N651">
        <v>0</v>
      </c>
      <c r="O651">
        <v>9</v>
      </c>
      <c r="P651">
        <v>24</v>
      </c>
      <c r="Q651">
        <v>23</v>
      </c>
      <c r="R651">
        <v>26</v>
      </c>
      <c r="S651">
        <v>16</v>
      </c>
      <c r="T651">
        <v>17</v>
      </c>
      <c r="U651">
        <v>5</v>
      </c>
      <c r="V651">
        <v>2</v>
      </c>
      <c r="W651">
        <v>8</v>
      </c>
      <c r="X651">
        <v>27</v>
      </c>
      <c r="Y651">
        <v>5</v>
      </c>
      <c r="Z651">
        <v>5</v>
      </c>
      <c r="AA651">
        <v>6</v>
      </c>
      <c r="AB651">
        <v>4</v>
      </c>
      <c r="AC651">
        <v>2</v>
      </c>
      <c r="AD651">
        <v>0</v>
      </c>
      <c r="AE651" s="3"/>
      <c r="AF651" s="4"/>
      <c r="AG651" s="3"/>
      <c r="AH651" s="4"/>
      <c r="AI651" s="3"/>
      <c r="AJ651" s="4"/>
      <c r="AK651" s="3"/>
      <c r="AL651" s="4"/>
      <c r="AM651" s="3"/>
    </row>
    <row r="652" spans="1:39" x14ac:dyDescent="0.3">
      <c r="A652" t="s">
        <v>375</v>
      </c>
      <c r="B652" t="s">
        <v>40</v>
      </c>
      <c r="C652">
        <v>3</v>
      </c>
      <c r="D652" t="s">
        <v>41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9</v>
      </c>
      <c r="M652">
        <v>8</v>
      </c>
      <c r="N652">
        <v>6</v>
      </c>
      <c r="O652">
        <v>3</v>
      </c>
      <c r="P652">
        <v>5</v>
      </c>
      <c r="Q652">
        <v>10</v>
      </c>
      <c r="R652">
        <v>6</v>
      </c>
      <c r="S652">
        <v>2</v>
      </c>
      <c r="T652">
        <v>5</v>
      </c>
      <c r="U652">
        <v>11</v>
      </c>
      <c r="V652">
        <v>7</v>
      </c>
      <c r="W652">
        <v>2</v>
      </c>
      <c r="X652">
        <v>11</v>
      </c>
      <c r="Y652">
        <v>16</v>
      </c>
      <c r="Z652">
        <v>8</v>
      </c>
      <c r="AA652">
        <v>9</v>
      </c>
      <c r="AB652">
        <v>1</v>
      </c>
      <c r="AC652">
        <v>11</v>
      </c>
      <c r="AD652">
        <v>11</v>
      </c>
      <c r="AE652" s="3" cm="1">
        <f t="array" ref="AE652">SUMPRODUCT(FC_vs_D_SKU_lvl[[#This Row],[1-5-2023]:[23-10-2023]]-E653:AD653)/26</f>
        <v>-9.5769230769230766</v>
      </c>
      <c r="AF652" s="4">
        <f t="shared" ref="AF652" si="972">AE652/AVERAGE(E653:AD653)</f>
        <v>-0.63846153846153841</v>
      </c>
      <c r="AG652" s="3" cm="1">
        <f t="array" ref="AG652">SUMPRODUCT(ABS(FC_vs_D_SKU_lvl[[#This Row],[1-5-2023]:[23-10-2023]]-E653:AD653))/26</f>
        <v>11.346153846153847</v>
      </c>
      <c r="AH652" s="4" cm="1">
        <f t="array" ref="AH652">SUMPRODUCT(ABS(FC_vs_D_SKU_lvl[[#This Row],[1-5-2023]:[23-10-2023]]-E653:AD653))/SUM(E653:AD653)</f>
        <v>0.75641025641025639</v>
      </c>
      <c r="AI652" s="3" cm="1">
        <f t="array" ref="AI652">SQRT(SUMPRODUCT(FC_vs_D_SKU_lvl[[#This Row],[1-5-2023]:[23-10-2023]]-E653:AD653)^2/26)</f>
        <v>48.832917649407825</v>
      </c>
      <c r="AJ652" s="4">
        <f t="shared" ref="AJ652" si="973">AI652/AVERAGE(E653:AD653)</f>
        <v>3.255527843293855</v>
      </c>
      <c r="AK652" s="3">
        <f t="shared" ref="AK652:AL652" si="974">AG652+ABS(AE652)</f>
        <v>20.923076923076923</v>
      </c>
      <c r="AL652" s="4">
        <f t="shared" si="974"/>
        <v>1.3948717948717948</v>
      </c>
      <c r="AM652" s="3" cm="1">
        <f t="array" ref="AM652">SUMPRODUCT(IF(FC_vs_D_SKU_lvl[[#This Row],[1-5-2023]:[23-10-2023]]+E653:AD653=0,0,ABS(FC_vs_D_SKU_lvl[[#This Row],[1-5-2023]:[23-10-2023]]-E653:AD653)/(FC_vs_D_SKU_lvl[[#This Row],[1-5-2023]:[23-10-2023]]+E653:AD653)))/26</f>
        <v>0.56752836030555209</v>
      </c>
    </row>
    <row r="653" spans="1:39" x14ac:dyDescent="0.3">
      <c r="A653" t="s">
        <v>375</v>
      </c>
      <c r="B653" t="s">
        <v>40</v>
      </c>
      <c r="C653">
        <v>3</v>
      </c>
      <c r="D653" t="s">
        <v>44</v>
      </c>
      <c r="E653">
        <v>8</v>
      </c>
      <c r="F653">
        <v>4</v>
      </c>
      <c r="G653">
        <v>16</v>
      </c>
      <c r="H653">
        <v>0</v>
      </c>
      <c r="I653">
        <v>9</v>
      </c>
      <c r="J653">
        <v>11</v>
      </c>
      <c r="K653">
        <v>4</v>
      </c>
      <c r="L653">
        <v>27</v>
      </c>
      <c r="M653">
        <v>34</v>
      </c>
      <c r="N653">
        <v>4</v>
      </c>
      <c r="O653">
        <v>14</v>
      </c>
      <c r="P653">
        <v>9</v>
      </c>
      <c r="Q653">
        <v>39</v>
      </c>
      <c r="R653">
        <v>21</v>
      </c>
      <c r="S653">
        <v>5</v>
      </c>
      <c r="T653">
        <v>8</v>
      </c>
      <c r="U653">
        <v>27</v>
      </c>
      <c r="V653">
        <v>5</v>
      </c>
      <c r="W653">
        <v>34</v>
      </c>
      <c r="X653">
        <v>40</v>
      </c>
      <c r="Y653">
        <v>8</v>
      </c>
      <c r="Z653">
        <v>20</v>
      </c>
      <c r="AA653">
        <v>11</v>
      </c>
      <c r="AB653">
        <v>21</v>
      </c>
      <c r="AC653">
        <v>10</v>
      </c>
      <c r="AD653">
        <v>1</v>
      </c>
      <c r="AE653" s="3"/>
      <c r="AF653" s="4"/>
      <c r="AG653" s="3"/>
      <c r="AH653" s="4"/>
      <c r="AI653" s="3"/>
      <c r="AJ653" s="4"/>
      <c r="AK653" s="3"/>
      <c r="AL653" s="4"/>
      <c r="AM653" s="3"/>
    </row>
    <row r="654" spans="1:39" x14ac:dyDescent="0.3">
      <c r="A654" t="s">
        <v>376</v>
      </c>
      <c r="B654" t="s">
        <v>40</v>
      </c>
      <c r="C654">
        <v>3</v>
      </c>
      <c r="D654" t="s">
        <v>41</v>
      </c>
      <c r="E654">
        <v>32</v>
      </c>
      <c r="F654">
        <v>32</v>
      </c>
      <c r="G654">
        <v>32</v>
      </c>
      <c r="H654">
        <v>32</v>
      </c>
      <c r="I654">
        <v>32</v>
      </c>
      <c r="J654">
        <v>32</v>
      </c>
      <c r="K654">
        <v>32</v>
      </c>
      <c r="L654">
        <v>30</v>
      </c>
      <c r="M654">
        <v>32</v>
      </c>
      <c r="N654">
        <v>32</v>
      </c>
      <c r="O654">
        <v>32</v>
      </c>
      <c r="P654">
        <v>32</v>
      </c>
      <c r="Q654">
        <v>32</v>
      </c>
      <c r="R654">
        <v>25</v>
      </c>
      <c r="S654">
        <v>25</v>
      </c>
      <c r="T654">
        <v>25</v>
      </c>
      <c r="U654">
        <v>25</v>
      </c>
      <c r="V654">
        <v>24</v>
      </c>
      <c r="W654">
        <v>24</v>
      </c>
      <c r="X654">
        <v>24</v>
      </c>
      <c r="Y654">
        <v>24</v>
      </c>
      <c r="Z654">
        <v>26</v>
      </c>
      <c r="AA654">
        <v>26</v>
      </c>
      <c r="AB654">
        <v>26</v>
      </c>
      <c r="AC654">
        <v>26</v>
      </c>
      <c r="AD654">
        <v>27</v>
      </c>
      <c r="AE654" s="3" cm="1">
        <f t="array" ref="AE654">SUMPRODUCT(FC_vs_D_SKU_lvl[[#This Row],[1-5-2023]:[23-10-2023]]-E655:AD655)/26</f>
        <v>16.153846153846153</v>
      </c>
      <c r="AF654" s="4">
        <f t="shared" ref="AF654" si="975">AE654/AVERAGE(E655:AD655)</f>
        <v>1.308411214953271</v>
      </c>
      <c r="AG654" s="3" cm="1">
        <f t="array" ref="AG654">SUMPRODUCT(ABS(FC_vs_D_SKU_lvl[[#This Row],[1-5-2023]:[23-10-2023]]-E655:AD655))/26</f>
        <v>31.23076923076923</v>
      </c>
      <c r="AH654" s="4" cm="1">
        <f t="array" ref="AH654">SUMPRODUCT(ABS(FC_vs_D_SKU_lvl[[#This Row],[1-5-2023]:[23-10-2023]]-E655:AD655))/SUM(E655:AD655)</f>
        <v>2.5295950155763238</v>
      </c>
      <c r="AI654" s="3" cm="1">
        <f t="array" ref="AI654">SQRT(SUMPRODUCT(FC_vs_D_SKU_lvl[[#This Row],[1-5-2023]:[23-10-2023]]-E655:AD655)^2/26)</f>
        <v>82.368776758037299</v>
      </c>
      <c r="AJ654" s="4">
        <f t="shared" ref="AJ654" si="976">AI654/AVERAGE(E655:AD655)</f>
        <v>6.6716143168503725</v>
      </c>
      <c r="AK654" s="3">
        <f t="shared" ref="AK654:AL654" si="977">AG654+ABS(AE654)</f>
        <v>47.384615384615387</v>
      </c>
      <c r="AL654" s="4">
        <f t="shared" si="977"/>
        <v>3.8380062305295946</v>
      </c>
      <c r="AM654" s="3" cm="1">
        <f t="array" ref="AM654">SUMPRODUCT(IF(FC_vs_D_SKU_lvl[[#This Row],[1-5-2023]:[23-10-2023]]+E655:AD655=0,0,ABS(FC_vs_D_SKU_lvl[[#This Row],[1-5-2023]:[23-10-2023]]-E655:AD655)/(FC_vs_D_SKU_lvl[[#This Row],[1-5-2023]:[23-10-2023]]+E655:AD655)))/26</f>
        <v>0.85886698565547426</v>
      </c>
    </row>
    <row r="655" spans="1:39" x14ac:dyDescent="0.3">
      <c r="A655" t="s">
        <v>376</v>
      </c>
      <c r="B655" t="s">
        <v>40</v>
      </c>
      <c r="C655">
        <v>3</v>
      </c>
      <c r="D655" t="s">
        <v>44</v>
      </c>
      <c r="E655">
        <v>0</v>
      </c>
      <c r="F655">
        <v>0</v>
      </c>
      <c r="G655">
        <v>0</v>
      </c>
      <c r="H655">
        <v>3</v>
      </c>
      <c r="I655">
        <v>108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5</v>
      </c>
      <c r="Q655">
        <v>129</v>
      </c>
      <c r="R655">
        <v>0</v>
      </c>
      <c r="S655">
        <v>0</v>
      </c>
      <c r="T655">
        <v>5</v>
      </c>
      <c r="U655">
        <v>0</v>
      </c>
      <c r="V655">
        <v>0</v>
      </c>
      <c r="W655">
        <v>2</v>
      </c>
      <c r="X655">
        <v>12</v>
      </c>
      <c r="Y655">
        <v>0</v>
      </c>
      <c r="Z655">
        <v>0</v>
      </c>
      <c r="AA655">
        <v>2</v>
      </c>
      <c r="AB655">
        <v>0</v>
      </c>
      <c r="AC655">
        <v>49</v>
      </c>
      <c r="AD655">
        <v>4</v>
      </c>
      <c r="AE655" s="3"/>
      <c r="AF655" s="4"/>
      <c r="AG655" s="3"/>
      <c r="AH655" s="4"/>
      <c r="AI655" s="3"/>
      <c r="AJ655" s="4"/>
      <c r="AK655" s="3"/>
      <c r="AL655" s="4"/>
      <c r="AM655" s="3"/>
    </row>
    <row r="656" spans="1:39" x14ac:dyDescent="0.3">
      <c r="A656" t="s">
        <v>377</v>
      </c>
      <c r="B656" t="s">
        <v>40</v>
      </c>
      <c r="C656">
        <v>3</v>
      </c>
      <c r="D656" t="s">
        <v>41</v>
      </c>
      <c r="E656">
        <v>57</v>
      </c>
      <c r="F656">
        <v>58</v>
      </c>
      <c r="G656">
        <v>58</v>
      </c>
      <c r="H656">
        <v>58</v>
      </c>
      <c r="I656">
        <v>73</v>
      </c>
      <c r="J656">
        <v>73</v>
      </c>
      <c r="K656">
        <v>73</v>
      </c>
      <c r="L656">
        <v>36</v>
      </c>
      <c r="M656">
        <v>38</v>
      </c>
      <c r="N656">
        <v>38</v>
      </c>
      <c r="O656">
        <v>38</v>
      </c>
      <c r="P656">
        <v>38</v>
      </c>
      <c r="Q656">
        <v>38</v>
      </c>
      <c r="R656">
        <v>38</v>
      </c>
      <c r="S656">
        <v>38</v>
      </c>
      <c r="T656">
        <v>38</v>
      </c>
      <c r="U656">
        <v>39</v>
      </c>
      <c r="V656">
        <v>38</v>
      </c>
      <c r="W656">
        <v>38</v>
      </c>
      <c r="X656">
        <v>38</v>
      </c>
      <c r="Y656">
        <v>39</v>
      </c>
      <c r="Z656">
        <v>41</v>
      </c>
      <c r="AA656">
        <v>41</v>
      </c>
      <c r="AB656">
        <v>41</v>
      </c>
      <c r="AC656">
        <v>41</v>
      </c>
      <c r="AD656">
        <v>41</v>
      </c>
      <c r="AE656" s="3" cm="1">
        <f t="array" ref="AE656">SUMPRODUCT(FC_vs_D_SKU_lvl[[#This Row],[1-5-2023]:[23-10-2023]]-E657:AD657)/26</f>
        <v>44.884615384615387</v>
      </c>
      <c r="AF656" s="4">
        <f t="shared" ref="AF656" si="978">AE656/AVERAGE(E657:AD657)</f>
        <v>58.35</v>
      </c>
      <c r="AG656" s="3" cm="1">
        <f t="array" ref="AG656">SUMPRODUCT(ABS(FC_vs_D_SKU_lvl[[#This Row],[1-5-2023]:[23-10-2023]]-E657:AD657))/26</f>
        <v>44.884615384615387</v>
      </c>
      <c r="AH656" s="4" cm="1">
        <f t="array" ref="AH656">SUMPRODUCT(ABS(FC_vs_D_SKU_lvl[[#This Row],[1-5-2023]:[23-10-2023]]-E657:AD657))/SUM(E657:AD657)</f>
        <v>58.35</v>
      </c>
      <c r="AI656" s="3" cm="1">
        <f t="array" ref="AI656">SQRT(SUMPRODUCT(FC_vs_D_SKU_lvl[[#This Row],[1-5-2023]:[23-10-2023]]-E657:AD657)^2/26)</f>
        <v>228.86752970626077</v>
      </c>
      <c r="AJ656" s="4">
        <f t="shared" ref="AJ656" si="979">AI656/AVERAGE(E657:AD657)</f>
        <v>297.52778861813897</v>
      </c>
      <c r="AK656" s="3">
        <f t="shared" ref="AK656:AL656" si="980">AG656+ABS(AE656)</f>
        <v>89.769230769230774</v>
      </c>
      <c r="AL656" s="4">
        <f t="shared" si="980"/>
        <v>116.7</v>
      </c>
      <c r="AM656" s="3" cm="1">
        <f t="array" ref="AM656">SUMPRODUCT(IF(FC_vs_D_SKU_lvl[[#This Row],[1-5-2023]:[23-10-2023]]+E657:AD657=0,0,ABS(FC_vs_D_SKU_lvl[[#This Row],[1-5-2023]:[23-10-2023]]-E657:AD657)/(FC_vs_D_SKU_lvl[[#This Row],[1-5-2023]:[23-10-2023]]+E657:AD657)))/26</f>
        <v>0.96703237006366072</v>
      </c>
    </row>
    <row r="657" spans="1:39" x14ac:dyDescent="0.3">
      <c r="A657" t="s">
        <v>377</v>
      </c>
      <c r="B657" t="s">
        <v>40</v>
      </c>
      <c r="C657">
        <v>3</v>
      </c>
      <c r="D657" t="s">
        <v>44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11</v>
      </c>
      <c r="AE657" s="3"/>
      <c r="AF657" s="4"/>
      <c r="AG657" s="3"/>
      <c r="AH657" s="4"/>
      <c r="AI657" s="3"/>
      <c r="AJ657" s="4"/>
      <c r="AK657" s="3"/>
      <c r="AL657" s="4"/>
      <c r="AM657" s="3"/>
    </row>
    <row r="658" spans="1:39" x14ac:dyDescent="0.3">
      <c r="A658" t="s">
        <v>378</v>
      </c>
      <c r="B658" t="s">
        <v>40</v>
      </c>
      <c r="C658">
        <v>3</v>
      </c>
      <c r="D658" t="s">
        <v>41</v>
      </c>
      <c r="E658">
        <v>32</v>
      </c>
      <c r="F658">
        <v>32</v>
      </c>
      <c r="G658">
        <v>32</v>
      </c>
      <c r="H658">
        <v>33</v>
      </c>
      <c r="I658">
        <v>40</v>
      </c>
      <c r="J658">
        <v>40</v>
      </c>
      <c r="K658">
        <v>40</v>
      </c>
      <c r="L658">
        <v>39</v>
      </c>
      <c r="M658">
        <v>44</v>
      </c>
      <c r="N658">
        <v>45</v>
      </c>
      <c r="O658">
        <v>45</v>
      </c>
      <c r="P658">
        <v>45</v>
      </c>
      <c r="Q658">
        <v>45</v>
      </c>
      <c r="R658">
        <v>30</v>
      </c>
      <c r="S658">
        <v>30</v>
      </c>
      <c r="T658">
        <v>30</v>
      </c>
      <c r="U658">
        <v>30</v>
      </c>
      <c r="V658">
        <v>35</v>
      </c>
      <c r="W658">
        <v>35</v>
      </c>
      <c r="X658">
        <v>35</v>
      </c>
      <c r="Y658">
        <v>35</v>
      </c>
      <c r="Z658">
        <v>44</v>
      </c>
      <c r="AA658">
        <v>44</v>
      </c>
      <c r="AB658">
        <v>45</v>
      </c>
      <c r="AC658">
        <v>45</v>
      </c>
      <c r="AD658">
        <v>45</v>
      </c>
      <c r="AE658" s="3" cm="1">
        <f t="array" ref="AE658">SUMPRODUCT(FC_vs_D_SKU_lvl[[#This Row],[1-5-2023]:[23-10-2023]]-E659:AD659)/26</f>
        <v>32.846153846153847</v>
      </c>
      <c r="AF658" s="4">
        <f t="shared" ref="AF658" si="981">AE658/AVERAGE(E659:AD659)</f>
        <v>6.0567375886524824</v>
      </c>
      <c r="AG658" s="3" cm="1">
        <f t="array" ref="AG658">SUMPRODUCT(ABS(FC_vs_D_SKU_lvl[[#This Row],[1-5-2023]:[23-10-2023]]-E659:AD659))/26</f>
        <v>35.92307692307692</v>
      </c>
      <c r="AH658" s="4" cm="1">
        <f t="array" ref="AH658">SUMPRODUCT(ABS(FC_vs_D_SKU_lvl[[#This Row],[1-5-2023]:[23-10-2023]]-E659:AD659))/SUM(E659:AD659)</f>
        <v>6.624113475177305</v>
      </c>
      <c r="AI658" s="3" cm="1">
        <f t="array" ref="AI658">SQRT(SUMPRODUCT(FC_vs_D_SKU_lvl[[#This Row],[1-5-2023]:[23-10-2023]]-E659:AD659)^2/26)</f>
        <v>167.48317940800916</v>
      </c>
      <c r="AJ658" s="4">
        <f t="shared" ref="AJ658" si="982">AI658/AVERAGE(E659:AD659)</f>
        <v>30.883423153249915</v>
      </c>
      <c r="AK658" s="3">
        <f t="shared" ref="AK658:AL658" si="983">AG658+ABS(AE658)</f>
        <v>68.769230769230774</v>
      </c>
      <c r="AL658" s="4">
        <f t="shared" si="983"/>
        <v>12.680851063829788</v>
      </c>
      <c r="AM658" s="3" cm="1">
        <f t="array" ref="AM658">SUMPRODUCT(IF(FC_vs_D_SKU_lvl[[#This Row],[1-5-2023]:[23-10-2023]]+E659:AD659=0,0,ABS(FC_vs_D_SKU_lvl[[#This Row],[1-5-2023]:[23-10-2023]]-E659:AD659)/(FC_vs_D_SKU_lvl[[#This Row],[1-5-2023]:[23-10-2023]]+E659:AD659)))/26</f>
        <v>0.8784391801993886</v>
      </c>
    </row>
    <row r="659" spans="1:39" x14ac:dyDescent="0.3">
      <c r="A659" t="s">
        <v>378</v>
      </c>
      <c r="B659" t="s">
        <v>40</v>
      </c>
      <c r="C659">
        <v>3</v>
      </c>
      <c r="D659" t="s">
        <v>44</v>
      </c>
      <c r="E659">
        <v>3</v>
      </c>
      <c r="F659">
        <v>0</v>
      </c>
      <c r="G659">
        <v>10</v>
      </c>
      <c r="H659">
        <v>0</v>
      </c>
      <c r="I659">
        <v>0</v>
      </c>
      <c r="J659">
        <v>1</v>
      </c>
      <c r="K659">
        <v>0</v>
      </c>
      <c r="L659">
        <v>2</v>
      </c>
      <c r="M659">
        <v>6</v>
      </c>
      <c r="N659">
        <v>3</v>
      </c>
      <c r="O659">
        <v>1</v>
      </c>
      <c r="P659">
        <v>2</v>
      </c>
      <c r="Q659">
        <v>0</v>
      </c>
      <c r="R659">
        <v>0</v>
      </c>
      <c r="S659">
        <v>0</v>
      </c>
      <c r="T659">
        <v>21</v>
      </c>
      <c r="U659">
        <v>1</v>
      </c>
      <c r="V659">
        <v>0</v>
      </c>
      <c r="W659">
        <v>0</v>
      </c>
      <c r="X659">
        <v>6</v>
      </c>
      <c r="Y659">
        <v>0</v>
      </c>
      <c r="Z659">
        <v>0</v>
      </c>
      <c r="AA659">
        <v>0</v>
      </c>
      <c r="AB659">
        <v>0</v>
      </c>
      <c r="AC659">
        <v>85</v>
      </c>
      <c r="AD659">
        <v>0</v>
      </c>
      <c r="AE659" s="3"/>
      <c r="AF659" s="4"/>
      <c r="AG659" s="3"/>
      <c r="AH659" s="4"/>
      <c r="AI659" s="3"/>
      <c r="AJ659" s="4"/>
      <c r="AK659" s="3"/>
      <c r="AL659" s="4"/>
      <c r="AM659" s="3"/>
    </row>
    <row r="660" spans="1:39" x14ac:dyDescent="0.3">
      <c r="A660" t="s">
        <v>379</v>
      </c>
      <c r="B660" t="s">
        <v>40</v>
      </c>
      <c r="C660">
        <v>3</v>
      </c>
      <c r="D660" t="s">
        <v>41</v>
      </c>
      <c r="E660">
        <v>81</v>
      </c>
      <c r="F660">
        <v>81</v>
      </c>
      <c r="G660">
        <v>81</v>
      </c>
      <c r="H660">
        <v>81</v>
      </c>
      <c r="I660">
        <v>81</v>
      </c>
      <c r="J660">
        <v>81</v>
      </c>
      <c r="K660">
        <v>81</v>
      </c>
      <c r="L660">
        <v>40</v>
      </c>
      <c r="M660">
        <v>43</v>
      </c>
      <c r="N660">
        <v>44</v>
      </c>
      <c r="O660">
        <v>44</v>
      </c>
      <c r="P660">
        <v>44</v>
      </c>
      <c r="Q660">
        <v>44</v>
      </c>
      <c r="R660">
        <v>63</v>
      </c>
      <c r="S660">
        <v>64</v>
      </c>
      <c r="T660">
        <v>64</v>
      </c>
      <c r="U660">
        <v>64</v>
      </c>
      <c r="V660">
        <v>64</v>
      </c>
      <c r="W660">
        <v>64</v>
      </c>
      <c r="X660">
        <v>64</v>
      </c>
      <c r="Y660">
        <v>64</v>
      </c>
      <c r="Z660">
        <v>37</v>
      </c>
      <c r="AA660">
        <v>37</v>
      </c>
      <c r="AB660">
        <v>37</v>
      </c>
      <c r="AC660">
        <v>37</v>
      </c>
      <c r="AD660">
        <v>37</v>
      </c>
      <c r="AE660" s="3" cm="1">
        <f t="array" ref="AE660">SUMPRODUCT(FC_vs_D_SKU_lvl[[#This Row],[1-5-2023]:[23-10-2023]]-E661:AD661)/26</f>
        <v>37.692307692307693</v>
      </c>
      <c r="AF660" s="4">
        <f t="shared" ref="AF660" si="984">AE660/AVERAGE(E661:AD661)</f>
        <v>1.8081180811808117</v>
      </c>
      <c r="AG660" s="3" cm="1">
        <f t="array" ref="AG660">SUMPRODUCT(ABS(FC_vs_D_SKU_lvl[[#This Row],[1-5-2023]:[23-10-2023]]-E661:AD661))/26</f>
        <v>69.92307692307692</v>
      </c>
      <c r="AH660" s="4" cm="1">
        <f t="array" ref="AH660">SUMPRODUCT(ABS(FC_vs_D_SKU_lvl[[#This Row],[1-5-2023]:[23-10-2023]]-E661:AD661))/SUM(E661:AD661)</f>
        <v>3.3542435424354244</v>
      </c>
      <c r="AI660" s="3" cm="1">
        <f t="array" ref="AI660">SQRT(SUMPRODUCT(FC_vs_D_SKU_lvl[[#This Row],[1-5-2023]:[23-10-2023]]-E661:AD661)^2/26)</f>
        <v>192.19381243542034</v>
      </c>
      <c r="AJ660" s="4">
        <f t="shared" ref="AJ660" si="985">AI660/AVERAGE(E661:AD661)</f>
        <v>9.2196293788209012</v>
      </c>
      <c r="AK660" s="3">
        <f t="shared" ref="AK660:AL660" si="986">AG660+ABS(AE660)</f>
        <v>107.61538461538461</v>
      </c>
      <c r="AL660" s="4">
        <f t="shared" si="986"/>
        <v>5.1623616236162366</v>
      </c>
      <c r="AM660" s="3" cm="1">
        <f t="array" ref="AM660">SUMPRODUCT(IF(FC_vs_D_SKU_lvl[[#This Row],[1-5-2023]:[23-10-2023]]+E661:AD661=0,0,ABS(FC_vs_D_SKU_lvl[[#This Row],[1-5-2023]:[23-10-2023]]-E661:AD661)/(FC_vs_D_SKU_lvl[[#This Row],[1-5-2023]:[23-10-2023]]+E661:AD661)))/26</f>
        <v>0.91800621783759051</v>
      </c>
    </row>
    <row r="661" spans="1:39" x14ac:dyDescent="0.3">
      <c r="A661" t="s">
        <v>379</v>
      </c>
      <c r="B661" t="s">
        <v>40</v>
      </c>
      <c r="C661">
        <v>3</v>
      </c>
      <c r="D661" t="s">
        <v>44</v>
      </c>
      <c r="E661">
        <v>0</v>
      </c>
      <c r="F661">
        <v>0</v>
      </c>
      <c r="G661">
        <v>0</v>
      </c>
      <c r="H661">
        <v>10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400</v>
      </c>
      <c r="O661">
        <v>0</v>
      </c>
      <c r="P661">
        <v>2</v>
      </c>
      <c r="Q661">
        <v>1</v>
      </c>
      <c r="R661">
        <v>7</v>
      </c>
      <c r="S661">
        <v>4</v>
      </c>
      <c r="T661">
        <v>0</v>
      </c>
      <c r="U661">
        <v>1</v>
      </c>
      <c r="V661">
        <v>0</v>
      </c>
      <c r="W661">
        <v>4</v>
      </c>
      <c r="X661">
        <v>0</v>
      </c>
      <c r="Y661">
        <v>0</v>
      </c>
      <c r="Z661">
        <v>1</v>
      </c>
      <c r="AA661">
        <v>1</v>
      </c>
      <c r="AB661">
        <v>0</v>
      </c>
      <c r="AC661">
        <v>100</v>
      </c>
      <c r="AD661">
        <v>10</v>
      </c>
      <c r="AE661" s="3"/>
      <c r="AF661" s="4"/>
      <c r="AG661" s="3"/>
      <c r="AH661" s="4"/>
      <c r="AI661" s="3"/>
      <c r="AJ661" s="4"/>
      <c r="AK661" s="3"/>
      <c r="AL661" s="4"/>
      <c r="AM661" s="3"/>
    </row>
    <row r="662" spans="1:39" x14ac:dyDescent="0.3">
      <c r="A662" t="s">
        <v>380</v>
      </c>
      <c r="B662" t="s">
        <v>40</v>
      </c>
      <c r="C662">
        <v>2</v>
      </c>
      <c r="D662" t="s">
        <v>41</v>
      </c>
      <c r="E662">
        <v>201</v>
      </c>
      <c r="F662">
        <v>201</v>
      </c>
      <c r="G662">
        <v>202</v>
      </c>
      <c r="H662">
        <v>202</v>
      </c>
      <c r="I662">
        <v>263</v>
      </c>
      <c r="J662">
        <v>263</v>
      </c>
      <c r="K662">
        <v>263</v>
      </c>
      <c r="L662">
        <v>52</v>
      </c>
      <c r="M662">
        <v>52</v>
      </c>
      <c r="N662">
        <v>53</v>
      </c>
      <c r="O662">
        <v>52</v>
      </c>
      <c r="P662">
        <v>52</v>
      </c>
      <c r="Q662">
        <v>53</v>
      </c>
      <c r="R662">
        <v>46</v>
      </c>
      <c r="S662">
        <v>46</v>
      </c>
      <c r="T662">
        <v>46</v>
      </c>
      <c r="U662">
        <v>46</v>
      </c>
      <c r="V662">
        <v>46</v>
      </c>
      <c r="W662">
        <v>46</v>
      </c>
      <c r="X662">
        <v>46</v>
      </c>
      <c r="Y662">
        <v>46</v>
      </c>
      <c r="Z662">
        <v>46</v>
      </c>
      <c r="AA662">
        <v>46</v>
      </c>
      <c r="AB662">
        <v>46</v>
      </c>
      <c r="AC662">
        <v>46</v>
      </c>
      <c r="AD662">
        <v>46</v>
      </c>
      <c r="AE662" s="3" cm="1">
        <f t="array" ref="AE662">SUMPRODUCT(FC_vs_D_SKU_lvl[[#This Row],[1-5-2023]:[23-10-2023]]-E663:AD663)/26</f>
        <v>32.92307692307692</v>
      </c>
      <c r="AF662" s="4">
        <f t="shared" ref="AF662" si="987">AE662/AVERAGE(E663:AD663)</f>
        <v>0.51847365233192</v>
      </c>
      <c r="AG662" s="3" cm="1">
        <f t="array" ref="AG662">SUMPRODUCT(ABS(FC_vs_D_SKU_lvl[[#This Row],[1-5-2023]:[23-10-2023]]-E663:AD663))/26</f>
        <v>80.92307692307692</v>
      </c>
      <c r="AH662" s="4" cm="1">
        <f t="array" ref="AH662">SUMPRODUCT(ABS(FC_vs_D_SKU_lvl[[#This Row],[1-5-2023]:[23-10-2023]]-E663:AD663))/SUM(E663:AD663)</f>
        <v>1.2743791641429436</v>
      </c>
      <c r="AI662" s="3" cm="1">
        <f t="array" ref="AI662">SQRT(SUMPRODUCT(FC_vs_D_SKU_lvl[[#This Row],[1-5-2023]:[23-10-2023]]-E663:AD663)^2/26)</f>
        <v>167.87541167828553</v>
      </c>
      <c r="AJ662" s="4">
        <f t="shared" ref="AJ662" si="988">AI662/AVERAGE(E663:AD663)</f>
        <v>2.6437072705241818</v>
      </c>
      <c r="AK662" s="3">
        <f t="shared" ref="AK662:AL662" si="989">AG662+ABS(AE662)</f>
        <v>113.84615384615384</v>
      </c>
      <c r="AL662" s="4">
        <f t="shared" si="989"/>
        <v>1.7928528164748636</v>
      </c>
      <c r="AM662" s="3" cm="1">
        <f t="array" ref="AM662">SUMPRODUCT(IF(FC_vs_D_SKU_lvl[[#This Row],[1-5-2023]:[23-10-2023]]+E663:AD663=0,0,ABS(FC_vs_D_SKU_lvl[[#This Row],[1-5-2023]:[23-10-2023]]-E663:AD663)/(FC_vs_D_SKU_lvl[[#This Row],[1-5-2023]:[23-10-2023]]+E663:AD663)))/26</f>
        <v>0.47000124786613079</v>
      </c>
    </row>
    <row r="663" spans="1:39" x14ac:dyDescent="0.3">
      <c r="A663" t="s">
        <v>380</v>
      </c>
      <c r="B663" t="s">
        <v>40</v>
      </c>
      <c r="C663">
        <v>2</v>
      </c>
      <c r="D663" t="s">
        <v>44</v>
      </c>
      <c r="E663">
        <v>0</v>
      </c>
      <c r="F663">
        <v>0</v>
      </c>
      <c r="G663">
        <v>35</v>
      </c>
      <c r="H663">
        <v>7</v>
      </c>
      <c r="I663">
        <v>40</v>
      </c>
      <c r="J663">
        <v>21</v>
      </c>
      <c r="K663">
        <v>258</v>
      </c>
      <c r="L663">
        <v>83</v>
      </c>
      <c r="M663">
        <v>204</v>
      </c>
      <c r="N663">
        <v>52</v>
      </c>
      <c r="O663">
        <v>2</v>
      </c>
      <c r="P663">
        <v>312</v>
      </c>
      <c r="Q663">
        <v>10</v>
      </c>
      <c r="R663">
        <v>131</v>
      </c>
      <c r="S663">
        <v>89</v>
      </c>
      <c r="T663">
        <v>64</v>
      </c>
      <c r="U663">
        <v>5</v>
      </c>
      <c r="V663">
        <v>34</v>
      </c>
      <c r="W663">
        <v>50</v>
      </c>
      <c r="X663">
        <v>6</v>
      </c>
      <c r="Y663">
        <v>20</v>
      </c>
      <c r="Z663">
        <v>22</v>
      </c>
      <c r="AA663">
        <v>46</v>
      </c>
      <c r="AB663">
        <v>42</v>
      </c>
      <c r="AC663">
        <v>41</v>
      </c>
      <c r="AD663">
        <v>77</v>
      </c>
      <c r="AE663" s="3"/>
      <c r="AF663" s="4"/>
      <c r="AG663" s="3"/>
      <c r="AH663" s="4"/>
      <c r="AI663" s="3"/>
      <c r="AJ663" s="4"/>
      <c r="AK663" s="3"/>
      <c r="AL663" s="4"/>
      <c r="AM663" s="3"/>
    </row>
    <row r="664" spans="1:39" x14ac:dyDescent="0.3">
      <c r="A664" t="s">
        <v>381</v>
      </c>
      <c r="B664" t="s">
        <v>40</v>
      </c>
      <c r="C664">
        <v>3</v>
      </c>
      <c r="D664" t="s">
        <v>41</v>
      </c>
      <c r="E664">
        <v>67</v>
      </c>
      <c r="F664">
        <v>67</v>
      </c>
      <c r="G664">
        <v>67</v>
      </c>
      <c r="H664">
        <v>68</v>
      </c>
      <c r="I664">
        <v>88</v>
      </c>
      <c r="J664">
        <v>87</v>
      </c>
      <c r="K664">
        <v>88</v>
      </c>
      <c r="L664">
        <v>14</v>
      </c>
      <c r="M664">
        <v>14</v>
      </c>
      <c r="N664">
        <v>14</v>
      </c>
      <c r="O664">
        <v>15</v>
      </c>
      <c r="P664">
        <v>14</v>
      </c>
      <c r="Q664">
        <v>15</v>
      </c>
      <c r="R664">
        <v>15</v>
      </c>
      <c r="S664">
        <v>16</v>
      </c>
      <c r="T664">
        <v>16</v>
      </c>
      <c r="U664">
        <v>16</v>
      </c>
      <c r="V664">
        <v>15</v>
      </c>
      <c r="W664">
        <v>16</v>
      </c>
      <c r="X664">
        <v>16</v>
      </c>
      <c r="Y664">
        <v>16</v>
      </c>
      <c r="Z664">
        <v>15</v>
      </c>
      <c r="AA664">
        <v>16</v>
      </c>
      <c r="AB664">
        <v>16</v>
      </c>
      <c r="AC664">
        <v>16</v>
      </c>
      <c r="AD664">
        <v>16</v>
      </c>
      <c r="AE664" s="3" cm="1">
        <f t="array" ref="AE664">SUMPRODUCT(FC_vs_D_SKU_lvl[[#This Row],[1-5-2023]:[23-10-2023]]-E665:AD665)/26</f>
        <v>16.423076923076923</v>
      </c>
      <c r="AF664" s="4">
        <f t="shared" ref="AF664" si="990">AE664/AVERAGE(E665:AD665)</f>
        <v>1.0782828282828283</v>
      </c>
      <c r="AG664" s="3" cm="1">
        <f t="array" ref="AG664">SUMPRODUCT(ABS(FC_vs_D_SKU_lvl[[#This Row],[1-5-2023]:[23-10-2023]]-E665:AD665))/26</f>
        <v>34.192307692307693</v>
      </c>
      <c r="AH664" s="4" cm="1">
        <f t="array" ref="AH664">SUMPRODUCT(ABS(FC_vs_D_SKU_lvl[[#This Row],[1-5-2023]:[23-10-2023]]-E665:AD665))/SUM(E665:AD665)</f>
        <v>2.2449494949494948</v>
      </c>
      <c r="AI664" s="3" cm="1">
        <f t="array" ref="AI664">SQRT(SUMPRODUCT(FC_vs_D_SKU_lvl[[#This Row],[1-5-2023]:[23-10-2023]]-E665:AD665)^2/26)</f>
        <v>83.741589704004582</v>
      </c>
      <c r="AJ664" s="4">
        <f t="shared" ref="AJ664" si="991">AI664/AVERAGE(E665:AD665)</f>
        <v>5.4981851825861598</v>
      </c>
      <c r="AK664" s="3">
        <f t="shared" ref="AK664:AL664" si="992">AG664+ABS(AE664)</f>
        <v>50.615384615384613</v>
      </c>
      <c r="AL664" s="4">
        <f t="shared" si="992"/>
        <v>3.3232323232323231</v>
      </c>
      <c r="AM664" s="3" cm="1">
        <f t="array" ref="AM664">SUMPRODUCT(IF(FC_vs_D_SKU_lvl[[#This Row],[1-5-2023]:[23-10-2023]]+E665:AD665=0,0,ABS(FC_vs_D_SKU_lvl[[#This Row],[1-5-2023]:[23-10-2023]]-E665:AD665)/(FC_vs_D_SKU_lvl[[#This Row],[1-5-2023]:[23-10-2023]]+E665:AD665)))/26</f>
        <v>0.67622043859218028</v>
      </c>
    </row>
    <row r="665" spans="1:39" x14ac:dyDescent="0.3">
      <c r="A665" t="s">
        <v>381</v>
      </c>
      <c r="B665" t="s">
        <v>40</v>
      </c>
      <c r="C665">
        <v>3</v>
      </c>
      <c r="D665" t="s">
        <v>44</v>
      </c>
      <c r="E665">
        <v>5</v>
      </c>
      <c r="F665">
        <v>0</v>
      </c>
      <c r="G665">
        <v>0</v>
      </c>
      <c r="H665">
        <v>3</v>
      </c>
      <c r="I665">
        <v>14</v>
      </c>
      <c r="J665">
        <v>4</v>
      </c>
      <c r="K665">
        <v>2</v>
      </c>
      <c r="L665">
        <v>4</v>
      </c>
      <c r="M665">
        <v>7</v>
      </c>
      <c r="N665">
        <v>12</v>
      </c>
      <c r="O665">
        <v>7</v>
      </c>
      <c r="P665">
        <v>0</v>
      </c>
      <c r="Q665">
        <v>29</v>
      </c>
      <c r="R665">
        <v>2</v>
      </c>
      <c r="S665">
        <v>0</v>
      </c>
      <c r="T665">
        <v>0</v>
      </c>
      <c r="U665">
        <v>14</v>
      </c>
      <c r="V665">
        <v>13</v>
      </c>
      <c r="W665">
        <v>194</v>
      </c>
      <c r="X665">
        <v>0</v>
      </c>
      <c r="Y665">
        <v>29</v>
      </c>
      <c r="Z665">
        <v>19</v>
      </c>
      <c r="AA665">
        <v>0</v>
      </c>
      <c r="AB665">
        <v>0</v>
      </c>
      <c r="AC665">
        <v>38</v>
      </c>
      <c r="AD665">
        <v>0</v>
      </c>
      <c r="AE665" s="3"/>
      <c r="AF665" s="4"/>
      <c r="AG665" s="3"/>
      <c r="AH665" s="4"/>
      <c r="AI665" s="3"/>
      <c r="AJ665" s="4"/>
      <c r="AK665" s="3"/>
      <c r="AL665" s="4"/>
      <c r="AM665" s="3"/>
    </row>
    <row r="666" spans="1:39" x14ac:dyDescent="0.3">
      <c r="A666" t="s">
        <v>382</v>
      </c>
      <c r="B666" t="s">
        <v>40</v>
      </c>
      <c r="C666">
        <v>3</v>
      </c>
      <c r="D666" t="s">
        <v>41</v>
      </c>
      <c r="E666">
        <v>27</v>
      </c>
      <c r="F666">
        <v>26</v>
      </c>
      <c r="G666">
        <v>27</v>
      </c>
      <c r="H666">
        <v>26</v>
      </c>
      <c r="I666">
        <v>35</v>
      </c>
      <c r="J666">
        <v>35</v>
      </c>
      <c r="K666">
        <v>34</v>
      </c>
      <c r="L666">
        <v>18</v>
      </c>
      <c r="M666">
        <v>21</v>
      </c>
      <c r="N666">
        <v>22</v>
      </c>
      <c r="O666">
        <v>22</v>
      </c>
      <c r="P666">
        <v>22</v>
      </c>
      <c r="Q666">
        <v>23</v>
      </c>
      <c r="R666">
        <v>18</v>
      </c>
      <c r="S666">
        <v>18</v>
      </c>
      <c r="T666">
        <v>19</v>
      </c>
      <c r="U666">
        <v>19</v>
      </c>
      <c r="V666">
        <v>24</v>
      </c>
      <c r="W666">
        <v>24</v>
      </c>
      <c r="X666">
        <v>24</v>
      </c>
      <c r="Y666">
        <v>25</v>
      </c>
      <c r="Z666">
        <v>30</v>
      </c>
      <c r="AA666">
        <v>30</v>
      </c>
      <c r="AB666">
        <v>31</v>
      </c>
      <c r="AC666">
        <v>30</v>
      </c>
      <c r="AD666">
        <v>31</v>
      </c>
      <c r="AE666" s="3" cm="1">
        <f t="array" ref="AE666">SUMPRODUCT(FC_vs_D_SKU_lvl[[#This Row],[1-5-2023]:[23-10-2023]]-E667:AD667)/26</f>
        <v>22.26923076923077</v>
      </c>
      <c r="AF666" s="4">
        <f t="shared" ref="AF666" si="993">AE666/AVERAGE(E667:AD667)</f>
        <v>7.0609756097560981</v>
      </c>
      <c r="AG666" s="3" cm="1">
        <f t="array" ref="AG666">SUMPRODUCT(ABS(FC_vs_D_SKU_lvl[[#This Row],[1-5-2023]:[23-10-2023]]-E667:AD667))/26</f>
        <v>24.73076923076923</v>
      </c>
      <c r="AH666" s="4" cm="1">
        <f t="array" ref="AH666">SUMPRODUCT(ABS(FC_vs_D_SKU_lvl[[#This Row],[1-5-2023]:[23-10-2023]]-E667:AD667))/SUM(E667:AD667)</f>
        <v>7.8414634146341466</v>
      </c>
      <c r="AI666" s="3" cm="1">
        <f t="array" ref="AI666">SQRT(SUMPRODUCT(FC_vs_D_SKU_lvl[[#This Row],[1-5-2023]:[23-10-2023]]-E667:AD667)^2/26)</f>
        <v>113.55124224500855</v>
      </c>
      <c r="AJ666" s="4">
        <f t="shared" ref="AJ666" si="994">AI666/AVERAGE(E667:AD667)</f>
        <v>36.004052419149055</v>
      </c>
      <c r="AK666" s="3">
        <f t="shared" ref="AK666:AL666" si="995">AG666+ABS(AE666)</f>
        <v>47</v>
      </c>
      <c r="AL666" s="4">
        <f t="shared" si="995"/>
        <v>14.902439024390244</v>
      </c>
      <c r="AM666" s="3" cm="1">
        <f t="array" ref="AM666">SUMPRODUCT(IF(FC_vs_D_SKU_lvl[[#This Row],[1-5-2023]:[23-10-2023]]+E667:AD667=0,0,ABS(FC_vs_D_SKU_lvl[[#This Row],[1-5-2023]:[23-10-2023]]-E667:AD667)/(FC_vs_D_SKU_lvl[[#This Row],[1-5-2023]:[23-10-2023]]+E667:AD667)))/26</f>
        <v>0.89245048506039459</v>
      </c>
    </row>
    <row r="667" spans="1:39" x14ac:dyDescent="0.3">
      <c r="A667" t="s">
        <v>382</v>
      </c>
      <c r="B667" t="s">
        <v>40</v>
      </c>
      <c r="C667">
        <v>3</v>
      </c>
      <c r="D667" t="s">
        <v>44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4</v>
      </c>
      <c r="M667">
        <v>2</v>
      </c>
      <c r="N667">
        <v>54</v>
      </c>
      <c r="O667">
        <v>4</v>
      </c>
      <c r="P667">
        <v>0</v>
      </c>
      <c r="Q667">
        <v>2</v>
      </c>
      <c r="R667">
        <v>6</v>
      </c>
      <c r="S667">
        <v>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4</v>
      </c>
      <c r="Z667">
        <v>0</v>
      </c>
      <c r="AA667">
        <v>0</v>
      </c>
      <c r="AB667">
        <v>0</v>
      </c>
      <c r="AC667">
        <v>0</v>
      </c>
      <c r="AD667">
        <v>0</v>
      </c>
      <c r="AE667" s="3"/>
      <c r="AF667" s="4"/>
      <c r="AG667" s="3"/>
      <c r="AH667" s="4"/>
      <c r="AI667" s="3"/>
      <c r="AJ667" s="4"/>
      <c r="AK667" s="3"/>
      <c r="AL667" s="4"/>
      <c r="AM667" s="3"/>
    </row>
    <row r="668" spans="1:39" x14ac:dyDescent="0.3">
      <c r="A668" t="s">
        <v>383</v>
      </c>
      <c r="B668" t="s">
        <v>40</v>
      </c>
      <c r="C668">
        <v>3</v>
      </c>
      <c r="D668" t="s">
        <v>41</v>
      </c>
      <c r="E668">
        <v>8</v>
      </c>
      <c r="F668">
        <v>9</v>
      </c>
      <c r="G668">
        <v>9</v>
      </c>
      <c r="H668">
        <v>9</v>
      </c>
      <c r="I668">
        <v>11</v>
      </c>
      <c r="J668">
        <v>11</v>
      </c>
      <c r="K668">
        <v>12</v>
      </c>
      <c r="L668">
        <v>6</v>
      </c>
      <c r="M668">
        <v>7</v>
      </c>
      <c r="N668">
        <v>8</v>
      </c>
      <c r="O668">
        <v>7</v>
      </c>
      <c r="P668">
        <v>8</v>
      </c>
      <c r="Q668">
        <v>8</v>
      </c>
      <c r="R668">
        <v>6</v>
      </c>
      <c r="S668">
        <v>7</v>
      </c>
      <c r="T668">
        <v>6</v>
      </c>
      <c r="U668">
        <v>7</v>
      </c>
      <c r="V668">
        <v>7</v>
      </c>
      <c r="W668">
        <v>9</v>
      </c>
      <c r="X668">
        <v>8</v>
      </c>
      <c r="Y668">
        <v>9</v>
      </c>
      <c r="Z668">
        <v>10</v>
      </c>
      <c r="AA668">
        <v>10</v>
      </c>
      <c r="AB668">
        <v>11</v>
      </c>
      <c r="AC668">
        <v>10</v>
      </c>
      <c r="AD668">
        <v>11</v>
      </c>
      <c r="AE668" s="3" cm="1">
        <f t="array" ref="AE668">SUMPRODUCT(FC_vs_D_SKU_lvl[[#This Row],[1-5-2023]:[23-10-2023]]-E669:AD669)/26</f>
        <v>8.4615384615384617</v>
      </c>
      <c r="AF668" s="4">
        <f t="shared" ref="AF668" si="996">AE668/AVERAGE(E669:AD669)</f>
        <v>55</v>
      </c>
      <c r="AG668" s="3" cm="1">
        <f t="array" ref="AG668">SUMPRODUCT(ABS(FC_vs_D_SKU_lvl[[#This Row],[1-5-2023]:[23-10-2023]]-E669:AD669))/26</f>
        <v>8.4615384615384617</v>
      </c>
      <c r="AH668" s="4" cm="1">
        <f t="array" ref="AH668">SUMPRODUCT(ABS(FC_vs_D_SKU_lvl[[#This Row],[1-5-2023]:[23-10-2023]]-E669:AD669))/SUM(E669:AD669)</f>
        <v>55</v>
      </c>
      <c r="AI668" s="3" cm="1">
        <f t="array" ref="AI668">SQRT(SUMPRODUCT(FC_vs_D_SKU_lvl[[#This Row],[1-5-2023]:[23-10-2023]]-E669:AD669)^2/26)</f>
        <v>43.145549730400489</v>
      </c>
      <c r="AJ668" s="4">
        <f t="shared" ref="AJ668" si="997">AI668/AVERAGE(E669:AD669)</f>
        <v>280.44607324760318</v>
      </c>
      <c r="AK668" s="3">
        <f t="shared" ref="AK668:AL668" si="998">AG668+ABS(AE668)</f>
        <v>16.923076923076923</v>
      </c>
      <c r="AL668" s="4">
        <f t="shared" si="998"/>
        <v>110</v>
      </c>
      <c r="AM668" s="3" cm="1">
        <f t="array" ref="AM668">SUMPRODUCT(IF(FC_vs_D_SKU_lvl[[#This Row],[1-5-2023]:[23-10-2023]]+E669:AD669=0,0,ABS(FC_vs_D_SKU_lvl[[#This Row],[1-5-2023]:[23-10-2023]]-E669:AD669)/(FC_vs_D_SKU_lvl[[#This Row],[1-5-2023]:[23-10-2023]]+E669:AD669)))/26</f>
        <v>0.96752136752136753</v>
      </c>
    </row>
    <row r="669" spans="1:39" x14ac:dyDescent="0.3">
      <c r="A669" t="s">
        <v>383</v>
      </c>
      <c r="B669" t="s">
        <v>40</v>
      </c>
      <c r="C669">
        <v>3</v>
      </c>
      <c r="D669" t="s">
        <v>44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s="3"/>
      <c r="AF669" s="4"/>
      <c r="AG669" s="3"/>
      <c r="AH669" s="4"/>
      <c r="AI669" s="3"/>
      <c r="AJ669" s="4"/>
      <c r="AK669" s="3"/>
      <c r="AL669" s="4"/>
      <c r="AM669" s="3"/>
    </row>
    <row r="670" spans="1:39" x14ac:dyDescent="0.3">
      <c r="A670" t="s">
        <v>384</v>
      </c>
      <c r="B670" t="s">
        <v>40</v>
      </c>
      <c r="C670">
        <v>1</v>
      </c>
      <c r="D670" t="s">
        <v>41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2161</v>
      </c>
      <c r="M670">
        <v>2830</v>
      </c>
      <c r="N670">
        <v>2831</v>
      </c>
      <c r="O670">
        <v>2832</v>
      </c>
      <c r="P670">
        <v>2832</v>
      </c>
      <c r="Q670">
        <v>2833</v>
      </c>
      <c r="R670">
        <v>2384</v>
      </c>
      <c r="S670">
        <v>1953</v>
      </c>
      <c r="T670">
        <v>2456</v>
      </c>
      <c r="U670">
        <v>2521</v>
      </c>
      <c r="V670">
        <v>1309</v>
      </c>
      <c r="W670">
        <v>1645</v>
      </c>
      <c r="X670">
        <v>1346</v>
      </c>
      <c r="Y670">
        <v>2166</v>
      </c>
      <c r="Z670">
        <v>2469</v>
      </c>
      <c r="AA670">
        <v>3041</v>
      </c>
      <c r="AB670">
        <v>1579</v>
      </c>
      <c r="AC670">
        <v>2312</v>
      </c>
      <c r="AD670">
        <v>4944</v>
      </c>
      <c r="AE670" s="3" cm="1">
        <f t="array" ref="AE670">SUMPRODUCT(FC_vs_D_SKU_lvl[[#This Row],[1-5-2023]:[23-10-2023]]-E671:AD671)/26</f>
        <v>-904.11538461538464</v>
      </c>
      <c r="AF670" s="4">
        <f t="shared" ref="AF670" si="999">AE670/AVERAGE(E671:AD671)</f>
        <v>-0.33604952037855068</v>
      </c>
      <c r="AG670" s="3" cm="1">
        <f t="array" ref="AG670">SUMPRODUCT(ABS(FC_vs_D_SKU_lvl[[#This Row],[1-5-2023]:[23-10-2023]]-E671:AD671))/26</f>
        <v>1850.0384615384614</v>
      </c>
      <c r="AH670" s="4" cm="1">
        <f t="array" ref="AH670">SUMPRODUCT(ABS(FC_vs_D_SKU_lvl[[#This Row],[1-5-2023]:[23-10-2023]]-E671:AD671))/SUM(E671:AD671)</f>
        <v>0.68763848980000286</v>
      </c>
      <c r="AI670" s="3" cm="1">
        <f t="array" ref="AI670">SQRT(SUMPRODUCT(FC_vs_D_SKU_lvl[[#This Row],[1-5-2023]:[23-10-2023]]-E671:AD671)^2/26)</f>
        <v>4610.1019886932918</v>
      </c>
      <c r="AJ670" s="4">
        <f t="shared" ref="AJ670" si="1000">AI670/AVERAGE(E671:AD671)</f>
        <v>1.7135230619437261</v>
      </c>
      <c r="AK670" s="3">
        <f t="shared" ref="AK670:AL670" si="1001">AG670+ABS(AE670)</f>
        <v>2754.1538461538462</v>
      </c>
      <c r="AL670" s="4">
        <f t="shared" si="1001"/>
        <v>1.0236880101785535</v>
      </c>
      <c r="AM670" s="3" cm="1">
        <f t="array" ref="AM670">SUMPRODUCT(IF(FC_vs_D_SKU_lvl[[#This Row],[1-5-2023]:[23-10-2023]]+E671:AD671=0,0,ABS(FC_vs_D_SKU_lvl[[#This Row],[1-5-2023]:[23-10-2023]]-E671:AD671)/(FC_vs_D_SKU_lvl[[#This Row],[1-5-2023]:[23-10-2023]]+E671:AD671)))/26</f>
        <v>0.50499192865521403</v>
      </c>
    </row>
    <row r="671" spans="1:39" x14ac:dyDescent="0.3">
      <c r="A671" t="s">
        <v>384</v>
      </c>
      <c r="B671" t="s">
        <v>40</v>
      </c>
      <c r="C671">
        <v>1</v>
      </c>
      <c r="D671" t="s">
        <v>44</v>
      </c>
      <c r="E671">
        <v>359</v>
      </c>
      <c r="F671">
        <v>356</v>
      </c>
      <c r="G671">
        <v>128</v>
      </c>
      <c r="H671">
        <v>355</v>
      </c>
      <c r="I671">
        <v>766</v>
      </c>
      <c r="J671">
        <v>823</v>
      </c>
      <c r="K671">
        <v>6732</v>
      </c>
      <c r="L671">
        <v>12086</v>
      </c>
      <c r="M671">
        <v>7651</v>
      </c>
      <c r="N671">
        <v>1946</v>
      </c>
      <c r="O671">
        <v>984</v>
      </c>
      <c r="P671">
        <v>3495</v>
      </c>
      <c r="Q671">
        <v>5236</v>
      </c>
      <c r="R671">
        <v>2513</v>
      </c>
      <c r="S671">
        <v>2492</v>
      </c>
      <c r="T671">
        <v>992</v>
      </c>
      <c r="U671">
        <v>2116</v>
      </c>
      <c r="V671">
        <v>1715</v>
      </c>
      <c r="W671">
        <v>3877</v>
      </c>
      <c r="X671">
        <v>4219</v>
      </c>
      <c r="Y671">
        <v>1037</v>
      </c>
      <c r="Z671">
        <v>2829</v>
      </c>
      <c r="AA671">
        <v>563</v>
      </c>
      <c r="AB671">
        <v>3513</v>
      </c>
      <c r="AC671">
        <v>1622</v>
      </c>
      <c r="AD671">
        <v>1546</v>
      </c>
      <c r="AE671" s="3"/>
      <c r="AF671" s="4"/>
      <c r="AG671" s="3"/>
      <c r="AH671" s="4"/>
      <c r="AI671" s="3"/>
      <c r="AJ671" s="4"/>
      <c r="AK671" s="3"/>
      <c r="AL671" s="4"/>
      <c r="AM671" s="3"/>
    </row>
    <row r="672" spans="1:39" x14ac:dyDescent="0.3">
      <c r="A672" t="s">
        <v>385</v>
      </c>
      <c r="B672" t="s">
        <v>40</v>
      </c>
      <c r="C672">
        <v>3</v>
      </c>
      <c r="D672" t="s">
        <v>41</v>
      </c>
      <c r="E672">
        <v>76</v>
      </c>
      <c r="F672">
        <v>57</v>
      </c>
      <c r="G672">
        <v>92</v>
      </c>
      <c r="H672">
        <v>139</v>
      </c>
      <c r="I672">
        <v>95</v>
      </c>
      <c r="J672">
        <v>98</v>
      </c>
      <c r="K672">
        <v>76</v>
      </c>
      <c r="L672">
        <v>78</v>
      </c>
      <c r="M672">
        <v>78</v>
      </c>
      <c r="N672">
        <v>79</v>
      </c>
      <c r="O672">
        <v>78</v>
      </c>
      <c r="P672">
        <v>78</v>
      </c>
      <c r="Q672">
        <v>78</v>
      </c>
      <c r="R672">
        <v>62</v>
      </c>
      <c r="S672">
        <v>53</v>
      </c>
      <c r="T672">
        <v>72</v>
      </c>
      <c r="U672">
        <v>114</v>
      </c>
      <c r="V672">
        <v>74</v>
      </c>
      <c r="W672">
        <v>81</v>
      </c>
      <c r="X672">
        <v>90</v>
      </c>
      <c r="Y672">
        <v>98</v>
      </c>
      <c r="Z672">
        <v>134</v>
      </c>
      <c r="AA672">
        <v>164</v>
      </c>
      <c r="AB672">
        <v>153</v>
      </c>
      <c r="AC672">
        <v>114</v>
      </c>
      <c r="AD672">
        <v>239</v>
      </c>
      <c r="AE672" s="3" cm="1">
        <f t="array" ref="AE672">SUMPRODUCT(FC_vs_D_SKU_lvl[[#This Row],[1-5-2023]:[23-10-2023]]-E673:AD673)/26</f>
        <v>69.384615384615387</v>
      </c>
      <c r="AF672" s="4">
        <f t="shared" ref="AF672" si="1002">AE672/AVERAGE(E673:AD673)</f>
        <v>2.4182305630026808</v>
      </c>
      <c r="AG672" s="3" cm="1">
        <f t="array" ref="AG672">SUMPRODUCT(ABS(FC_vs_D_SKU_lvl[[#This Row],[1-5-2023]:[23-10-2023]]-E673:AD673))/26</f>
        <v>72.307692307692307</v>
      </c>
      <c r="AH672" s="4" cm="1">
        <f t="array" ref="AH672">SUMPRODUCT(ABS(FC_vs_D_SKU_lvl[[#This Row],[1-5-2023]:[23-10-2023]]-E673:AD673))/SUM(E673:AD673)</f>
        <v>2.520107238605898</v>
      </c>
      <c r="AI672" s="3" cm="1">
        <f t="array" ref="AI672">SQRT(SUMPRODUCT(FC_vs_D_SKU_lvl[[#This Row],[1-5-2023]:[23-10-2023]]-E673:AD673)^2/26)</f>
        <v>353.79350778928398</v>
      </c>
      <c r="AJ672" s="4">
        <f t="shared" ref="AJ672" si="1003">AI672/AVERAGE(E673:AD673)</f>
        <v>12.330604829117135</v>
      </c>
      <c r="AK672" s="3">
        <f t="shared" ref="AK672:AL672" si="1004">AG672+ABS(AE672)</f>
        <v>141.69230769230768</v>
      </c>
      <c r="AL672" s="4">
        <f t="shared" si="1004"/>
        <v>4.9383378016085793</v>
      </c>
      <c r="AM672" s="3" cm="1">
        <f t="array" ref="AM672">SUMPRODUCT(IF(FC_vs_D_SKU_lvl[[#This Row],[1-5-2023]:[23-10-2023]]+E673:AD673=0,0,ABS(FC_vs_D_SKU_lvl[[#This Row],[1-5-2023]:[23-10-2023]]-E673:AD673)/(FC_vs_D_SKU_lvl[[#This Row],[1-5-2023]:[23-10-2023]]+E673:AD673)))/26</f>
        <v>0.64368259980237064</v>
      </c>
    </row>
    <row r="673" spans="1:39" x14ac:dyDescent="0.3">
      <c r="A673" t="s">
        <v>385</v>
      </c>
      <c r="B673" t="s">
        <v>40</v>
      </c>
      <c r="C673">
        <v>3</v>
      </c>
      <c r="D673" t="s">
        <v>44</v>
      </c>
      <c r="E673">
        <v>18</v>
      </c>
      <c r="F673">
        <v>6</v>
      </c>
      <c r="G673">
        <v>5</v>
      </c>
      <c r="H673">
        <v>61</v>
      </c>
      <c r="I673">
        <v>9</v>
      </c>
      <c r="J673">
        <v>72</v>
      </c>
      <c r="K673">
        <v>3</v>
      </c>
      <c r="L673">
        <v>73</v>
      </c>
      <c r="M673">
        <v>26</v>
      </c>
      <c r="N673">
        <v>33</v>
      </c>
      <c r="O673">
        <v>6</v>
      </c>
      <c r="P673">
        <v>14</v>
      </c>
      <c r="Q673">
        <v>1</v>
      </c>
      <c r="R673">
        <v>2</v>
      </c>
      <c r="S673">
        <v>91</v>
      </c>
      <c r="T673">
        <v>2</v>
      </c>
      <c r="U673">
        <v>19</v>
      </c>
      <c r="V673">
        <v>0</v>
      </c>
      <c r="W673">
        <v>7</v>
      </c>
      <c r="X673">
        <v>28</v>
      </c>
      <c r="Y673">
        <v>46</v>
      </c>
      <c r="Z673">
        <v>84</v>
      </c>
      <c r="AA673">
        <v>30</v>
      </c>
      <c r="AB673">
        <v>108</v>
      </c>
      <c r="AC673">
        <v>2</v>
      </c>
      <c r="AD673">
        <v>0</v>
      </c>
      <c r="AE673" s="3"/>
      <c r="AF673" s="4"/>
      <c r="AG673" s="3"/>
      <c r="AH673" s="4"/>
      <c r="AI673" s="3"/>
      <c r="AJ673" s="4"/>
      <c r="AK673" s="3"/>
      <c r="AL673" s="4"/>
      <c r="AM673" s="3"/>
    </row>
    <row r="674" spans="1:39" x14ac:dyDescent="0.3">
      <c r="A674" t="s">
        <v>386</v>
      </c>
      <c r="B674" t="s">
        <v>40</v>
      </c>
      <c r="C674">
        <v>2</v>
      </c>
      <c r="D674" t="s">
        <v>41</v>
      </c>
      <c r="E674">
        <v>70</v>
      </c>
      <c r="F674">
        <v>54</v>
      </c>
      <c r="G674">
        <v>84</v>
      </c>
      <c r="H674">
        <v>128</v>
      </c>
      <c r="I674">
        <v>89</v>
      </c>
      <c r="J674">
        <v>90</v>
      </c>
      <c r="K674">
        <v>72</v>
      </c>
      <c r="L674">
        <v>95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71</v>
      </c>
      <c r="S674">
        <v>54</v>
      </c>
      <c r="T674">
        <v>87</v>
      </c>
      <c r="U674">
        <v>132</v>
      </c>
      <c r="V674">
        <v>107</v>
      </c>
      <c r="W674">
        <v>111</v>
      </c>
      <c r="X674">
        <v>85</v>
      </c>
      <c r="Y674">
        <v>108</v>
      </c>
      <c r="Z674">
        <v>72</v>
      </c>
      <c r="AA674">
        <v>121</v>
      </c>
      <c r="AB674">
        <v>110</v>
      </c>
      <c r="AC674">
        <v>68</v>
      </c>
      <c r="AD674">
        <v>195</v>
      </c>
      <c r="AE674" s="3" cm="1">
        <f t="array" ref="AE674">SUMPRODUCT(FC_vs_D_SKU_lvl[[#This Row],[1-5-2023]:[23-10-2023]]-E675:AD675)/26</f>
        <v>59.230769230769234</v>
      </c>
      <c r="AF674" s="4">
        <f t="shared" ref="AF674" si="1005">AE674/AVERAGE(E675:AD675)</f>
        <v>1.5991692627206646</v>
      </c>
      <c r="AG674" s="3" cm="1">
        <f t="array" ref="AG674">SUMPRODUCT(ABS(FC_vs_D_SKU_lvl[[#This Row],[1-5-2023]:[23-10-2023]]-E675:AD675))/26</f>
        <v>68.692307692307693</v>
      </c>
      <c r="AH674" s="4" cm="1">
        <f t="array" ref="AH674">SUMPRODUCT(ABS(FC_vs_D_SKU_lvl[[#This Row],[1-5-2023]:[23-10-2023]]-E675:AD675))/SUM(E675:AD675)</f>
        <v>1.8546209761163033</v>
      </c>
      <c r="AI674" s="3" cm="1">
        <f t="array" ref="AI674">SQRT(SUMPRODUCT(FC_vs_D_SKU_lvl[[#This Row],[1-5-2023]:[23-10-2023]]-E675:AD675)^2/26)</f>
        <v>302.01884811280343</v>
      </c>
      <c r="AJ674" s="4">
        <f t="shared" ref="AJ674" si="1006">AI674/AVERAGE(E675:AD675)</f>
        <v>8.154195276150455</v>
      </c>
      <c r="AK674" s="3">
        <f t="shared" ref="AK674:AL674" si="1007">AG674+ABS(AE674)</f>
        <v>127.92307692307693</v>
      </c>
      <c r="AL674" s="4">
        <f t="shared" si="1007"/>
        <v>3.4537902388369677</v>
      </c>
      <c r="AM674" s="3" cm="1">
        <f t="array" ref="AM674">SUMPRODUCT(IF(FC_vs_D_SKU_lvl[[#This Row],[1-5-2023]:[23-10-2023]]+E675:AD675=0,0,ABS(FC_vs_D_SKU_lvl[[#This Row],[1-5-2023]:[23-10-2023]]-E675:AD675)/(FC_vs_D_SKU_lvl[[#This Row],[1-5-2023]:[23-10-2023]]+E675:AD675)))/26</f>
        <v>0.60645907631648555</v>
      </c>
    </row>
    <row r="675" spans="1:39" x14ac:dyDescent="0.3">
      <c r="A675" t="s">
        <v>386</v>
      </c>
      <c r="B675" t="s">
        <v>40</v>
      </c>
      <c r="C675">
        <v>2</v>
      </c>
      <c r="D675" t="s">
        <v>44</v>
      </c>
      <c r="E675">
        <v>2</v>
      </c>
      <c r="F675">
        <v>0</v>
      </c>
      <c r="G675">
        <v>38</v>
      </c>
      <c r="H675">
        <v>21</v>
      </c>
      <c r="I675">
        <v>17</v>
      </c>
      <c r="J675">
        <v>111</v>
      </c>
      <c r="K675">
        <v>2</v>
      </c>
      <c r="L675">
        <v>7</v>
      </c>
      <c r="M675">
        <v>101</v>
      </c>
      <c r="N675">
        <v>9</v>
      </c>
      <c r="O675">
        <v>14</v>
      </c>
      <c r="P675">
        <v>27</v>
      </c>
      <c r="Q675">
        <v>3</v>
      </c>
      <c r="R675">
        <v>61</v>
      </c>
      <c r="S675">
        <v>5</v>
      </c>
      <c r="T675">
        <v>81</v>
      </c>
      <c r="U675">
        <v>40</v>
      </c>
      <c r="V675">
        <v>14</v>
      </c>
      <c r="W675">
        <v>96</v>
      </c>
      <c r="X675">
        <v>3</v>
      </c>
      <c r="Y675">
        <v>209</v>
      </c>
      <c r="Z675">
        <v>27</v>
      </c>
      <c r="AA675">
        <v>30</v>
      </c>
      <c r="AB675">
        <v>44</v>
      </c>
      <c r="AC675">
        <v>1</v>
      </c>
      <c r="AD675">
        <v>0</v>
      </c>
      <c r="AE675" s="3"/>
      <c r="AF675" s="4"/>
      <c r="AG675" s="3"/>
      <c r="AH675" s="4"/>
      <c r="AI675" s="3"/>
      <c r="AJ675" s="4"/>
      <c r="AK675" s="3"/>
      <c r="AL675" s="4"/>
      <c r="AM675" s="3"/>
    </row>
    <row r="676" spans="1:39" x14ac:dyDescent="0.3">
      <c r="A676" t="s">
        <v>387</v>
      </c>
      <c r="B676" t="s">
        <v>40</v>
      </c>
      <c r="C676">
        <v>2</v>
      </c>
      <c r="D676" t="s">
        <v>41</v>
      </c>
      <c r="E676">
        <v>78</v>
      </c>
      <c r="F676">
        <v>59</v>
      </c>
      <c r="G676">
        <v>96</v>
      </c>
      <c r="H676">
        <v>144</v>
      </c>
      <c r="I676">
        <v>109</v>
      </c>
      <c r="J676">
        <v>113</v>
      </c>
      <c r="K676">
        <v>88</v>
      </c>
      <c r="L676">
        <v>100</v>
      </c>
      <c r="M676">
        <v>115</v>
      </c>
      <c r="N676">
        <v>116</v>
      </c>
      <c r="O676">
        <v>115</v>
      </c>
      <c r="P676">
        <v>115</v>
      </c>
      <c r="Q676">
        <v>116</v>
      </c>
      <c r="R676">
        <v>108</v>
      </c>
      <c r="S676">
        <v>109</v>
      </c>
      <c r="T676">
        <v>109</v>
      </c>
      <c r="U676">
        <v>109</v>
      </c>
      <c r="V676">
        <v>112</v>
      </c>
      <c r="W676">
        <v>112</v>
      </c>
      <c r="X676">
        <v>112</v>
      </c>
      <c r="Y676">
        <v>113</v>
      </c>
      <c r="Z676">
        <v>104</v>
      </c>
      <c r="AA676">
        <v>104</v>
      </c>
      <c r="AB676">
        <v>104</v>
      </c>
      <c r="AC676">
        <v>104</v>
      </c>
      <c r="AD676">
        <v>104</v>
      </c>
      <c r="AE676" s="3" cm="1">
        <f t="array" ref="AE676">SUMPRODUCT(FC_vs_D_SKU_lvl[[#This Row],[1-5-2023]:[23-10-2023]]-E677:AD677)/26</f>
        <v>43.5</v>
      </c>
      <c r="AF676" s="4">
        <f t="shared" ref="AF676" si="1008">AE676/AVERAGE(E677:AD677)</f>
        <v>0.69089798411728776</v>
      </c>
      <c r="AG676" s="3" cm="1">
        <f t="array" ref="AG676">SUMPRODUCT(ABS(FC_vs_D_SKU_lvl[[#This Row],[1-5-2023]:[23-10-2023]]-E677:AD677))/26</f>
        <v>80.65384615384616</v>
      </c>
      <c r="AH676" s="4" cm="1">
        <f t="array" ref="AH676">SUMPRODUCT(ABS(FC_vs_D_SKU_lvl[[#This Row],[1-5-2023]:[23-10-2023]]-E677:AD677))/SUM(E677:AD677)</f>
        <v>1.2810018326206476</v>
      </c>
      <c r="AI676" s="3" cm="1">
        <f t="array" ref="AI676">SQRT(SUMPRODUCT(FC_vs_D_SKU_lvl[[#This Row],[1-5-2023]:[23-10-2023]]-E677:AD677)^2/26)</f>
        <v>221.80734884128614</v>
      </c>
      <c r="AJ676" s="4">
        <f t="shared" ref="AJ676" si="1009">AI676/AVERAGE(E677:AD677)</f>
        <v>3.5229023029159681</v>
      </c>
      <c r="AK676" s="3">
        <f t="shared" ref="AK676:AL676" si="1010">AG676+ABS(AE676)</f>
        <v>124.15384615384616</v>
      </c>
      <c r="AL676" s="4">
        <f t="shared" si="1010"/>
        <v>1.9718998167379354</v>
      </c>
      <c r="AM676" s="3" cm="1">
        <f t="array" ref="AM676">SUMPRODUCT(IF(FC_vs_D_SKU_lvl[[#This Row],[1-5-2023]:[23-10-2023]]+E677:AD677=0,0,ABS(FC_vs_D_SKU_lvl[[#This Row],[1-5-2023]:[23-10-2023]]-E677:AD677)/(FC_vs_D_SKU_lvl[[#This Row],[1-5-2023]:[23-10-2023]]+E677:AD677)))/26</f>
        <v>0.60885715091423243</v>
      </c>
    </row>
    <row r="677" spans="1:39" x14ac:dyDescent="0.3">
      <c r="A677" t="s">
        <v>387</v>
      </c>
      <c r="B677" t="s">
        <v>40</v>
      </c>
      <c r="C677">
        <v>2</v>
      </c>
      <c r="D677" t="s">
        <v>44</v>
      </c>
      <c r="E677">
        <v>25</v>
      </c>
      <c r="F677">
        <v>0</v>
      </c>
      <c r="G677">
        <v>200</v>
      </c>
      <c r="H677">
        <v>211</v>
      </c>
      <c r="I677">
        <v>7</v>
      </c>
      <c r="J677">
        <v>66</v>
      </c>
      <c r="K677">
        <v>16</v>
      </c>
      <c r="L677">
        <v>41</v>
      </c>
      <c r="M677">
        <v>0</v>
      </c>
      <c r="N677">
        <v>1</v>
      </c>
      <c r="O677">
        <v>199</v>
      </c>
      <c r="P677">
        <v>14</v>
      </c>
      <c r="Q677">
        <v>1</v>
      </c>
      <c r="R677">
        <v>100</v>
      </c>
      <c r="S677">
        <v>0</v>
      </c>
      <c r="T677">
        <v>113</v>
      </c>
      <c r="U677">
        <v>209</v>
      </c>
      <c r="V677">
        <v>15</v>
      </c>
      <c r="W677">
        <v>140</v>
      </c>
      <c r="X677">
        <v>2</v>
      </c>
      <c r="Y677">
        <v>20</v>
      </c>
      <c r="Z677">
        <v>0</v>
      </c>
      <c r="AA677">
        <v>56</v>
      </c>
      <c r="AB677">
        <v>200</v>
      </c>
      <c r="AC677">
        <v>1</v>
      </c>
      <c r="AD677">
        <v>0</v>
      </c>
      <c r="AE677" s="3"/>
      <c r="AF677" s="4"/>
      <c r="AG677" s="3"/>
      <c r="AH677" s="4"/>
      <c r="AI677" s="3"/>
      <c r="AJ677" s="4"/>
      <c r="AK677" s="3"/>
      <c r="AL677" s="4"/>
      <c r="AM677" s="3"/>
    </row>
    <row r="678" spans="1:39" x14ac:dyDescent="0.3">
      <c r="A678" t="s">
        <v>388</v>
      </c>
      <c r="B678" t="s">
        <v>40</v>
      </c>
      <c r="C678">
        <v>2</v>
      </c>
      <c r="D678" t="s">
        <v>41</v>
      </c>
      <c r="E678">
        <v>134</v>
      </c>
      <c r="F678">
        <v>104</v>
      </c>
      <c r="G678">
        <v>163</v>
      </c>
      <c r="H678">
        <v>246</v>
      </c>
      <c r="I678">
        <v>169</v>
      </c>
      <c r="J678">
        <v>173</v>
      </c>
      <c r="K678">
        <v>137</v>
      </c>
      <c r="L678">
        <v>166</v>
      </c>
      <c r="M678">
        <v>86</v>
      </c>
      <c r="N678">
        <v>138</v>
      </c>
      <c r="O678">
        <v>128</v>
      </c>
      <c r="P678">
        <v>78</v>
      </c>
      <c r="Q678">
        <v>221</v>
      </c>
      <c r="R678">
        <v>125</v>
      </c>
      <c r="S678">
        <v>95</v>
      </c>
      <c r="T678">
        <v>151</v>
      </c>
      <c r="U678">
        <v>226</v>
      </c>
      <c r="V678">
        <v>157</v>
      </c>
      <c r="W678">
        <v>161</v>
      </c>
      <c r="X678">
        <v>126</v>
      </c>
      <c r="Y678">
        <v>157</v>
      </c>
      <c r="Z678">
        <v>81</v>
      </c>
      <c r="AA678">
        <v>129</v>
      </c>
      <c r="AB678">
        <v>116</v>
      </c>
      <c r="AC678">
        <v>75</v>
      </c>
      <c r="AD678">
        <v>204</v>
      </c>
      <c r="AE678" s="3" cm="1">
        <f t="array" ref="AE678">SUMPRODUCT(FC_vs_D_SKU_lvl[[#This Row],[1-5-2023]:[23-10-2023]]-E679:AD679)/26</f>
        <v>71.769230769230774</v>
      </c>
      <c r="AF678" s="4">
        <f t="shared" ref="AF678" si="1011">AE678/AVERAGE(E679:AD679)</f>
        <v>0.99255319148936183</v>
      </c>
      <c r="AG678" s="3" cm="1">
        <f t="array" ref="AG678">SUMPRODUCT(ABS(FC_vs_D_SKU_lvl[[#This Row],[1-5-2023]:[23-10-2023]]-E679:AD679))/26</f>
        <v>108.07692307692308</v>
      </c>
      <c r="AH678" s="4" cm="1">
        <f t="array" ref="AH678">SUMPRODUCT(ABS(FC_vs_D_SKU_lvl[[#This Row],[1-5-2023]:[23-10-2023]]-E679:AD679))/SUM(E679:AD679)</f>
        <v>1.4946808510638299</v>
      </c>
      <c r="AI678" s="3" cm="1">
        <f t="array" ref="AI678">SQRT(SUMPRODUCT(FC_vs_D_SKU_lvl[[#This Row],[1-5-2023]:[23-10-2023]]-E679:AD679)^2/26)</f>
        <v>365.95270816785143</v>
      </c>
      <c r="AJ678" s="4">
        <f t="shared" ref="AJ678" si="1012">AI678/AVERAGE(E679:AD679)</f>
        <v>5.0610480916830518</v>
      </c>
      <c r="AK678" s="3">
        <f t="shared" ref="AK678:AL678" si="1013">AG678+ABS(AE678)</f>
        <v>179.84615384615387</v>
      </c>
      <c r="AL678" s="4">
        <f t="shared" si="1013"/>
        <v>2.4872340425531916</v>
      </c>
      <c r="AM678" s="3" cm="1">
        <f t="array" ref="AM678">SUMPRODUCT(IF(FC_vs_D_SKU_lvl[[#This Row],[1-5-2023]:[23-10-2023]]+E679:AD679=0,0,ABS(FC_vs_D_SKU_lvl[[#This Row],[1-5-2023]:[23-10-2023]]-E679:AD679)/(FC_vs_D_SKU_lvl[[#This Row],[1-5-2023]:[23-10-2023]]+E679:AD679)))/26</f>
        <v>0.60692528811227253</v>
      </c>
    </row>
    <row r="679" spans="1:39" x14ac:dyDescent="0.3">
      <c r="A679" t="s">
        <v>388</v>
      </c>
      <c r="B679" t="s">
        <v>40</v>
      </c>
      <c r="C679">
        <v>2</v>
      </c>
      <c r="D679" t="s">
        <v>44</v>
      </c>
      <c r="E679">
        <v>29</v>
      </c>
      <c r="F679">
        <v>30</v>
      </c>
      <c r="G679">
        <v>222</v>
      </c>
      <c r="H679">
        <v>267</v>
      </c>
      <c r="I679">
        <v>17</v>
      </c>
      <c r="J679">
        <v>142</v>
      </c>
      <c r="K679">
        <v>529</v>
      </c>
      <c r="L679">
        <v>55</v>
      </c>
      <c r="M679">
        <v>5</v>
      </c>
      <c r="N679">
        <v>9</v>
      </c>
      <c r="O679">
        <v>2</v>
      </c>
      <c r="P679">
        <v>9</v>
      </c>
      <c r="Q679">
        <v>145</v>
      </c>
      <c r="R679">
        <v>0</v>
      </c>
      <c r="S679">
        <v>30</v>
      </c>
      <c r="T679">
        <v>22</v>
      </c>
      <c r="U679">
        <v>61</v>
      </c>
      <c r="V679">
        <v>10</v>
      </c>
      <c r="W679">
        <v>80</v>
      </c>
      <c r="X679">
        <v>1</v>
      </c>
      <c r="Y679">
        <v>16</v>
      </c>
      <c r="Z679">
        <v>39</v>
      </c>
      <c r="AA679">
        <v>60</v>
      </c>
      <c r="AB679">
        <v>100</v>
      </c>
      <c r="AC679">
        <v>0</v>
      </c>
      <c r="AD679">
        <v>0</v>
      </c>
      <c r="AE679" s="3"/>
      <c r="AF679" s="4"/>
      <c r="AG679" s="3"/>
      <c r="AH679" s="4"/>
      <c r="AI679" s="3"/>
      <c r="AJ679" s="4"/>
      <c r="AK679" s="3"/>
      <c r="AL679" s="4"/>
      <c r="AM679" s="3"/>
    </row>
    <row r="680" spans="1:39" x14ac:dyDescent="0.3">
      <c r="A680" t="s">
        <v>389</v>
      </c>
      <c r="B680" t="s">
        <v>40</v>
      </c>
      <c r="C680">
        <v>3</v>
      </c>
      <c r="D680" t="s">
        <v>41</v>
      </c>
      <c r="E680">
        <v>1</v>
      </c>
      <c r="F680">
        <v>1</v>
      </c>
      <c r="G680">
        <v>1</v>
      </c>
      <c r="H680">
        <v>2</v>
      </c>
      <c r="I680">
        <v>1</v>
      </c>
      <c r="J680">
        <v>2</v>
      </c>
      <c r="K680">
        <v>1</v>
      </c>
      <c r="L680">
        <v>2</v>
      </c>
      <c r="M680">
        <v>1</v>
      </c>
      <c r="N680">
        <v>2</v>
      </c>
      <c r="O680">
        <v>1</v>
      </c>
      <c r="P680">
        <v>1</v>
      </c>
      <c r="Q680">
        <v>3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2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2</v>
      </c>
      <c r="AE680" s="3" cm="1">
        <f t="array" ref="AE680">SUMPRODUCT(FC_vs_D_SKU_lvl[[#This Row],[1-5-2023]:[23-10-2023]]-E681:AD681)/26</f>
        <v>0.65384615384615385</v>
      </c>
      <c r="AF680" s="4">
        <f t="shared" ref="AF680" si="1014">AE680/AVERAGE(E681:AD681)</f>
        <v>1</v>
      </c>
      <c r="AG680" s="3" cm="1">
        <f t="array" ref="AG680">SUMPRODUCT(ABS(FC_vs_D_SKU_lvl[[#This Row],[1-5-2023]:[23-10-2023]]-E681:AD681))/26</f>
        <v>1.6538461538461537</v>
      </c>
      <c r="AH680" s="4" cm="1">
        <f t="array" ref="AH680">SUMPRODUCT(ABS(FC_vs_D_SKU_lvl[[#This Row],[1-5-2023]:[23-10-2023]]-E681:AD681))/SUM(E681:AD681)</f>
        <v>2.5294117647058822</v>
      </c>
      <c r="AI680" s="3" cm="1">
        <f t="array" ref="AI680">SQRT(SUMPRODUCT(FC_vs_D_SKU_lvl[[#This Row],[1-5-2023]:[23-10-2023]]-E681:AD681)^2/26)</f>
        <v>3.3339742973491284</v>
      </c>
      <c r="AJ680" s="4">
        <f t="shared" ref="AJ680" si="1015">AI680/AVERAGE(E681:AD681)</f>
        <v>5.0990195135927845</v>
      </c>
      <c r="AK680" s="3">
        <f t="shared" ref="AK680:AL680" si="1016">AG680+ABS(AE680)</f>
        <v>2.3076923076923075</v>
      </c>
      <c r="AL680" s="4">
        <f t="shared" si="1016"/>
        <v>3.5294117647058822</v>
      </c>
      <c r="AM680" s="3" cm="1">
        <f t="array" ref="AM680">SUMPRODUCT(IF(FC_vs_D_SKU_lvl[[#This Row],[1-5-2023]:[23-10-2023]]+E681:AD681=0,0,ABS(FC_vs_D_SKU_lvl[[#This Row],[1-5-2023]:[23-10-2023]]-E681:AD681)/(FC_vs_D_SKU_lvl[[#This Row],[1-5-2023]:[23-10-2023]]+E681:AD681)))/26</f>
        <v>0.92634032634032637</v>
      </c>
    </row>
    <row r="681" spans="1:39" x14ac:dyDescent="0.3">
      <c r="A681" t="s">
        <v>389</v>
      </c>
      <c r="B681" t="s">
        <v>40</v>
      </c>
      <c r="C681">
        <v>3</v>
      </c>
      <c r="D681" t="s">
        <v>44</v>
      </c>
      <c r="E681">
        <v>10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</v>
      </c>
      <c r="Y681">
        <v>0</v>
      </c>
      <c r="Z681">
        <v>4</v>
      </c>
      <c r="AA681">
        <v>0</v>
      </c>
      <c r="AB681">
        <v>0</v>
      </c>
      <c r="AC681">
        <v>0</v>
      </c>
      <c r="AD681">
        <v>0</v>
      </c>
      <c r="AE681" s="3"/>
      <c r="AF681" s="4"/>
      <c r="AG681" s="3"/>
      <c r="AH681" s="4"/>
      <c r="AI681" s="3"/>
      <c r="AJ681" s="4"/>
      <c r="AK681" s="3"/>
      <c r="AL681" s="4"/>
      <c r="AM681" s="3"/>
    </row>
    <row r="682" spans="1:39" x14ac:dyDescent="0.3">
      <c r="A682" t="s">
        <v>390</v>
      </c>
      <c r="B682" t="s">
        <v>40</v>
      </c>
      <c r="C682">
        <v>3</v>
      </c>
      <c r="D682" t="s">
        <v>41</v>
      </c>
      <c r="E682">
        <v>1</v>
      </c>
      <c r="F682">
        <v>1</v>
      </c>
      <c r="G682">
        <v>1</v>
      </c>
      <c r="H682">
        <v>3</v>
      </c>
      <c r="I682">
        <v>2</v>
      </c>
      <c r="J682">
        <v>2</v>
      </c>
      <c r="K682">
        <v>2</v>
      </c>
      <c r="L682">
        <v>28</v>
      </c>
      <c r="M682">
        <v>15</v>
      </c>
      <c r="N682">
        <v>22</v>
      </c>
      <c r="O682">
        <v>20</v>
      </c>
      <c r="P682">
        <v>13</v>
      </c>
      <c r="Q682">
        <v>33</v>
      </c>
      <c r="R682">
        <v>9</v>
      </c>
      <c r="S682">
        <v>11</v>
      </c>
      <c r="T682">
        <v>11</v>
      </c>
      <c r="U682">
        <v>15</v>
      </c>
      <c r="V682">
        <v>11</v>
      </c>
      <c r="W682">
        <v>12</v>
      </c>
      <c r="X682">
        <v>14</v>
      </c>
      <c r="Y682">
        <v>19</v>
      </c>
      <c r="Z682">
        <v>9</v>
      </c>
      <c r="AA682">
        <v>14</v>
      </c>
      <c r="AB682">
        <v>13</v>
      </c>
      <c r="AC682">
        <v>9</v>
      </c>
      <c r="AD682">
        <v>21</v>
      </c>
      <c r="AE682" s="3" cm="1">
        <f t="array" ref="AE682">SUMPRODUCT(FC_vs_D_SKU_lvl[[#This Row],[1-5-2023]:[23-10-2023]]-E683:AD683)/26</f>
        <v>7.4615384615384617</v>
      </c>
      <c r="AF682" s="4">
        <f t="shared" ref="AF682" si="1017">AE682/AVERAGE(E683:AD683)</f>
        <v>1.6581196581196582</v>
      </c>
      <c r="AG682" s="3" cm="1">
        <f t="array" ref="AG682">SUMPRODUCT(ABS(FC_vs_D_SKU_lvl[[#This Row],[1-5-2023]:[23-10-2023]]-E683:AD683))/26</f>
        <v>11.692307692307692</v>
      </c>
      <c r="AH682" s="4" cm="1">
        <f t="array" ref="AH682">SUMPRODUCT(ABS(FC_vs_D_SKU_lvl[[#This Row],[1-5-2023]:[23-10-2023]]-E683:AD683))/SUM(E683:AD683)</f>
        <v>2.5982905982905984</v>
      </c>
      <c r="AI682" s="3" cm="1">
        <f t="array" ref="AI682">SQRT(SUMPRODUCT(FC_vs_D_SKU_lvl[[#This Row],[1-5-2023]:[23-10-2023]]-E683:AD683)^2/26)</f>
        <v>38.046530216807703</v>
      </c>
      <c r="AJ682" s="4">
        <f t="shared" ref="AJ682" si="1018">AI682/AVERAGE(E683:AD683)</f>
        <v>8.4547844926239346</v>
      </c>
      <c r="AK682" s="3">
        <f t="shared" ref="AK682:AL682" si="1019">AG682+ABS(AE682)</f>
        <v>19.153846153846153</v>
      </c>
      <c r="AL682" s="4">
        <f t="shared" si="1019"/>
        <v>4.2564102564102564</v>
      </c>
      <c r="AM682" s="3" cm="1">
        <f t="array" ref="AM682">SUMPRODUCT(IF(FC_vs_D_SKU_lvl[[#This Row],[1-5-2023]:[23-10-2023]]+E683:AD683=0,0,ABS(FC_vs_D_SKU_lvl[[#This Row],[1-5-2023]:[23-10-2023]]-E683:AD683)/(FC_vs_D_SKU_lvl[[#This Row],[1-5-2023]:[23-10-2023]]+E683:AD683)))/26</f>
        <v>0.80657195974214879</v>
      </c>
    </row>
    <row r="683" spans="1:39" x14ac:dyDescent="0.3">
      <c r="A683" t="s">
        <v>390</v>
      </c>
      <c r="B683" t="s">
        <v>40</v>
      </c>
      <c r="C683">
        <v>3</v>
      </c>
      <c r="D683" t="s">
        <v>44</v>
      </c>
      <c r="E683">
        <v>0</v>
      </c>
      <c r="F683">
        <v>0</v>
      </c>
      <c r="G683">
        <v>0</v>
      </c>
      <c r="H683">
        <v>55</v>
      </c>
      <c r="I683">
        <v>0</v>
      </c>
      <c r="J683">
        <v>2</v>
      </c>
      <c r="K683">
        <v>5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22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8</v>
      </c>
      <c r="AB683">
        <v>13</v>
      </c>
      <c r="AC683">
        <v>0</v>
      </c>
      <c r="AD683">
        <v>10</v>
      </c>
      <c r="AE683" s="3"/>
      <c r="AF683" s="4"/>
      <c r="AG683" s="3"/>
      <c r="AH683" s="4"/>
      <c r="AI683" s="3"/>
      <c r="AJ683" s="4"/>
      <c r="AK683" s="3"/>
      <c r="AL683" s="4"/>
      <c r="AM683" s="3"/>
    </row>
    <row r="684" spans="1:39" x14ac:dyDescent="0.3">
      <c r="A684" t="s">
        <v>391</v>
      </c>
      <c r="B684" t="s">
        <v>40</v>
      </c>
      <c r="C684">
        <v>3</v>
      </c>
      <c r="D684" t="s">
        <v>41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46</v>
      </c>
      <c r="N684">
        <v>46</v>
      </c>
      <c r="O684">
        <v>46</v>
      </c>
      <c r="P684">
        <v>46</v>
      </c>
      <c r="Q684">
        <v>46</v>
      </c>
      <c r="R684">
        <v>34</v>
      </c>
      <c r="S684">
        <v>25</v>
      </c>
      <c r="T684">
        <v>41</v>
      </c>
      <c r="U684">
        <v>63</v>
      </c>
      <c r="V684">
        <v>43</v>
      </c>
      <c r="W684">
        <v>44</v>
      </c>
      <c r="X684">
        <v>35</v>
      </c>
      <c r="Y684">
        <v>43</v>
      </c>
      <c r="Z684">
        <v>27</v>
      </c>
      <c r="AA684">
        <v>45</v>
      </c>
      <c r="AB684">
        <v>41</v>
      </c>
      <c r="AC684">
        <v>25</v>
      </c>
      <c r="AD684">
        <v>71</v>
      </c>
      <c r="AE684" s="3" cm="1">
        <f t="array" ref="AE684">SUMPRODUCT(FC_vs_D_SKU_lvl[[#This Row],[1-5-2023]:[23-10-2023]]-E685:AD685)/26</f>
        <v>11.26923076923077</v>
      </c>
      <c r="AF684" s="4">
        <f t="shared" ref="AF684" si="1020">AE684/AVERAGE(E685:AD685)</f>
        <v>0.61814345991561193</v>
      </c>
      <c r="AG684" s="3" cm="1">
        <f t="array" ref="AG684">SUMPRODUCT(ABS(FC_vs_D_SKU_lvl[[#This Row],[1-5-2023]:[23-10-2023]]-E685:AD685))/26</f>
        <v>37.807692307692307</v>
      </c>
      <c r="AH684" s="4" cm="1">
        <f t="array" ref="AH684">SUMPRODUCT(ABS(FC_vs_D_SKU_lvl[[#This Row],[1-5-2023]:[23-10-2023]]-E685:AD685))/SUM(E685:AD685)</f>
        <v>2.0738396624472575</v>
      </c>
      <c r="AI684" s="3" cm="1">
        <f t="array" ref="AI684">SQRT(SUMPRODUCT(FC_vs_D_SKU_lvl[[#This Row],[1-5-2023]:[23-10-2023]]-E685:AD685)^2/26)</f>
        <v>57.462027595487918</v>
      </c>
      <c r="AJ684" s="4">
        <f t="shared" ref="AJ684" si="1021">AI684/AVERAGE(E685:AD685)</f>
        <v>3.1519255643094639</v>
      </c>
      <c r="AK684" s="3">
        <f t="shared" ref="AK684:AL684" si="1022">AG684+ABS(AE684)</f>
        <v>49.07692307692308</v>
      </c>
      <c r="AL684" s="4">
        <f t="shared" si="1022"/>
        <v>2.6919831223628696</v>
      </c>
      <c r="AM684" s="3" cm="1">
        <f t="array" ref="AM684">SUMPRODUCT(IF(FC_vs_D_SKU_lvl[[#This Row],[1-5-2023]:[23-10-2023]]+E685:AD685=0,0,ABS(FC_vs_D_SKU_lvl[[#This Row],[1-5-2023]:[23-10-2023]]-E685:AD685)/(FC_vs_D_SKU_lvl[[#This Row],[1-5-2023]:[23-10-2023]]+E685:AD685)))/26</f>
        <v>0.82445871642161372</v>
      </c>
    </row>
    <row r="685" spans="1:39" x14ac:dyDescent="0.3">
      <c r="A685" t="s">
        <v>391</v>
      </c>
      <c r="B685" t="s">
        <v>40</v>
      </c>
      <c r="C685">
        <v>3</v>
      </c>
      <c r="D685" t="s">
        <v>44</v>
      </c>
      <c r="E685">
        <v>0</v>
      </c>
      <c r="F685">
        <v>60</v>
      </c>
      <c r="G685">
        <v>2</v>
      </c>
      <c r="H685">
        <v>11</v>
      </c>
      <c r="I685">
        <v>11</v>
      </c>
      <c r="J685">
        <v>0</v>
      </c>
      <c r="K685">
        <v>25</v>
      </c>
      <c r="L685">
        <v>21</v>
      </c>
      <c r="M685">
        <v>0</v>
      </c>
      <c r="N685">
        <v>0</v>
      </c>
      <c r="O685">
        <v>254</v>
      </c>
      <c r="P685">
        <v>0</v>
      </c>
      <c r="Q685">
        <v>21</v>
      </c>
      <c r="R685">
        <v>0</v>
      </c>
      <c r="S685">
        <v>0</v>
      </c>
      <c r="T685">
        <v>2</v>
      </c>
      <c r="U685">
        <v>0</v>
      </c>
      <c r="V685">
        <v>50</v>
      </c>
      <c r="W685">
        <v>1</v>
      </c>
      <c r="X685">
        <v>5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10</v>
      </c>
      <c r="AE685" s="3"/>
      <c r="AF685" s="4"/>
      <c r="AG685" s="3"/>
      <c r="AH685" s="4"/>
      <c r="AI685" s="3"/>
      <c r="AJ685" s="4"/>
      <c r="AK685" s="3"/>
      <c r="AL685" s="4"/>
      <c r="AM685" s="3"/>
    </row>
    <row r="686" spans="1:39" x14ac:dyDescent="0.3">
      <c r="A686" t="s">
        <v>392</v>
      </c>
      <c r="B686" t="s">
        <v>40</v>
      </c>
      <c r="C686">
        <v>2</v>
      </c>
      <c r="D686" t="s">
        <v>41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148</v>
      </c>
      <c r="N686">
        <v>149</v>
      </c>
      <c r="O686">
        <v>148</v>
      </c>
      <c r="P686">
        <v>148</v>
      </c>
      <c r="Q686">
        <v>149</v>
      </c>
      <c r="R686">
        <v>135</v>
      </c>
      <c r="S686">
        <v>89</v>
      </c>
      <c r="T686">
        <v>187</v>
      </c>
      <c r="U686">
        <v>184</v>
      </c>
      <c r="V686">
        <v>178</v>
      </c>
      <c r="W686">
        <v>143</v>
      </c>
      <c r="X686">
        <v>114</v>
      </c>
      <c r="Y686">
        <v>166</v>
      </c>
      <c r="Z686">
        <v>95</v>
      </c>
      <c r="AA686">
        <v>125</v>
      </c>
      <c r="AB686">
        <v>109</v>
      </c>
      <c r="AC686">
        <v>88</v>
      </c>
      <c r="AD686">
        <v>333</v>
      </c>
      <c r="AE686" s="3" cm="1">
        <f t="array" ref="AE686">SUMPRODUCT(FC_vs_D_SKU_lvl[[#This Row],[1-5-2023]:[23-10-2023]]-E687:AD687)/26</f>
        <v>-136.07692307692307</v>
      </c>
      <c r="AF686" s="4">
        <f t="shared" ref="AF686" si="1023">AE686/AVERAGE(E687:AD687)</f>
        <v>-0.56826212656601349</v>
      </c>
      <c r="AG686" s="3" cm="1">
        <f t="array" ref="AG686">SUMPRODUCT(ABS(FC_vs_D_SKU_lvl[[#This Row],[1-5-2023]:[23-10-2023]]-E687:AD687))/26</f>
        <v>304.15384615384613</v>
      </c>
      <c r="AH686" s="4" cm="1">
        <f t="array" ref="AH686">SUMPRODUCT(ABS(FC_vs_D_SKU_lvl[[#This Row],[1-5-2023]:[23-10-2023]]-E687:AD687))/SUM(E687:AD687)</f>
        <v>1.2701574044330228</v>
      </c>
      <c r="AI686" s="3" cm="1">
        <f t="array" ref="AI686">SQRT(SUMPRODUCT(FC_vs_D_SKU_lvl[[#This Row],[1-5-2023]:[23-10-2023]]-E687:AD687)^2/26)</f>
        <v>693.85888611889516</v>
      </c>
      <c r="AJ686" s="4">
        <f t="shared" ref="AJ686" si="1024">AI686/AVERAGE(E687:AD687)</f>
        <v>2.8975796721958358</v>
      </c>
      <c r="AK686" s="3">
        <f t="shared" ref="AK686:AL686" si="1025">AG686+ABS(AE686)</f>
        <v>440.23076923076917</v>
      </c>
      <c r="AL686" s="4">
        <f t="shared" si="1025"/>
        <v>1.8384195309990363</v>
      </c>
      <c r="AM686" s="3" cm="1">
        <f t="array" ref="AM686">SUMPRODUCT(IF(FC_vs_D_SKU_lvl[[#This Row],[1-5-2023]:[23-10-2023]]+E687:AD687=0,0,ABS(FC_vs_D_SKU_lvl[[#This Row],[1-5-2023]:[23-10-2023]]-E687:AD687)/(FC_vs_D_SKU_lvl[[#This Row],[1-5-2023]:[23-10-2023]]+E687:AD687)))/26</f>
        <v>0.8842942512674592</v>
      </c>
    </row>
    <row r="687" spans="1:39" x14ac:dyDescent="0.3">
      <c r="A687" t="s">
        <v>392</v>
      </c>
      <c r="B687" t="s">
        <v>40</v>
      </c>
      <c r="C687">
        <v>2</v>
      </c>
      <c r="D687" t="s">
        <v>44</v>
      </c>
      <c r="E687">
        <v>1</v>
      </c>
      <c r="F687">
        <v>60</v>
      </c>
      <c r="G687">
        <v>10</v>
      </c>
      <c r="H687">
        <v>213</v>
      </c>
      <c r="I687">
        <v>52</v>
      </c>
      <c r="J687">
        <v>200</v>
      </c>
      <c r="K687">
        <v>2348</v>
      </c>
      <c r="L687">
        <v>2061</v>
      </c>
      <c r="M687">
        <v>61</v>
      </c>
      <c r="N687">
        <v>10</v>
      </c>
      <c r="O687">
        <v>500</v>
      </c>
      <c r="P687">
        <v>0</v>
      </c>
      <c r="Q687">
        <v>36</v>
      </c>
      <c r="R687">
        <v>1</v>
      </c>
      <c r="S687">
        <v>0</v>
      </c>
      <c r="T687">
        <v>40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210</v>
      </c>
      <c r="AA687">
        <v>0</v>
      </c>
      <c r="AB687">
        <v>420</v>
      </c>
      <c r="AC687">
        <v>1</v>
      </c>
      <c r="AD687">
        <v>0</v>
      </c>
      <c r="AE687" s="3"/>
      <c r="AF687" s="4"/>
      <c r="AG687" s="3"/>
      <c r="AH687" s="4"/>
      <c r="AI687" s="3"/>
      <c r="AJ687" s="4"/>
      <c r="AK687" s="3"/>
      <c r="AL687" s="4"/>
      <c r="AM687" s="3"/>
    </row>
    <row r="688" spans="1:39" x14ac:dyDescent="0.3">
      <c r="A688" t="s">
        <v>393</v>
      </c>
      <c r="B688" t="s">
        <v>40</v>
      </c>
      <c r="C688">
        <v>3</v>
      </c>
      <c r="D688" t="s">
        <v>41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</v>
      </c>
      <c r="N688">
        <v>5</v>
      </c>
      <c r="O688">
        <v>6</v>
      </c>
      <c r="P688">
        <v>6</v>
      </c>
      <c r="Q688">
        <v>4</v>
      </c>
      <c r="R688">
        <v>4</v>
      </c>
      <c r="S688">
        <v>2</v>
      </c>
      <c r="T688">
        <v>6</v>
      </c>
      <c r="U688">
        <v>5</v>
      </c>
      <c r="V688">
        <v>6</v>
      </c>
      <c r="W688">
        <v>4</v>
      </c>
      <c r="X688">
        <v>3</v>
      </c>
      <c r="Y688">
        <v>5</v>
      </c>
      <c r="Z688">
        <v>2</v>
      </c>
      <c r="AA688">
        <v>4</v>
      </c>
      <c r="AB688">
        <v>3</v>
      </c>
      <c r="AC688">
        <v>2</v>
      </c>
      <c r="AD688">
        <v>10</v>
      </c>
      <c r="AE688" s="3" cm="1">
        <f t="array" ref="AE688">SUMPRODUCT(FC_vs_D_SKU_lvl[[#This Row],[1-5-2023]:[23-10-2023]]-E689:AD689)/26</f>
        <v>-0.42307692307692307</v>
      </c>
      <c r="AF688" s="4">
        <f t="shared" ref="AF688" si="1026">AE688/AVERAGE(E689:AD689)</f>
        <v>-0.12087912087912088</v>
      </c>
      <c r="AG688" s="3" cm="1">
        <f t="array" ref="AG688">SUMPRODUCT(ABS(FC_vs_D_SKU_lvl[[#This Row],[1-5-2023]:[23-10-2023]]-E689:AD689))/26</f>
        <v>5.6538461538461542</v>
      </c>
      <c r="AH688" s="4" cm="1">
        <f t="array" ref="AH688">SUMPRODUCT(ABS(FC_vs_D_SKU_lvl[[#This Row],[1-5-2023]:[23-10-2023]]-E689:AD689))/SUM(E689:AD689)</f>
        <v>1.6153846153846154</v>
      </c>
      <c r="AI688" s="3" cm="1">
        <f t="array" ref="AI688">SQRT(SUMPRODUCT(FC_vs_D_SKU_lvl[[#This Row],[1-5-2023]:[23-10-2023]]-E689:AD689)^2/26)</f>
        <v>2.1572774865200244</v>
      </c>
      <c r="AJ688" s="4">
        <f t="shared" ref="AJ688" si="1027">AI688/AVERAGE(E689:AD689)</f>
        <v>0.61636499614857843</v>
      </c>
      <c r="AK688" s="3">
        <f t="shared" ref="AK688:AL688" si="1028">AG688+ABS(AE688)</f>
        <v>6.0769230769230775</v>
      </c>
      <c r="AL688" s="4">
        <f t="shared" si="1028"/>
        <v>1.7362637362637363</v>
      </c>
      <c r="AM688" s="3" cm="1">
        <f t="array" ref="AM688">SUMPRODUCT(IF(FC_vs_D_SKU_lvl[[#This Row],[1-5-2023]:[23-10-2023]]+E689:AD689=0,0,ABS(FC_vs_D_SKU_lvl[[#This Row],[1-5-2023]:[23-10-2023]]-E689:AD689)/(FC_vs_D_SKU_lvl[[#This Row],[1-5-2023]:[23-10-2023]]+E689:AD689)))/26</f>
        <v>0.73974316282008579</v>
      </c>
    </row>
    <row r="689" spans="1:39" x14ac:dyDescent="0.3">
      <c r="A689" t="s">
        <v>393</v>
      </c>
      <c r="B689" t="s">
        <v>40</v>
      </c>
      <c r="C689">
        <v>3</v>
      </c>
      <c r="D689" t="s">
        <v>44</v>
      </c>
      <c r="E689">
        <v>0</v>
      </c>
      <c r="F689">
        <v>10</v>
      </c>
      <c r="G689">
        <v>0</v>
      </c>
      <c r="H689">
        <v>9</v>
      </c>
      <c r="I689">
        <v>10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2</v>
      </c>
      <c r="R689">
        <v>2</v>
      </c>
      <c r="S689">
        <v>0</v>
      </c>
      <c r="T689">
        <v>0</v>
      </c>
      <c r="U689">
        <v>0</v>
      </c>
      <c r="V689">
        <v>1</v>
      </c>
      <c r="W689">
        <v>5</v>
      </c>
      <c r="X689">
        <v>0</v>
      </c>
      <c r="Y689">
        <v>0</v>
      </c>
      <c r="Z689">
        <v>50</v>
      </c>
      <c r="AA689">
        <v>0</v>
      </c>
      <c r="AB689">
        <v>0</v>
      </c>
      <c r="AC689">
        <v>0</v>
      </c>
      <c r="AD689">
        <v>1</v>
      </c>
      <c r="AE689" s="3"/>
      <c r="AF689" s="4"/>
      <c r="AG689" s="3"/>
      <c r="AH689" s="4"/>
      <c r="AI689" s="3"/>
      <c r="AJ689" s="4"/>
      <c r="AK689" s="3"/>
      <c r="AL689" s="4"/>
      <c r="AM689" s="3"/>
    </row>
    <row r="690" spans="1:39" x14ac:dyDescent="0.3">
      <c r="A690" t="s">
        <v>394</v>
      </c>
      <c r="B690" t="s">
        <v>40</v>
      </c>
      <c r="C690">
        <v>2</v>
      </c>
      <c r="D690" t="s">
        <v>41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51</v>
      </c>
      <c r="N690">
        <v>51</v>
      </c>
      <c r="O690">
        <v>51</v>
      </c>
      <c r="P690">
        <v>51</v>
      </c>
      <c r="Q690">
        <v>51</v>
      </c>
      <c r="R690">
        <v>37</v>
      </c>
      <c r="S690">
        <v>28</v>
      </c>
      <c r="T690">
        <v>45</v>
      </c>
      <c r="U690">
        <v>69</v>
      </c>
      <c r="V690">
        <v>49</v>
      </c>
      <c r="W690">
        <v>50</v>
      </c>
      <c r="X690">
        <v>39</v>
      </c>
      <c r="Y690">
        <v>48</v>
      </c>
      <c r="Z690">
        <v>33</v>
      </c>
      <c r="AA690">
        <v>55</v>
      </c>
      <c r="AB690">
        <v>51</v>
      </c>
      <c r="AC690">
        <v>31</v>
      </c>
      <c r="AD690">
        <v>90</v>
      </c>
      <c r="AE690" s="3" cm="1">
        <f t="array" ref="AE690">SUMPRODUCT(FC_vs_D_SKU_lvl[[#This Row],[1-5-2023]:[23-10-2023]]-E691:AD691)/26</f>
        <v>21.692307692307693</v>
      </c>
      <c r="AF690" s="4">
        <f t="shared" ref="AF690" si="1029">AE690/AVERAGE(E691:AD691)</f>
        <v>1.7848101265822787</v>
      </c>
      <c r="AG690" s="3" cm="1">
        <f t="array" ref="AG690">SUMPRODUCT(ABS(FC_vs_D_SKU_lvl[[#This Row],[1-5-2023]:[23-10-2023]]-E691:AD691))/26</f>
        <v>30.307692307692307</v>
      </c>
      <c r="AH690" s="4" cm="1">
        <f t="array" ref="AH690">SUMPRODUCT(ABS(FC_vs_D_SKU_lvl[[#This Row],[1-5-2023]:[23-10-2023]]-E691:AD691))/SUM(E691:AD691)</f>
        <v>2.4936708860759493</v>
      </c>
      <c r="AI690" s="3" cm="1">
        <f t="array" ref="AI690">SQRT(SUMPRODUCT(FC_vs_D_SKU_lvl[[#This Row],[1-5-2023]:[23-10-2023]]-E691:AD691)^2/26)</f>
        <v>110.6095002179358</v>
      </c>
      <c r="AJ690" s="4">
        <f t="shared" ref="AJ690" si="1030">AI690/AVERAGE(E691:AD691)</f>
        <v>9.1007816635010474</v>
      </c>
      <c r="AK690" s="3">
        <f t="shared" ref="AK690:AL690" si="1031">AG690+ABS(AE690)</f>
        <v>52</v>
      </c>
      <c r="AL690" s="4">
        <f t="shared" si="1031"/>
        <v>4.2784810126582276</v>
      </c>
      <c r="AM690" s="3" cm="1">
        <f t="array" ref="AM690">SUMPRODUCT(IF(FC_vs_D_SKU_lvl[[#This Row],[1-5-2023]:[23-10-2023]]+E691:AD691=0,0,ABS(FC_vs_D_SKU_lvl[[#This Row],[1-5-2023]:[23-10-2023]]-E691:AD691)/(FC_vs_D_SKU_lvl[[#This Row],[1-5-2023]:[23-10-2023]]+E691:AD691)))/26</f>
        <v>0.72011106747079445</v>
      </c>
    </row>
    <row r="691" spans="1:39" x14ac:dyDescent="0.3">
      <c r="A691" t="s">
        <v>394</v>
      </c>
      <c r="B691" t="s">
        <v>40</v>
      </c>
      <c r="C691">
        <v>2</v>
      </c>
      <c r="D691" t="s">
        <v>44</v>
      </c>
      <c r="E691">
        <v>0</v>
      </c>
      <c r="F691">
        <v>5</v>
      </c>
      <c r="G691">
        <v>0</v>
      </c>
      <c r="H691">
        <v>17</v>
      </c>
      <c r="I691">
        <v>6</v>
      </c>
      <c r="J691">
        <v>17</v>
      </c>
      <c r="K691">
        <v>40</v>
      </c>
      <c r="L691">
        <v>20</v>
      </c>
      <c r="M691">
        <v>44</v>
      </c>
      <c r="N691">
        <v>14</v>
      </c>
      <c r="O691">
        <v>0</v>
      </c>
      <c r="P691">
        <v>1</v>
      </c>
      <c r="Q691">
        <v>4</v>
      </c>
      <c r="R691">
        <v>8</v>
      </c>
      <c r="S691">
        <v>0</v>
      </c>
      <c r="T691">
        <v>34</v>
      </c>
      <c r="U691">
        <v>21</v>
      </c>
      <c r="V691">
        <v>0</v>
      </c>
      <c r="W691">
        <v>38</v>
      </c>
      <c r="X691">
        <v>2</v>
      </c>
      <c r="Y691">
        <v>3</v>
      </c>
      <c r="Z691">
        <v>40</v>
      </c>
      <c r="AA691">
        <v>2</v>
      </c>
      <c r="AB691">
        <v>0</v>
      </c>
      <c r="AC691">
        <v>0</v>
      </c>
      <c r="AD691">
        <v>0</v>
      </c>
      <c r="AE691" s="3"/>
      <c r="AF691" s="4"/>
      <c r="AG691" s="3"/>
      <c r="AH691" s="4"/>
      <c r="AI691" s="3"/>
      <c r="AJ691" s="4"/>
      <c r="AK691" s="3"/>
      <c r="AL691" s="4"/>
      <c r="AM691" s="3"/>
    </row>
    <row r="692" spans="1:39" x14ac:dyDescent="0.3">
      <c r="A692" t="s">
        <v>395</v>
      </c>
      <c r="B692" t="s">
        <v>40</v>
      </c>
      <c r="C692">
        <v>2</v>
      </c>
      <c r="D692" t="s">
        <v>41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37</v>
      </c>
      <c r="N692">
        <v>37</v>
      </c>
      <c r="O692">
        <v>37</v>
      </c>
      <c r="P692">
        <v>37</v>
      </c>
      <c r="Q692">
        <v>38</v>
      </c>
      <c r="R692">
        <v>39</v>
      </c>
      <c r="S692">
        <v>30</v>
      </c>
      <c r="T692">
        <v>48</v>
      </c>
      <c r="U692">
        <v>71</v>
      </c>
      <c r="V692">
        <v>50</v>
      </c>
      <c r="W692">
        <v>50</v>
      </c>
      <c r="X692">
        <v>39</v>
      </c>
      <c r="Y692">
        <v>48</v>
      </c>
      <c r="Z692">
        <v>24</v>
      </c>
      <c r="AA692">
        <v>39</v>
      </c>
      <c r="AB692">
        <v>36</v>
      </c>
      <c r="AC692">
        <v>22</v>
      </c>
      <c r="AD692">
        <v>64</v>
      </c>
      <c r="AE692" s="3" cm="1">
        <f t="array" ref="AE692">SUMPRODUCT(FC_vs_D_SKU_lvl[[#This Row],[1-5-2023]:[23-10-2023]]-E693:AD693)/26</f>
        <v>-31.076923076923077</v>
      </c>
      <c r="AF692" s="4">
        <f t="shared" ref="AF692" si="1032">AE692/AVERAGE(E693:AD693)</f>
        <v>-0.51994851994851998</v>
      </c>
      <c r="AG692" s="3" cm="1">
        <f t="array" ref="AG692">SUMPRODUCT(ABS(FC_vs_D_SKU_lvl[[#This Row],[1-5-2023]:[23-10-2023]]-E693:AD693))/26</f>
        <v>55.769230769230766</v>
      </c>
      <c r="AH692" s="4" cm="1">
        <f t="array" ref="AH692">SUMPRODUCT(ABS(FC_vs_D_SKU_lvl[[#This Row],[1-5-2023]:[23-10-2023]]-E693:AD693))/SUM(E693:AD693)</f>
        <v>0.93307593307593306</v>
      </c>
      <c r="AI692" s="3" cm="1">
        <f t="array" ref="AI692">SQRT(SUMPRODUCT(FC_vs_D_SKU_lvl[[#This Row],[1-5-2023]:[23-10-2023]]-E693:AD693)^2/26)</f>
        <v>158.46183719165271</v>
      </c>
      <c r="AJ692" s="4">
        <f t="shared" ref="AJ692" si="1033">AI692/AVERAGE(E693:AD693)</f>
        <v>2.651227649281191</v>
      </c>
      <c r="AK692" s="3">
        <f t="shared" ref="AK692:AL692" si="1034">AG692+ABS(AE692)</f>
        <v>86.84615384615384</v>
      </c>
      <c r="AL692" s="4">
        <f t="shared" si="1034"/>
        <v>1.4530244530244532</v>
      </c>
      <c r="AM692" s="3" cm="1">
        <f t="array" ref="AM692">SUMPRODUCT(IF(FC_vs_D_SKU_lvl[[#This Row],[1-5-2023]:[23-10-2023]]+E693:AD693=0,0,ABS(FC_vs_D_SKU_lvl[[#This Row],[1-5-2023]:[23-10-2023]]-E693:AD693)/(FC_vs_D_SKU_lvl[[#This Row],[1-5-2023]:[23-10-2023]]+E693:AD693)))/26</f>
        <v>0.58391743145720698</v>
      </c>
    </row>
    <row r="693" spans="1:39" x14ac:dyDescent="0.3">
      <c r="A693" t="s">
        <v>395</v>
      </c>
      <c r="B693" t="s">
        <v>40</v>
      </c>
      <c r="C693">
        <v>2</v>
      </c>
      <c r="D693" t="s">
        <v>44</v>
      </c>
      <c r="E693">
        <v>120</v>
      </c>
      <c r="F693">
        <v>145</v>
      </c>
      <c r="G693">
        <v>53</v>
      </c>
      <c r="H693">
        <v>0</v>
      </c>
      <c r="I693">
        <v>300</v>
      </c>
      <c r="J693">
        <v>24</v>
      </c>
      <c r="K693">
        <v>95</v>
      </c>
      <c r="L693">
        <v>71</v>
      </c>
      <c r="M693">
        <v>39</v>
      </c>
      <c r="N693">
        <v>30</v>
      </c>
      <c r="O693">
        <v>14</v>
      </c>
      <c r="P693">
        <v>60</v>
      </c>
      <c r="Q693">
        <v>40</v>
      </c>
      <c r="R693">
        <v>14</v>
      </c>
      <c r="S693">
        <v>3</v>
      </c>
      <c r="T693">
        <v>0</v>
      </c>
      <c r="U693">
        <v>14</v>
      </c>
      <c r="V693">
        <v>0</v>
      </c>
      <c r="W693">
        <v>34</v>
      </c>
      <c r="X693">
        <v>0</v>
      </c>
      <c r="Y693">
        <v>106</v>
      </c>
      <c r="Z693">
        <v>37</v>
      </c>
      <c r="AA693">
        <v>251</v>
      </c>
      <c r="AB693">
        <v>47</v>
      </c>
      <c r="AC693">
        <v>5</v>
      </c>
      <c r="AD693">
        <v>52</v>
      </c>
      <c r="AE693" s="3"/>
      <c r="AF693" s="4"/>
      <c r="AG693" s="3"/>
      <c r="AH693" s="4"/>
      <c r="AI693" s="3"/>
      <c r="AJ693" s="4"/>
      <c r="AK693" s="3"/>
      <c r="AL693" s="4"/>
      <c r="AM693" s="3"/>
    </row>
    <row r="694" spans="1:39" x14ac:dyDescent="0.3">
      <c r="A694" t="s">
        <v>396</v>
      </c>
      <c r="B694" t="s">
        <v>40</v>
      </c>
      <c r="C694">
        <v>3</v>
      </c>
      <c r="D694" t="s">
        <v>41</v>
      </c>
      <c r="E694">
        <v>18</v>
      </c>
      <c r="F694">
        <v>18</v>
      </c>
      <c r="G694">
        <v>18</v>
      </c>
      <c r="H694">
        <v>18</v>
      </c>
      <c r="I694">
        <v>15</v>
      </c>
      <c r="J694">
        <v>15</v>
      </c>
      <c r="K694">
        <v>15</v>
      </c>
      <c r="L694">
        <v>12</v>
      </c>
      <c r="M694">
        <v>9</v>
      </c>
      <c r="N694">
        <v>8</v>
      </c>
      <c r="O694">
        <v>14</v>
      </c>
      <c r="P694">
        <v>9</v>
      </c>
      <c r="Q694">
        <v>30</v>
      </c>
      <c r="R694">
        <v>11</v>
      </c>
      <c r="S694">
        <v>9</v>
      </c>
      <c r="T694">
        <v>11</v>
      </c>
      <c r="U694">
        <v>12</v>
      </c>
      <c r="V694">
        <v>8</v>
      </c>
      <c r="W694">
        <v>11</v>
      </c>
      <c r="X694">
        <v>9</v>
      </c>
      <c r="Y694">
        <v>14</v>
      </c>
      <c r="Z694">
        <v>7</v>
      </c>
      <c r="AA694">
        <v>9</v>
      </c>
      <c r="AB694">
        <v>4</v>
      </c>
      <c r="AC694">
        <v>7</v>
      </c>
      <c r="AD694">
        <v>15</v>
      </c>
      <c r="AE694" s="3" cm="1">
        <f t="array" ref="AE694">SUMPRODUCT(FC_vs_D_SKU_lvl[[#This Row],[1-5-2023]:[23-10-2023]]-E695:AD695)/26</f>
        <v>2.9230769230769229</v>
      </c>
      <c r="AF694" s="4">
        <f t="shared" ref="AF694" si="1035">AE694/AVERAGE(E695:AD695)</f>
        <v>0.30399999999999999</v>
      </c>
      <c r="AG694" s="3" cm="1">
        <f t="array" ref="AG694">SUMPRODUCT(ABS(FC_vs_D_SKU_lvl[[#This Row],[1-5-2023]:[23-10-2023]]-E695:AD695))/26</f>
        <v>14.615384615384615</v>
      </c>
      <c r="AH694" s="4" cm="1">
        <f t="array" ref="AH694">SUMPRODUCT(ABS(FC_vs_D_SKU_lvl[[#This Row],[1-5-2023]:[23-10-2023]]-E695:AD695))/SUM(E695:AD695)</f>
        <v>1.52</v>
      </c>
      <c r="AI694" s="3" cm="1">
        <f t="array" ref="AI694">SQRT(SUMPRODUCT(FC_vs_D_SKU_lvl[[#This Row],[1-5-2023]:[23-10-2023]]-E695:AD695)^2/26)</f>
        <v>14.904826270501987</v>
      </c>
      <c r="AJ694" s="4">
        <f t="shared" ref="AJ694" si="1036">AI694/AVERAGE(E695:AD695)</f>
        <v>1.5501019321322067</v>
      </c>
      <c r="AK694" s="3">
        <f t="shared" ref="AK694:AL694" si="1037">AG694+ABS(AE694)</f>
        <v>17.538461538461537</v>
      </c>
      <c r="AL694" s="4">
        <f t="shared" si="1037"/>
        <v>1.8240000000000001</v>
      </c>
      <c r="AM694" s="3" cm="1">
        <f t="array" ref="AM694">SUMPRODUCT(IF(FC_vs_D_SKU_lvl[[#This Row],[1-5-2023]:[23-10-2023]]+E695:AD695=0,0,ABS(FC_vs_D_SKU_lvl[[#This Row],[1-5-2023]:[23-10-2023]]-E695:AD695)/(FC_vs_D_SKU_lvl[[#This Row],[1-5-2023]:[23-10-2023]]+E695:AD695)))/26</f>
        <v>0.79509163978315622</v>
      </c>
    </row>
    <row r="695" spans="1:39" x14ac:dyDescent="0.3">
      <c r="A695" t="s">
        <v>396</v>
      </c>
      <c r="B695" t="s">
        <v>40</v>
      </c>
      <c r="C695">
        <v>3</v>
      </c>
      <c r="D695" t="s">
        <v>44</v>
      </c>
      <c r="E695">
        <v>0</v>
      </c>
      <c r="F695">
        <v>50</v>
      </c>
      <c r="G695">
        <v>2</v>
      </c>
      <c r="H695">
        <v>1</v>
      </c>
      <c r="I695">
        <v>2</v>
      </c>
      <c r="J695">
        <v>0</v>
      </c>
      <c r="K695">
        <v>20</v>
      </c>
      <c r="L695">
        <v>0</v>
      </c>
      <c r="M695">
        <v>0</v>
      </c>
      <c r="N695">
        <v>100</v>
      </c>
      <c r="O695">
        <v>0</v>
      </c>
      <c r="P695">
        <v>30</v>
      </c>
      <c r="Q695">
        <v>32</v>
      </c>
      <c r="R695">
        <v>0</v>
      </c>
      <c r="S695">
        <v>4</v>
      </c>
      <c r="T695">
        <v>0</v>
      </c>
      <c r="U695">
        <v>0</v>
      </c>
      <c r="V695">
        <v>2</v>
      </c>
      <c r="W695">
        <v>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5</v>
      </c>
      <c r="AE695" s="3"/>
      <c r="AF695" s="4"/>
      <c r="AG695" s="3"/>
      <c r="AH695" s="4"/>
      <c r="AI695" s="3"/>
      <c r="AJ695" s="4"/>
      <c r="AK695" s="3"/>
      <c r="AL695" s="4"/>
      <c r="AM695" s="3"/>
    </row>
    <row r="696" spans="1:39" x14ac:dyDescent="0.3">
      <c r="A696" t="s">
        <v>397</v>
      </c>
      <c r="B696" t="s">
        <v>40</v>
      </c>
      <c r="C696">
        <v>3</v>
      </c>
      <c r="D696" t="s">
        <v>41</v>
      </c>
      <c r="E696">
        <v>11</v>
      </c>
      <c r="F696">
        <v>7</v>
      </c>
      <c r="G696">
        <v>10</v>
      </c>
      <c r="H696">
        <v>17</v>
      </c>
      <c r="I696">
        <v>11</v>
      </c>
      <c r="J696">
        <v>11</v>
      </c>
      <c r="K696">
        <v>11</v>
      </c>
      <c r="L696">
        <v>13</v>
      </c>
      <c r="M696">
        <v>6</v>
      </c>
      <c r="N696">
        <v>6</v>
      </c>
      <c r="O696">
        <v>9</v>
      </c>
      <c r="P696">
        <v>7</v>
      </c>
      <c r="Q696">
        <v>18</v>
      </c>
      <c r="R696">
        <v>10</v>
      </c>
      <c r="S696">
        <v>8</v>
      </c>
      <c r="T696">
        <v>10</v>
      </c>
      <c r="U696">
        <v>10</v>
      </c>
      <c r="V696">
        <v>8</v>
      </c>
      <c r="W696">
        <v>10</v>
      </c>
      <c r="X696">
        <v>8</v>
      </c>
      <c r="Y696">
        <v>12</v>
      </c>
      <c r="Z696">
        <v>7</v>
      </c>
      <c r="AA696">
        <v>8</v>
      </c>
      <c r="AB696">
        <v>4</v>
      </c>
      <c r="AC696">
        <v>7</v>
      </c>
      <c r="AD696">
        <v>12</v>
      </c>
      <c r="AE696" s="3" cm="1">
        <f t="array" ref="AE696">SUMPRODUCT(FC_vs_D_SKU_lvl[[#This Row],[1-5-2023]:[23-10-2023]]-E697:AD697)/26</f>
        <v>3.6923076923076925</v>
      </c>
      <c r="AF696" s="4">
        <f t="shared" ref="AF696" si="1038">AE696/AVERAGE(E697:AD697)</f>
        <v>0.61935483870967745</v>
      </c>
      <c r="AG696" s="3" cm="1">
        <f t="array" ref="AG696">SUMPRODUCT(ABS(FC_vs_D_SKU_lvl[[#This Row],[1-5-2023]:[23-10-2023]]-E697:AD697))/26</f>
        <v>14.692307692307692</v>
      </c>
      <c r="AH696" s="4" cm="1">
        <f t="array" ref="AH696">SUMPRODUCT(ABS(FC_vs_D_SKU_lvl[[#This Row],[1-5-2023]:[23-10-2023]]-E697:AD697))/SUM(E697:AD697)</f>
        <v>2.4645161290322579</v>
      </c>
      <c r="AI696" s="3" cm="1">
        <f t="array" ref="AI696">SQRT(SUMPRODUCT(FC_vs_D_SKU_lvl[[#This Row],[1-5-2023]:[23-10-2023]]-E697:AD697)^2/26)</f>
        <v>18.827148973265668</v>
      </c>
      <c r="AJ696" s="4">
        <f t="shared" ref="AJ696" si="1039">AI696/AVERAGE(E697:AD697)</f>
        <v>3.158102408418757</v>
      </c>
      <c r="AK696" s="3">
        <f t="shared" ref="AK696:AL696" si="1040">AG696+ABS(AE696)</f>
        <v>18.384615384615383</v>
      </c>
      <c r="AL696" s="4">
        <f t="shared" si="1040"/>
        <v>3.0838709677419356</v>
      </c>
      <c r="AM696" s="3" cm="1">
        <f t="array" ref="AM696">SUMPRODUCT(IF(FC_vs_D_SKU_lvl[[#This Row],[1-5-2023]:[23-10-2023]]+E697:AD697=0,0,ABS(FC_vs_D_SKU_lvl[[#This Row],[1-5-2023]:[23-10-2023]]-E697:AD697)/(FC_vs_D_SKU_lvl[[#This Row],[1-5-2023]:[23-10-2023]]+E697:AD697)))/26</f>
        <v>0.96160527370718463</v>
      </c>
    </row>
    <row r="697" spans="1:39" x14ac:dyDescent="0.3">
      <c r="A697" t="s">
        <v>397</v>
      </c>
      <c r="B697" t="s">
        <v>40</v>
      </c>
      <c r="C697">
        <v>3</v>
      </c>
      <c r="D697" t="s">
        <v>44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150</v>
      </c>
      <c r="AD697">
        <v>0</v>
      </c>
      <c r="AE697" s="3"/>
      <c r="AF697" s="4"/>
      <c r="AG697" s="3"/>
      <c r="AH697" s="4"/>
      <c r="AI697" s="3"/>
      <c r="AJ697" s="4"/>
      <c r="AK697" s="3"/>
      <c r="AL697" s="4"/>
      <c r="AM697" s="3"/>
    </row>
    <row r="698" spans="1:39" x14ac:dyDescent="0.3">
      <c r="A698" t="s">
        <v>398</v>
      </c>
      <c r="B698" t="s">
        <v>40</v>
      </c>
      <c r="C698">
        <v>2</v>
      </c>
      <c r="D698" t="s">
        <v>41</v>
      </c>
      <c r="E698">
        <v>103</v>
      </c>
      <c r="F698">
        <v>103</v>
      </c>
      <c r="G698">
        <v>103</v>
      </c>
      <c r="H698">
        <v>103</v>
      </c>
      <c r="I698">
        <v>103</v>
      </c>
      <c r="J698">
        <v>103</v>
      </c>
      <c r="K698">
        <v>103</v>
      </c>
      <c r="L698">
        <v>178</v>
      </c>
      <c r="M698">
        <v>90</v>
      </c>
      <c r="N698">
        <v>87</v>
      </c>
      <c r="O698">
        <v>142</v>
      </c>
      <c r="P698">
        <v>96</v>
      </c>
      <c r="Q698">
        <v>303</v>
      </c>
      <c r="R698">
        <v>106</v>
      </c>
      <c r="S698">
        <v>87</v>
      </c>
      <c r="T698">
        <v>109</v>
      </c>
      <c r="U698">
        <v>113</v>
      </c>
      <c r="V698">
        <v>84</v>
      </c>
      <c r="W698">
        <v>106</v>
      </c>
      <c r="X698">
        <v>86</v>
      </c>
      <c r="Y698">
        <v>140</v>
      </c>
      <c r="Z698">
        <v>72</v>
      </c>
      <c r="AA698">
        <v>88</v>
      </c>
      <c r="AB698">
        <v>46</v>
      </c>
      <c r="AC698">
        <v>67</v>
      </c>
      <c r="AD698">
        <v>143</v>
      </c>
      <c r="AE698" s="3" cm="1">
        <f t="array" ref="AE698">SUMPRODUCT(FC_vs_D_SKU_lvl[[#This Row],[1-5-2023]:[23-10-2023]]-E699:AD699)/26</f>
        <v>-13.153846153846153</v>
      </c>
      <c r="AF698" s="4">
        <f t="shared" ref="AF698" si="1041">AE698/AVERAGE(E699:AD699)</f>
        <v>-0.10667498440424204</v>
      </c>
      <c r="AG698" s="3" cm="1">
        <f t="array" ref="AG698">SUMPRODUCT(ABS(FC_vs_D_SKU_lvl[[#This Row],[1-5-2023]:[23-10-2023]]-E699:AD699))/26</f>
        <v>153.76923076923077</v>
      </c>
      <c r="AH698" s="4" cm="1">
        <f t="array" ref="AH698">SUMPRODUCT(ABS(FC_vs_D_SKU_lvl[[#This Row],[1-5-2023]:[23-10-2023]]-E699:AD699))/SUM(E699:AD699)</f>
        <v>1.2470368059887711</v>
      </c>
      <c r="AI698" s="3" cm="1">
        <f t="array" ref="AI698">SQRT(SUMPRODUCT(FC_vs_D_SKU_lvl[[#This Row],[1-5-2023]:[23-10-2023]]-E699:AD699)^2/26)</f>
        <v>67.071718217258933</v>
      </c>
      <c r="AJ698" s="4">
        <f t="shared" ref="AJ698" si="1042">AI698/AVERAGE(E699:AD699)</f>
        <v>0.54393782708943617</v>
      </c>
      <c r="AK698" s="3">
        <f t="shared" ref="AK698:AL698" si="1043">AG698+ABS(AE698)</f>
        <v>166.92307692307693</v>
      </c>
      <c r="AL698" s="4">
        <f t="shared" si="1043"/>
        <v>1.3537117903930131</v>
      </c>
      <c r="AM698" s="3" cm="1">
        <f t="array" ref="AM698">SUMPRODUCT(IF(FC_vs_D_SKU_lvl[[#This Row],[1-5-2023]:[23-10-2023]]+E699:AD699=0,0,ABS(FC_vs_D_SKU_lvl[[#This Row],[1-5-2023]:[23-10-2023]]-E699:AD699)/(FC_vs_D_SKU_lvl[[#This Row],[1-5-2023]:[23-10-2023]]+E699:AD699)))/26</f>
        <v>0.72801456723628866</v>
      </c>
    </row>
    <row r="699" spans="1:39" x14ac:dyDescent="0.3">
      <c r="A699" t="s">
        <v>398</v>
      </c>
      <c r="B699" t="s">
        <v>40</v>
      </c>
      <c r="C699">
        <v>2</v>
      </c>
      <c r="D699" t="s">
        <v>44</v>
      </c>
      <c r="E699">
        <v>1500</v>
      </c>
      <c r="F699">
        <v>200</v>
      </c>
      <c r="G699">
        <v>125</v>
      </c>
      <c r="H699">
        <v>12</v>
      </c>
      <c r="I699">
        <v>55</v>
      </c>
      <c r="J699">
        <v>6</v>
      </c>
      <c r="K699">
        <v>3</v>
      </c>
      <c r="L699">
        <v>0</v>
      </c>
      <c r="M699">
        <v>60</v>
      </c>
      <c r="N699">
        <v>1</v>
      </c>
      <c r="O699">
        <v>0</v>
      </c>
      <c r="P699">
        <v>25</v>
      </c>
      <c r="Q699">
        <v>601</v>
      </c>
      <c r="R699">
        <v>2</v>
      </c>
      <c r="S699">
        <v>12</v>
      </c>
      <c r="T699">
        <v>0</v>
      </c>
      <c r="U699">
        <v>0</v>
      </c>
      <c r="V699">
        <v>202</v>
      </c>
      <c r="W699">
        <v>5</v>
      </c>
      <c r="X699">
        <v>324</v>
      </c>
      <c r="Y699">
        <v>2</v>
      </c>
      <c r="Z699">
        <v>0</v>
      </c>
      <c r="AA699">
        <v>67</v>
      </c>
      <c r="AB699">
        <v>0</v>
      </c>
      <c r="AC699">
        <v>4</v>
      </c>
      <c r="AD699">
        <v>0</v>
      </c>
      <c r="AE699" s="3"/>
      <c r="AF699" s="4"/>
      <c r="AG699" s="3"/>
      <c r="AH699" s="4"/>
      <c r="AI699" s="3"/>
      <c r="AJ699" s="4"/>
      <c r="AK699" s="3"/>
      <c r="AL699" s="4"/>
      <c r="AM699" s="3"/>
    </row>
    <row r="700" spans="1:39" x14ac:dyDescent="0.3">
      <c r="A700" t="s">
        <v>399</v>
      </c>
      <c r="B700" t="s">
        <v>40</v>
      </c>
      <c r="C700">
        <v>3</v>
      </c>
      <c r="D700" t="s">
        <v>41</v>
      </c>
      <c r="E700">
        <v>13</v>
      </c>
      <c r="F700">
        <v>9</v>
      </c>
      <c r="G700">
        <v>14</v>
      </c>
      <c r="H700">
        <v>21</v>
      </c>
      <c r="I700">
        <v>15</v>
      </c>
      <c r="J700">
        <v>16</v>
      </c>
      <c r="K700">
        <v>13</v>
      </c>
      <c r="L700">
        <v>11</v>
      </c>
      <c r="M700">
        <v>10</v>
      </c>
      <c r="N700">
        <v>11</v>
      </c>
      <c r="O700">
        <v>10</v>
      </c>
      <c r="P700">
        <v>11</v>
      </c>
      <c r="Q700">
        <v>11</v>
      </c>
      <c r="R700">
        <v>10</v>
      </c>
      <c r="S700">
        <v>8</v>
      </c>
      <c r="T700">
        <v>13</v>
      </c>
      <c r="U700">
        <v>18</v>
      </c>
      <c r="V700">
        <v>14</v>
      </c>
      <c r="W700">
        <v>14</v>
      </c>
      <c r="X700">
        <v>11</v>
      </c>
      <c r="Y700">
        <v>13</v>
      </c>
      <c r="Z700">
        <v>10</v>
      </c>
      <c r="AA700">
        <v>15</v>
      </c>
      <c r="AB700">
        <v>14</v>
      </c>
      <c r="AC700">
        <v>9</v>
      </c>
      <c r="AD700">
        <v>26</v>
      </c>
      <c r="AE700" s="3" cm="1">
        <f t="array" ref="AE700">SUMPRODUCT(FC_vs_D_SKU_lvl[[#This Row],[1-5-2023]:[23-10-2023]]-E701:AD701)/26</f>
        <v>-3.2307692307692308</v>
      </c>
      <c r="AF700" s="4">
        <f t="shared" ref="AF700" si="1044">AE700/AVERAGE(E701:AD701)</f>
        <v>-0.19811320754716982</v>
      </c>
      <c r="AG700" s="3" cm="1">
        <f t="array" ref="AG700">SUMPRODUCT(ABS(FC_vs_D_SKU_lvl[[#This Row],[1-5-2023]:[23-10-2023]]-E701:AD701))/26</f>
        <v>19.692307692307693</v>
      </c>
      <c r="AH700" s="4" cm="1">
        <f t="array" ref="AH700">SUMPRODUCT(ABS(FC_vs_D_SKU_lvl[[#This Row],[1-5-2023]:[23-10-2023]]-E701:AD701))/SUM(E701:AD701)</f>
        <v>1.2075471698113207</v>
      </c>
      <c r="AI700" s="3" cm="1">
        <f t="array" ref="AI700">SQRT(SUMPRODUCT(FC_vs_D_SKU_lvl[[#This Row],[1-5-2023]:[23-10-2023]]-E701:AD701)^2/26)</f>
        <v>16.473755351607458</v>
      </c>
      <c r="AJ700" s="4">
        <f t="shared" ref="AJ700" si="1045">AI700/AVERAGE(E701:AD701)</f>
        <v>1.0101831111834763</v>
      </c>
      <c r="AK700" s="3">
        <f t="shared" ref="AK700:AL700" si="1046">AG700+ABS(AE700)</f>
        <v>22.923076923076923</v>
      </c>
      <c r="AL700" s="4">
        <f t="shared" si="1046"/>
        <v>1.4056603773584906</v>
      </c>
      <c r="AM700" s="3" cm="1">
        <f t="array" ref="AM700">SUMPRODUCT(IF(FC_vs_D_SKU_lvl[[#This Row],[1-5-2023]:[23-10-2023]]+E701:AD701=0,0,ABS(FC_vs_D_SKU_lvl[[#This Row],[1-5-2023]:[23-10-2023]]-E701:AD701)/(FC_vs_D_SKU_lvl[[#This Row],[1-5-2023]:[23-10-2023]]+E701:AD701)))/26</f>
        <v>0.76641401183902069</v>
      </c>
    </row>
    <row r="701" spans="1:39" x14ac:dyDescent="0.3">
      <c r="A701" t="s">
        <v>399</v>
      </c>
      <c r="B701" t="s">
        <v>40</v>
      </c>
      <c r="C701">
        <v>3</v>
      </c>
      <c r="D701" t="s">
        <v>44</v>
      </c>
      <c r="E701">
        <v>0</v>
      </c>
      <c r="F701">
        <v>0</v>
      </c>
      <c r="G701">
        <v>34</v>
      </c>
      <c r="H701">
        <v>0</v>
      </c>
      <c r="I701">
        <v>34</v>
      </c>
      <c r="J701">
        <v>34</v>
      </c>
      <c r="K701">
        <v>0</v>
      </c>
      <c r="L701">
        <v>0</v>
      </c>
      <c r="M701">
        <v>20</v>
      </c>
      <c r="N701">
        <v>0</v>
      </c>
      <c r="O701">
        <v>0</v>
      </c>
      <c r="P701">
        <v>0</v>
      </c>
      <c r="Q701">
        <v>102</v>
      </c>
      <c r="R701">
        <v>6</v>
      </c>
      <c r="S701">
        <v>40</v>
      </c>
      <c r="T701">
        <v>0</v>
      </c>
      <c r="U701">
        <v>4</v>
      </c>
      <c r="V701">
        <v>0</v>
      </c>
      <c r="W701">
        <v>0</v>
      </c>
      <c r="X701">
        <v>0</v>
      </c>
      <c r="Y701">
        <v>110</v>
      </c>
      <c r="Z701">
        <v>0</v>
      </c>
      <c r="AA701">
        <v>15</v>
      </c>
      <c r="AB701">
        <v>25</v>
      </c>
      <c r="AC701">
        <v>0</v>
      </c>
      <c r="AD701">
        <v>0</v>
      </c>
      <c r="AE701" s="3"/>
      <c r="AF701" s="4"/>
      <c r="AG701" s="3"/>
      <c r="AH701" s="4"/>
      <c r="AI701" s="3"/>
      <c r="AJ701" s="4"/>
      <c r="AK701" s="3"/>
      <c r="AL701" s="4"/>
      <c r="AM701" s="3"/>
    </row>
    <row r="702" spans="1:39" x14ac:dyDescent="0.3">
      <c r="A702" t="s">
        <v>400</v>
      </c>
      <c r="B702" t="s">
        <v>40</v>
      </c>
      <c r="C702">
        <v>3</v>
      </c>
      <c r="D702" t="s">
        <v>41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17</v>
      </c>
      <c r="N702">
        <v>16</v>
      </c>
      <c r="O702">
        <v>27</v>
      </c>
      <c r="P702">
        <v>18</v>
      </c>
      <c r="Q702">
        <v>57</v>
      </c>
      <c r="R702">
        <v>23</v>
      </c>
      <c r="S702">
        <v>19</v>
      </c>
      <c r="T702">
        <v>24</v>
      </c>
      <c r="U702">
        <v>24</v>
      </c>
      <c r="V702">
        <v>20</v>
      </c>
      <c r="W702">
        <v>25</v>
      </c>
      <c r="X702">
        <v>20</v>
      </c>
      <c r="Y702">
        <v>34</v>
      </c>
      <c r="Z702">
        <v>24</v>
      </c>
      <c r="AA702">
        <v>30</v>
      </c>
      <c r="AB702">
        <v>16</v>
      </c>
      <c r="AC702">
        <v>23</v>
      </c>
      <c r="AD702">
        <v>49</v>
      </c>
      <c r="AE702" s="3" cm="1">
        <f t="array" ref="AE702">SUMPRODUCT(FC_vs_D_SKU_lvl[[#This Row],[1-5-2023]:[23-10-2023]]-E703:AD703)/26</f>
        <v>5.1538461538461542</v>
      </c>
      <c r="AF702" s="4">
        <f t="shared" ref="AF702" si="1047">AE702/AVERAGE(E703:AD703)</f>
        <v>0.40361445783132532</v>
      </c>
      <c r="AG702" s="3" cm="1">
        <f t="array" ref="AG702">SUMPRODUCT(ABS(FC_vs_D_SKU_lvl[[#This Row],[1-5-2023]:[23-10-2023]]-E703:AD703))/26</f>
        <v>25.692307692307693</v>
      </c>
      <c r="AH702" s="4" cm="1">
        <f t="array" ref="AH702">SUMPRODUCT(ABS(FC_vs_D_SKU_lvl[[#This Row],[1-5-2023]:[23-10-2023]]-E703:AD703))/SUM(E703:AD703)</f>
        <v>2.0120481927710845</v>
      </c>
      <c r="AI702" s="3" cm="1">
        <f t="array" ref="AI702">SQRT(SUMPRODUCT(FC_vs_D_SKU_lvl[[#This Row],[1-5-2023]:[23-10-2023]]-E703:AD703)^2/26)</f>
        <v>26.279562108516661</v>
      </c>
      <c r="AJ702" s="4">
        <f t="shared" ref="AJ702" si="1048">AI702/AVERAGE(E703:AD703)</f>
        <v>2.0580379964500999</v>
      </c>
      <c r="AK702" s="3">
        <f t="shared" ref="AK702:AL702" si="1049">AG702+ABS(AE702)</f>
        <v>30.846153846153847</v>
      </c>
      <c r="AL702" s="4">
        <f t="shared" si="1049"/>
        <v>2.4156626506024099</v>
      </c>
      <c r="AM702" s="3" cm="1">
        <f t="array" ref="AM702">SUMPRODUCT(IF(FC_vs_D_SKU_lvl[[#This Row],[1-5-2023]:[23-10-2023]]+E703:AD703=0,0,ABS(FC_vs_D_SKU_lvl[[#This Row],[1-5-2023]:[23-10-2023]]-E703:AD703)/(FC_vs_D_SKU_lvl[[#This Row],[1-5-2023]:[23-10-2023]]+E703:AD703)))/26</f>
        <v>0.69919559568389</v>
      </c>
    </row>
    <row r="703" spans="1:39" x14ac:dyDescent="0.3">
      <c r="A703" t="s">
        <v>400</v>
      </c>
      <c r="B703" t="s">
        <v>40</v>
      </c>
      <c r="C703">
        <v>3</v>
      </c>
      <c r="D703" t="s">
        <v>44</v>
      </c>
      <c r="E703">
        <v>0</v>
      </c>
      <c r="F703">
        <v>0</v>
      </c>
      <c r="G703">
        <v>12</v>
      </c>
      <c r="H703">
        <v>0</v>
      </c>
      <c r="I703">
        <v>0</v>
      </c>
      <c r="J703">
        <v>4</v>
      </c>
      <c r="K703">
        <v>0</v>
      </c>
      <c r="L703">
        <v>15</v>
      </c>
      <c r="M703">
        <v>10</v>
      </c>
      <c r="N703">
        <v>0</v>
      </c>
      <c r="O703">
        <v>1</v>
      </c>
      <c r="P703">
        <v>2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256</v>
      </c>
      <c r="W703">
        <v>0</v>
      </c>
      <c r="X703">
        <v>0</v>
      </c>
      <c r="Y703">
        <v>20</v>
      </c>
      <c r="Z703">
        <v>0</v>
      </c>
      <c r="AA703">
        <v>0</v>
      </c>
      <c r="AB703">
        <v>10</v>
      </c>
      <c r="AC703">
        <v>0</v>
      </c>
      <c r="AD703">
        <v>0</v>
      </c>
      <c r="AE703" s="3"/>
      <c r="AF703" s="4"/>
      <c r="AG703" s="3"/>
      <c r="AH703" s="4"/>
      <c r="AI703" s="3"/>
      <c r="AJ703" s="4"/>
      <c r="AK703" s="3"/>
      <c r="AL703" s="4"/>
      <c r="AM703" s="3"/>
    </row>
    <row r="704" spans="1:39" x14ac:dyDescent="0.3">
      <c r="A704" t="s">
        <v>401</v>
      </c>
      <c r="B704" t="s">
        <v>40</v>
      </c>
      <c r="C704">
        <v>3</v>
      </c>
      <c r="D704" t="s">
        <v>41</v>
      </c>
      <c r="E704">
        <v>9</v>
      </c>
      <c r="F704">
        <v>7</v>
      </c>
      <c r="G704">
        <v>11</v>
      </c>
      <c r="H704">
        <v>17</v>
      </c>
      <c r="I704">
        <v>13</v>
      </c>
      <c r="J704">
        <v>13</v>
      </c>
      <c r="K704">
        <v>10</v>
      </c>
      <c r="L704">
        <v>13</v>
      </c>
      <c r="M704">
        <v>9</v>
      </c>
      <c r="N704">
        <v>15</v>
      </c>
      <c r="O704">
        <v>14</v>
      </c>
      <c r="P704">
        <v>8</v>
      </c>
      <c r="Q704">
        <v>24</v>
      </c>
      <c r="R704">
        <v>9</v>
      </c>
      <c r="S704">
        <v>6</v>
      </c>
      <c r="T704">
        <v>11</v>
      </c>
      <c r="U704">
        <v>17</v>
      </c>
      <c r="V704">
        <v>13</v>
      </c>
      <c r="W704">
        <v>13</v>
      </c>
      <c r="X704">
        <v>10</v>
      </c>
      <c r="Y704">
        <v>12</v>
      </c>
      <c r="Z704">
        <v>9</v>
      </c>
      <c r="AA704">
        <v>15</v>
      </c>
      <c r="AB704">
        <v>13</v>
      </c>
      <c r="AC704">
        <v>8</v>
      </c>
      <c r="AD704">
        <v>24</v>
      </c>
      <c r="AE704" s="3" cm="1">
        <f t="array" ref="AE704">SUMPRODUCT(FC_vs_D_SKU_lvl[[#This Row],[1-5-2023]:[23-10-2023]]-E705:AD705)/26</f>
        <v>-11.653846153846153</v>
      </c>
      <c r="AF704" s="4">
        <f t="shared" ref="AF704" si="1050">AE704/AVERAGE(E705:AD705)</f>
        <v>-0.48402555910543127</v>
      </c>
      <c r="AG704" s="3" cm="1">
        <f t="array" ref="AG704">SUMPRODUCT(ABS(FC_vs_D_SKU_lvl[[#This Row],[1-5-2023]:[23-10-2023]]-E705:AD705))/26</f>
        <v>28.807692307692307</v>
      </c>
      <c r="AH704" s="4" cm="1">
        <f t="array" ref="AH704">SUMPRODUCT(ABS(FC_vs_D_SKU_lvl[[#This Row],[1-5-2023]:[23-10-2023]]-E705:AD705))/SUM(E705:AD705)</f>
        <v>1.1964856230031948</v>
      </c>
      <c r="AI704" s="3" cm="1">
        <f t="array" ref="AI704">SQRT(SUMPRODUCT(FC_vs_D_SKU_lvl[[#This Row],[1-5-2023]:[23-10-2023]]-E705:AD705)^2/26)</f>
        <v>59.423188946869764</v>
      </c>
      <c r="AJ704" s="4">
        <f t="shared" ref="AJ704" si="1051">AI704/AVERAGE(E705:AD705)</f>
        <v>2.4680557709562523</v>
      </c>
      <c r="AK704" s="3">
        <f t="shared" ref="AK704:AL704" si="1052">AG704+ABS(AE704)</f>
        <v>40.46153846153846</v>
      </c>
      <c r="AL704" s="4">
        <f t="shared" si="1052"/>
        <v>1.680511182108626</v>
      </c>
      <c r="AM704" s="3" cm="1">
        <f t="array" ref="AM704">SUMPRODUCT(IF(FC_vs_D_SKU_lvl[[#This Row],[1-5-2023]:[23-10-2023]]+E705:AD705=0,0,ABS(FC_vs_D_SKU_lvl[[#This Row],[1-5-2023]:[23-10-2023]]-E705:AD705)/(FC_vs_D_SKU_lvl[[#This Row],[1-5-2023]:[23-10-2023]]+E705:AD705)))/26</f>
        <v>0.83752937735684496</v>
      </c>
    </row>
    <row r="705" spans="1:39" x14ac:dyDescent="0.3">
      <c r="A705" t="s">
        <v>401</v>
      </c>
      <c r="B705" t="s">
        <v>40</v>
      </c>
      <c r="C705">
        <v>3</v>
      </c>
      <c r="D705" t="s">
        <v>44</v>
      </c>
      <c r="E705">
        <v>0</v>
      </c>
      <c r="F705">
        <v>0</v>
      </c>
      <c r="G705">
        <v>0</v>
      </c>
      <c r="H705">
        <v>0</v>
      </c>
      <c r="I705">
        <v>30</v>
      </c>
      <c r="J705">
        <v>0</v>
      </c>
      <c r="K705">
        <v>0</v>
      </c>
      <c r="L705">
        <v>0</v>
      </c>
      <c r="M705">
        <v>0</v>
      </c>
      <c r="N705">
        <v>7</v>
      </c>
      <c r="O705">
        <v>330</v>
      </c>
      <c r="P705">
        <v>0</v>
      </c>
      <c r="Q705">
        <v>30</v>
      </c>
      <c r="R705">
        <v>0</v>
      </c>
      <c r="S705">
        <v>5</v>
      </c>
      <c r="T705">
        <v>0</v>
      </c>
      <c r="U705">
        <v>1</v>
      </c>
      <c r="V705">
        <v>100</v>
      </c>
      <c r="W705">
        <v>0</v>
      </c>
      <c r="X705">
        <v>0</v>
      </c>
      <c r="Y705">
        <v>51</v>
      </c>
      <c r="Z705">
        <v>70</v>
      </c>
      <c r="AA705">
        <v>0</v>
      </c>
      <c r="AB705">
        <v>0</v>
      </c>
      <c r="AC705">
        <v>0</v>
      </c>
      <c r="AD705">
        <v>2</v>
      </c>
      <c r="AE705" s="3"/>
      <c r="AF705" s="4"/>
      <c r="AG705" s="3"/>
      <c r="AH705" s="4"/>
      <c r="AI705" s="3"/>
      <c r="AJ705" s="4"/>
      <c r="AK705" s="3"/>
      <c r="AL705" s="4"/>
      <c r="AM705" s="3"/>
    </row>
    <row r="706" spans="1:39" x14ac:dyDescent="0.3">
      <c r="A706" t="s">
        <v>402</v>
      </c>
      <c r="B706" t="s">
        <v>40</v>
      </c>
      <c r="C706">
        <v>3</v>
      </c>
      <c r="D706" t="s">
        <v>41</v>
      </c>
      <c r="E706">
        <v>21</v>
      </c>
      <c r="F706">
        <v>17</v>
      </c>
      <c r="G706">
        <v>25</v>
      </c>
      <c r="H706">
        <v>37</v>
      </c>
      <c r="I706">
        <v>29</v>
      </c>
      <c r="J706">
        <v>30</v>
      </c>
      <c r="K706">
        <v>23</v>
      </c>
      <c r="L706">
        <v>31</v>
      </c>
      <c r="M706">
        <v>29</v>
      </c>
      <c r="N706">
        <v>44</v>
      </c>
      <c r="O706">
        <v>40</v>
      </c>
      <c r="P706">
        <v>28</v>
      </c>
      <c r="Q706">
        <v>68</v>
      </c>
      <c r="R706">
        <v>18</v>
      </c>
      <c r="S706">
        <v>15</v>
      </c>
      <c r="T706">
        <v>17</v>
      </c>
      <c r="U706">
        <v>24</v>
      </c>
      <c r="V706">
        <v>19</v>
      </c>
      <c r="W706">
        <v>19</v>
      </c>
      <c r="X706">
        <v>15</v>
      </c>
      <c r="Y706">
        <v>19</v>
      </c>
      <c r="Z706">
        <v>14</v>
      </c>
      <c r="AA706">
        <v>21</v>
      </c>
      <c r="AB706">
        <v>21</v>
      </c>
      <c r="AC706">
        <v>14</v>
      </c>
      <c r="AD706">
        <v>34</v>
      </c>
      <c r="AE706" s="3" cm="1">
        <f t="array" ref="AE706">SUMPRODUCT(FC_vs_D_SKU_lvl[[#This Row],[1-5-2023]:[23-10-2023]]-E707:AD707)/26</f>
        <v>10.346153846153847</v>
      </c>
      <c r="AF706" s="4">
        <f t="shared" ref="AF706" si="1053">AE706/AVERAGE(E707:AD707)</f>
        <v>0.66749379652605467</v>
      </c>
      <c r="AG706" s="3" cm="1">
        <f t="array" ref="AG706">SUMPRODUCT(ABS(FC_vs_D_SKU_lvl[[#This Row],[1-5-2023]:[23-10-2023]]-E707:AD707))/26</f>
        <v>32.115384615384613</v>
      </c>
      <c r="AH706" s="4" cm="1">
        <f t="array" ref="AH706">SUMPRODUCT(ABS(FC_vs_D_SKU_lvl[[#This Row],[1-5-2023]:[23-10-2023]]-E707:AD707))/SUM(E707:AD707)</f>
        <v>2.0719602977667493</v>
      </c>
      <c r="AI706" s="3" cm="1">
        <f t="array" ref="AI706">SQRT(SUMPRODUCT(FC_vs_D_SKU_lvl[[#This Row],[1-5-2023]:[23-10-2023]]-E707:AD707)^2/26)</f>
        <v>52.755240352171505</v>
      </c>
      <c r="AJ706" s="4">
        <f t="shared" ref="AJ706" si="1054">AI706/AVERAGE(E707:AD707)</f>
        <v>3.4035638936884842</v>
      </c>
      <c r="AK706" s="3">
        <f t="shared" ref="AK706:AL706" si="1055">AG706+ABS(AE706)</f>
        <v>42.46153846153846</v>
      </c>
      <c r="AL706" s="4">
        <f t="shared" si="1055"/>
        <v>2.7394540942928041</v>
      </c>
      <c r="AM706" s="3" cm="1">
        <f t="array" ref="AM706">SUMPRODUCT(IF(FC_vs_D_SKU_lvl[[#This Row],[1-5-2023]:[23-10-2023]]+E707:AD707=0,0,ABS(FC_vs_D_SKU_lvl[[#This Row],[1-5-2023]:[23-10-2023]]-E707:AD707)/(FC_vs_D_SKU_lvl[[#This Row],[1-5-2023]:[23-10-2023]]+E707:AD707)))/26</f>
        <v>0.80827418296221532</v>
      </c>
    </row>
    <row r="707" spans="1:39" x14ac:dyDescent="0.3">
      <c r="A707" t="s">
        <v>402</v>
      </c>
      <c r="B707" t="s">
        <v>40</v>
      </c>
      <c r="C707">
        <v>3</v>
      </c>
      <c r="D707" t="s">
        <v>44</v>
      </c>
      <c r="E707">
        <v>0</v>
      </c>
      <c r="F707">
        <v>1</v>
      </c>
      <c r="G707">
        <v>2</v>
      </c>
      <c r="H707">
        <v>0</v>
      </c>
      <c r="I707">
        <v>3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0</v>
      </c>
      <c r="P707">
        <v>4</v>
      </c>
      <c r="Q707">
        <v>12</v>
      </c>
      <c r="R707">
        <v>0</v>
      </c>
      <c r="S707">
        <v>9</v>
      </c>
      <c r="T707">
        <v>5</v>
      </c>
      <c r="U707">
        <v>0</v>
      </c>
      <c r="V707">
        <v>0</v>
      </c>
      <c r="W707">
        <v>4</v>
      </c>
      <c r="X707">
        <v>0</v>
      </c>
      <c r="Y707">
        <v>0</v>
      </c>
      <c r="Z707">
        <v>1</v>
      </c>
      <c r="AA707">
        <v>31</v>
      </c>
      <c r="AB707">
        <v>57</v>
      </c>
      <c r="AC707">
        <v>251</v>
      </c>
      <c r="AD707">
        <v>21</v>
      </c>
      <c r="AE707" s="3"/>
      <c r="AF707" s="4"/>
      <c r="AG707" s="3"/>
      <c r="AH707" s="4"/>
      <c r="AI707" s="3"/>
      <c r="AJ707" s="4"/>
      <c r="AK707" s="3"/>
      <c r="AL707" s="4"/>
      <c r="AM707" s="3"/>
    </row>
    <row r="708" spans="1:39" x14ac:dyDescent="0.3">
      <c r="A708" t="s">
        <v>403</v>
      </c>
      <c r="B708" t="s">
        <v>40</v>
      </c>
      <c r="C708">
        <v>2</v>
      </c>
      <c r="D708" t="s">
        <v>41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s="3" cm="1">
        <f t="array" ref="AE708">SUMPRODUCT(FC_vs_D_SKU_lvl[[#This Row],[1-5-2023]:[23-10-2023]]-E709:AD709)/26</f>
        <v>-39.03846153846154</v>
      </c>
      <c r="AF708" s="4">
        <f t="shared" ref="AF708" si="1056">AE708/AVERAGE(E709:AD709)</f>
        <v>-1</v>
      </c>
      <c r="AG708" s="3" cm="1">
        <f t="array" ref="AG708">SUMPRODUCT(ABS(FC_vs_D_SKU_lvl[[#This Row],[1-5-2023]:[23-10-2023]]-E709:AD709))/26</f>
        <v>39.03846153846154</v>
      </c>
      <c r="AH708" s="4" cm="1">
        <f t="array" ref="AH708">SUMPRODUCT(ABS(FC_vs_D_SKU_lvl[[#This Row],[1-5-2023]:[23-10-2023]]-E709:AD709))/SUM(E709:AD709)</f>
        <v>1</v>
      </c>
      <c r="AI708" s="3" cm="1">
        <f t="array" ref="AI708">SQRT(SUMPRODUCT(FC_vs_D_SKU_lvl[[#This Row],[1-5-2023]:[23-10-2023]]-E709:AD709)^2/26)</f>
        <v>199.0578771652568</v>
      </c>
      <c r="AJ708" s="4">
        <f t="shared" ref="AJ708" si="1057">AI708/AVERAGE(E709:AD709)</f>
        <v>5.0990195135927845</v>
      </c>
      <c r="AK708" s="3">
        <f t="shared" ref="AK708:AL708" si="1058">AG708+ABS(AE708)</f>
        <v>78.07692307692308</v>
      </c>
      <c r="AL708" s="4">
        <f t="shared" si="1058"/>
        <v>2</v>
      </c>
      <c r="AM708" s="3" cm="1">
        <f t="array" ref="AM708">SUMPRODUCT(IF(FC_vs_D_SKU_lvl[[#This Row],[1-5-2023]:[23-10-2023]]+E709:AD709=0,0,ABS(FC_vs_D_SKU_lvl[[#This Row],[1-5-2023]:[23-10-2023]]-E709:AD709)/(FC_vs_D_SKU_lvl[[#This Row],[1-5-2023]:[23-10-2023]]+E709:AD709)))/26</f>
        <v>1</v>
      </c>
    </row>
    <row r="709" spans="1:39" x14ac:dyDescent="0.3">
      <c r="A709" t="s">
        <v>403</v>
      </c>
      <c r="B709" t="s">
        <v>40</v>
      </c>
      <c r="C709">
        <v>2</v>
      </c>
      <c r="D709" t="s">
        <v>44</v>
      </c>
      <c r="E709">
        <v>41</v>
      </c>
      <c r="F709">
        <v>14</v>
      </c>
      <c r="G709">
        <v>22</v>
      </c>
      <c r="H709">
        <v>48</v>
      </c>
      <c r="I709">
        <v>6</v>
      </c>
      <c r="J709">
        <v>15</v>
      </c>
      <c r="K709">
        <v>84</v>
      </c>
      <c r="L709">
        <v>74</v>
      </c>
      <c r="M709">
        <v>66</v>
      </c>
      <c r="N709">
        <v>67</v>
      </c>
      <c r="O709">
        <v>38</v>
      </c>
      <c r="P709">
        <v>45</v>
      </c>
      <c r="Q709">
        <v>33</v>
      </c>
      <c r="R709">
        <v>14</v>
      </c>
      <c r="S709">
        <v>27</v>
      </c>
      <c r="T709">
        <v>8</v>
      </c>
      <c r="U709">
        <v>20</v>
      </c>
      <c r="V709">
        <v>29</v>
      </c>
      <c r="W709">
        <v>43</v>
      </c>
      <c r="X709">
        <v>31</v>
      </c>
      <c r="Y709">
        <v>24</v>
      </c>
      <c r="Z709">
        <v>28</v>
      </c>
      <c r="AA709">
        <v>80</v>
      </c>
      <c r="AB709">
        <v>23</v>
      </c>
      <c r="AC709">
        <v>89</v>
      </c>
      <c r="AD709">
        <v>46</v>
      </c>
      <c r="AE709" s="3"/>
      <c r="AF709" s="4"/>
      <c r="AG709" s="3"/>
      <c r="AH709" s="4"/>
      <c r="AI709" s="3"/>
      <c r="AJ709" s="4"/>
      <c r="AK709" s="3"/>
      <c r="AL709" s="4"/>
      <c r="AM709" s="3"/>
    </row>
    <row r="710" spans="1:39" x14ac:dyDescent="0.3">
      <c r="A710" t="s">
        <v>404</v>
      </c>
      <c r="B710" t="s">
        <v>40</v>
      </c>
      <c r="C710">
        <v>2</v>
      </c>
      <c r="D710" t="s">
        <v>41</v>
      </c>
      <c r="E710">
        <v>57</v>
      </c>
      <c r="F710">
        <v>57</v>
      </c>
      <c r="G710">
        <v>56</v>
      </c>
      <c r="H710">
        <v>57</v>
      </c>
      <c r="I710">
        <v>58</v>
      </c>
      <c r="J710">
        <v>58</v>
      </c>
      <c r="K710">
        <v>58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83</v>
      </c>
      <c r="V710">
        <v>82</v>
      </c>
      <c r="W710">
        <v>83</v>
      </c>
      <c r="X710">
        <v>83</v>
      </c>
      <c r="Y710">
        <v>83</v>
      </c>
      <c r="Z710">
        <v>67</v>
      </c>
      <c r="AA710">
        <v>67</v>
      </c>
      <c r="AB710">
        <v>66</v>
      </c>
      <c r="AC710">
        <v>66</v>
      </c>
      <c r="AD710">
        <v>67</v>
      </c>
      <c r="AE710" s="3" cm="1">
        <f t="array" ref="AE710">SUMPRODUCT(FC_vs_D_SKU_lvl[[#This Row],[1-5-2023]:[23-10-2023]]-E711:AD711)/26</f>
        <v>-29.692307692307693</v>
      </c>
      <c r="AF710" s="4">
        <f t="shared" ref="AF710" si="1059">AE710/AVERAGE(E711:AD711)</f>
        <v>-0.4020833333333334</v>
      </c>
      <c r="AG710" s="3" cm="1">
        <f t="array" ref="AG710">SUMPRODUCT(ABS(FC_vs_D_SKU_lvl[[#This Row],[1-5-2023]:[23-10-2023]]-E711:AD711))/26</f>
        <v>69.615384615384613</v>
      </c>
      <c r="AH710" s="4" cm="1">
        <f t="array" ref="AH710">SUMPRODUCT(ABS(FC_vs_D_SKU_lvl[[#This Row],[1-5-2023]:[23-10-2023]]-E711:AD711))/SUM(E711:AD711)</f>
        <v>0.94270833333333337</v>
      </c>
      <c r="AI710" s="3" cm="1">
        <f t="array" ref="AI710">SQRT(SUMPRODUCT(FC_vs_D_SKU_lvl[[#This Row],[1-5-2023]:[23-10-2023]]-E711:AD711)^2/26)</f>
        <v>151.40165632667808</v>
      </c>
      <c r="AJ710" s="4">
        <f t="shared" ref="AJ710" si="1060">AI710/AVERAGE(E711:AD711)</f>
        <v>2.0502307627570993</v>
      </c>
      <c r="AK710" s="3">
        <f t="shared" ref="AK710:AL710" si="1061">AG710+ABS(AE710)</f>
        <v>99.307692307692307</v>
      </c>
      <c r="AL710" s="4">
        <f t="shared" si="1061"/>
        <v>1.3447916666666668</v>
      </c>
      <c r="AM710" s="3" cm="1">
        <f t="array" ref="AM710">SUMPRODUCT(IF(FC_vs_D_SKU_lvl[[#This Row],[1-5-2023]:[23-10-2023]]+E711:AD711=0,0,ABS(FC_vs_D_SKU_lvl[[#This Row],[1-5-2023]:[23-10-2023]]-E711:AD711)/(FC_vs_D_SKU_lvl[[#This Row],[1-5-2023]:[23-10-2023]]+E711:AD711)))/26</f>
        <v>0.66085578551836432</v>
      </c>
    </row>
    <row r="711" spans="1:39" x14ac:dyDescent="0.3">
      <c r="A711" t="s">
        <v>404</v>
      </c>
      <c r="B711" t="s">
        <v>40</v>
      </c>
      <c r="C711">
        <v>2</v>
      </c>
      <c r="D711" t="s">
        <v>44</v>
      </c>
      <c r="E711">
        <v>2</v>
      </c>
      <c r="F711">
        <v>82</v>
      </c>
      <c r="G711">
        <v>0</v>
      </c>
      <c r="H711">
        <v>60</v>
      </c>
      <c r="I711">
        <v>54</v>
      </c>
      <c r="J711">
        <v>2</v>
      </c>
      <c r="K711">
        <v>61</v>
      </c>
      <c r="L711">
        <v>92</v>
      </c>
      <c r="M711">
        <v>40</v>
      </c>
      <c r="N711">
        <v>55</v>
      </c>
      <c r="O711">
        <v>7</v>
      </c>
      <c r="P711">
        <v>27</v>
      </c>
      <c r="Q711">
        <v>2</v>
      </c>
      <c r="R711">
        <v>18</v>
      </c>
      <c r="S711">
        <v>34</v>
      </c>
      <c r="T711">
        <v>22</v>
      </c>
      <c r="U711">
        <v>10</v>
      </c>
      <c r="V711">
        <v>1012</v>
      </c>
      <c r="W711">
        <v>112</v>
      </c>
      <c r="X711">
        <v>3</v>
      </c>
      <c r="Y711">
        <v>14</v>
      </c>
      <c r="Z711">
        <v>71</v>
      </c>
      <c r="AA711">
        <v>60</v>
      </c>
      <c r="AB711">
        <v>54</v>
      </c>
      <c r="AC711">
        <v>0</v>
      </c>
      <c r="AD711">
        <v>26</v>
      </c>
      <c r="AE711" s="3"/>
      <c r="AF711" s="4"/>
      <c r="AG711" s="3"/>
      <c r="AH711" s="4"/>
      <c r="AI711" s="3"/>
      <c r="AJ711" s="4"/>
      <c r="AK711" s="3"/>
      <c r="AL711" s="4"/>
      <c r="AM711" s="3"/>
    </row>
    <row r="712" spans="1:39" x14ac:dyDescent="0.3">
      <c r="A712" t="s">
        <v>405</v>
      </c>
      <c r="B712" t="s">
        <v>40</v>
      </c>
      <c r="C712">
        <v>1</v>
      </c>
      <c r="D712" t="s">
        <v>41</v>
      </c>
      <c r="E712">
        <v>235</v>
      </c>
      <c r="F712">
        <v>215</v>
      </c>
      <c r="G712">
        <v>201</v>
      </c>
      <c r="H712">
        <v>372</v>
      </c>
      <c r="I712">
        <v>506</v>
      </c>
      <c r="J712">
        <v>740</v>
      </c>
      <c r="K712">
        <v>589</v>
      </c>
      <c r="L712">
        <v>618</v>
      </c>
      <c r="M712">
        <v>619</v>
      </c>
      <c r="N712">
        <v>618</v>
      </c>
      <c r="O712">
        <v>619</v>
      </c>
      <c r="P712">
        <v>618</v>
      </c>
      <c r="Q712">
        <v>618</v>
      </c>
      <c r="R712">
        <v>470</v>
      </c>
      <c r="S712">
        <v>470</v>
      </c>
      <c r="T712">
        <v>470</v>
      </c>
      <c r="U712">
        <v>470</v>
      </c>
      <c r="V712">
        <v>470</v>
      </c>
      <c r="W712">
        <v>470</v>
      </c>
      <c r="X712">
        <v>470</v>
      </c>
      <c r="Y712">
        <v>470</v>
      </c>
      <c r="Z712">
        <v>813</v>
      </c>
      <c r="AA712">
        <v>813</v>
      </c>
      <c r="AB712">
        <v>814</v>
      </c>
      <c r="AC712">
        <v>813</v>
      </c>
      <c r="AD712">
        <v>814</v>
      </c>
      <c r="AE712" s="3" cm="1">
        <f t="array" ref="AE712">SUMPRODUCT(FC_vs_D_SKU_lvl[[#This Row],[1-5-2023]:[23-10-2023]]-E713:AD713)/26</f>
        <v>373.61538461538464</v>
      </c>
      <c r="AF712" s="4">
        <f t="shared" ref="AF712" si="1062">AE712/AVERAGE(E713:AD713)</f>
        <v>2.0751976073488572</v>
      </c>
      <c r="AG712" s="3" cm="1">
        <f t="array" ref="AG712">SUMPRODUCT(ABS(FC_vs_D_SKU_lvl[[#This Row],[1-5-2023]:[23-10-2023]]-E713:AD713))/26</f>
        <v>551.53846153846155</v>
      </c>
      <c r="AH712" s="4" cm="1">
        <f t="array" ref="AH712">SUMPRODUCT(ABS(FC_vs_D_SKU_lvl[[#This Row],[1-5-2023]:[23-10-2023]]-E713:AD713))/SUM(E713:AD713)</f>
        <v>3.0634479812005981</v>
      </c>
      <c r="AI712" s="3" cm="1">
        <f t="array" ref="AI712">SQRT(SUMPRODUCT(FC_vs_D_SKU_lvl[[#This Row],[1-5-2023]:[23-10-2023]]-E713:AD713)^2/26)</f>
        <v>1905.0721367323197</v>
      </c>
      <c r="AJ712" s="4">
        <f t="shared" ref="AJ712" si="1063">AI712/AVERAGE(E713:AD713)</f>
        <v>10.58147309443288</v>
      </c>
      <c r="AK712" s="3">
        <f t="shared" ref="AK712:AL712" si="1064">AG712+ABS(AE712)</f>
        <v>925.15384615384619</v>
      </c>
      <c r="AL712" s="4">
        <f t="shared" si="1064"/>
        <v>5.1386455885494549</v>
      </c>
      <c r="AM712" s="3" cm="1">
        <f t="array" ref="AM712">SUMPRODUCT(IF(FC_vs_D_SKU_lvl[[#This Row],[1-5-2023]:[23-10-2023]]+E713:AD713=0,0,ABS(FC_vs_D_SKU_lvl[[#This Row],[1-5-2023]:[23-10-2023]]-E713:AD713)/(FC_vs_D_SKU_lvl[[#This Row],[1-5-2023]:[23-10-2023]]+E713:AD713)))/26</f>
        <v>0.80029552090523903</v>
      </c>
    </row>
    <row r="713" spans="1:39" x14ac:dyDescent="0.3">
      <c r="A713" t="s">
        <v>405</v>
      </c>
      <c r="B713" t="s">
        <v>40</v>
      </c>
      <c r="C713">
        <v>1</v>
      </c>
      <c r="D713" t="s">
        <v>44</v>
      </c>
      <c r="E713">
        <v>1</v>
      </c>
      <c r="F713">
        <v>14</v>
      </c>
      <c r="G713">
        <v>32</v>
      </c>
      <c r="H713">
        <v>3</v>
      </c>
      <c r="I713">
        <v>16</v>
      </c>
      <c r="J713">
        <v>10</v>
      </c>
      <c r="K713">
        <v>2902</v>
      </c>
      <c r="L713">
        <v>106</v>
      </c>
      <c r="M713">
        <v>102</v>
      </c>
      <c r="N713">
        <v>1</v>
      </c>
      <c r="O713">
        <v>0</v>
      </c>
      <c r="P713">
        <v>14</v>
      </c>
      <c r="Q713">
        <v>18</v>
      </c>
      <c r="R713">
        <v>200</v>
      </c>
      <c r="S713">
        <v>223</v>
      </c>
      <c r="T713">
        <v>0</v>
      </c>
      <c r="U713">
        <v>36</v>
      </c>
      <c r="V713">
        <v>279</v>
      </c>
      <c r="W713">
        <v>129</v>
      </c>
      <c r="X713">
        <v>0</v>
      </c>
      <c r="Y713">
        <v>5</v>
      </c>
      <c r="Z713">
        <v>0</v>
      </c>
      <c r="AA713">
        <v>17</v>
      </c>
      <c r="AB713">
        <v>10</v>
      </c>
      <c r="AC713">
        <v>337</v>
      </c>
      <c r="AD713">
        <v>226</v>
      </c>
      <c r="AE713" s="3"/>
      <c r="AF713" s="4"/>
      <c r="AG713" s="3"/>
      <c r="AH713" s="4"/>
      <c r="AI713" s="3"/>
      <c r="AJ713" s="4"/>
      <c r="AK713" s="3"/>
      <c r="AL713" s="4"/>
      <c r="AM713" s="3"/>
    </row>
    <row r="714" spans="1:39" x14ac:dyDescent="0.3">
      <c r="A714" t="s">
        <v>406</v>
      </c>
      <c r="B714" t="s">
        <v>40</v>
      </c>
      <c r="C714">
        <v>1</v>
      </c>
      <c r="D714" t="s">
        <v>41</v>
      </c>
      <c r="E714">
        <v>1014</v>
      </c>
      <c r="F714">
        <v>1014</v>
      </c>
      <c r="G714">
        <v>1015</v>
      </c>
      <c r="H714">
        <v>1014</v>
      </c>
      <c r="I714">
        <v>1114</v>
      </c>
      <c r="J714">
        <v>1111</v>
      </c>
      <c r="K714">
        <v>1111</v>
      </c>
      <c r="L714">
        <v>6</v>
      </c>
      <c r="M714">
        <v>519</v>
      </c>
      <c r="N714">
        <v>330</v>
      </c>
      <c r="O714">
        <v>441</v>
      </c>
      <c r="P714">
        <v>490</v>
      </c>
      <c r="Q714">
        <v>1450</v>
      </c>
      <c r="R714">
        <v>532</v>
      </c>
      <c r="S714">
        <v>642</v>
      </c>
      <c r="T714">
        <v>604</v>
      </c>
      <c r="U714">
        <v>909</v>
      </c>
      <c r="V714">
        <v>369</v>
      </c>
      <c r="W714">
        <v>516</v>
      </c>
      <c r="X714">
        <v>780</v>
      </c>
      <c r="Y714">
        <v>1199</v>
      </c>
      <c r="Z714">
        <v>752</v>
      </c>
      <c r="AA714">
        <v>478</v>
      </c>
      <c r="AB714">
        <v>639</v>
      </c>
      <c r="AC714">
        <v>709</v>
      </c>
      <c r="AD714">
        <v>2103</v>
      </c>
      <c r="AE714" s="3" cm="1">
        <f t="array" ref="AE714">SUMPRODUCT(FC_vs_D_SKU_lvl[[#This Row],[1-5-2023]:[23-10-2023]]-E715:AD715)/26</f>
        <v>-144.92307692307693</v>
      </c>
      <c r="AF714" s="4">
        <f t="shared" ref="AF714" si="1065">AE714/AVERAGE(E715:AD715)</f>
        <v>-0.1529903771976126</v>
      </c>
      <c r="AG714" s="3" cm="1">
        <f t="array" ref="AG714">SUMPRODUCT(ABS(FC_vs_D_SKU_lvl[[#This Row],[1-5-2023]:[23-10-2023]]-E715:AD715))/26</f>
        <v>667.76923076923072</v>
      </c>
      <c r="AH714" s="4" cm="1">
        <f t="array" ref="AH714">SUMPRODUCT(ABS(FC_vs_D_SKU_lvl[[#This Row],[1-5-2023]:[23-10-2023]]-E715:AD715))/SUM(E715:AD715)</f>
        <v>0.70494132932721587</v>
      </c>
      <c r="AI714" s="3" cm="1">
        <f t="array" ref="AI714">SQRT(SUMPRODUCT(FC_vs_D_SKU_lvl[[#This Row],[1-5-2023]:[23-10-2023]]-E715:AD715)^2/26)</f>
        <v>738.96559720067739</v>
      </c>
      <c r="AJ714" s="4">
        <f t="shared" ref="AJ714" si="1066">AI714/AVERAGE(E715:AD715)</f>
        <v>0.78010091872254717</v>
      </c>
      <c r="AK714" s="3">
        <f t="shared" ref="AK714:AL714" si="1067">AG714+ABS(AE714)</f>
        <v>812.69230769230762</v>
      </c>
      <c r="AL714" s="4">
        <f t="shared" si="1067"/>
        <v>0.85793170652482842</v>
      </c>
      <c r="AM714" s="3" cm="1">
        <f t="array" ref="AM714">SUMPRODUCT(IF(FC_vs_D_SKU_lvl[[#This Row],[1-5-2023]:[23-10-2023]]+E715:AD715=0,0,ABS(FC_vs_D_SKU_lvl[[#This Row],[1-5-2023]:[23-10-2023]]-E715:AD715)/(FC_vs_D_SKU_lvl[[#This Row],[1-5-2023]:[23-10-2023]]+E715:AD715)))/26</f>
        <v>0.37746117325940526</v>
      </c>
    </row>
    <row r="715" spans="1:39" x14ac:dyDescent="0.3">
      <c r="A715" t="s">
        <v>406</v>
      </c>
      <c r="B715" t="s">
        <v>40</v>
      </c>
      <c r="C715">
        <v>1</v>
      </c>
      <c r="D715" t="s">
        <v>44</v>
      </c>
      <c r="E715">
        <v>192</v>
      </c>
      <c r="F715">
        <v>213</v>
      </c>
      <c r="G715">
        <v>191</v>
      </c>
      <c r="H715">
        <v>589</v>
      </c>
      <c r="I715">
        <v>509</v>
      </c>
      <c r="J715">
        <v>501</v>
      </c>
      <c r="K715">
        <v>688</v>
      </c>
      <c r="L715">
        <v>352</v>
      </c>
      <c r="M715">
        <v>602</v>
      </c>
      <c r="N715">
        <v>1667</v>
      </c>
      <c r="O715">
        <v>300</v>
      </c>
      <c r="P715">
        <v>2453</v>
      </c>
      <c r="Q715">
        <v>2852</v>
      </c>
      <c r="R715">
        <v>1248</v>
      </c>
      <c r="S715">
        <v>1168</v>
      </c>
      <c r="T715">
        <v>743</v>
      </c>
      <c r="U715">
        <v>721</v>
      </c>
      <c r="V715">
        <v>444</v>
      </c>
      <c r="W715">
        <v>1139</v>
      </c>
      <c r="X715">
        <v>989</v>
      </c>
      <c r="Y715">
        <v>372</v>
      </c>
      <c r="Z715">
        <v>2826</v>
      </c>
      <c r="AA715">
        <v>819</v>
      </c>
      <c r="AB715">
        <v>1173</v>
      </c>
      <c r="AC715">
        <v>906</v>
      </c>
      <c r="AD715">
        <v>972</v>
      </c>
      <c r="AE715" s="3"/>
      <c r="AF715" s="4"/>
      <c r="AG715" s="3"/>
      <c r="AH715" s="4"/>
      <c r="AI715" s="3"/>
      <c r="AJ715" s="4"/>
      <c r="AK715" s="3"/>
      <c r="AL715" s="4"/>
      <c r="AM715" s="3"/>
    </row>
    <row r="716" spans="1:39" x14ac:dyDescent="0.3">
      <c r="A716" t="s">
        <v>407</v>
      </c>
      <c r="B716" t="s">
        <v>40</v>
      </c>
      <c r="C716">
        <v>1</v>
      </c>
      <c r="D716" t="s">
        <v>41</v>
      </c>
      <c r="E716">
        <v>267</v>
      </c>
      <c r="F716">
        <v>270</v>
      </c>
      <c r="G716">
        <v>268</v>
      </c>
      <c r="H716">
        <v>268</v>
      </c>
      <c r="I716">
        <v>303</v>
      </c>
      <c r="J716">
        <v>304</v>
      </c>
      <c r="K716">
        <v>304</v>
      </c>
      <c r="L716">
        <v>164</v>
      </c>
      <c r="M716">
        <v>206</v>
      </c>
      <c r="N716">
        <v>39</v>
      </c>
      <c r="O716">
        <v>55</v>
      </c>
      <c r="P716">
        <v>60</v>
      </c>
      <c r="Q716">
        <v>246</v>
      </c>
      <c r="R716">
        <v>252</v>
      </c>
      <c r="S716">
        <v>88</v>
      </c>
      <c r="T716">
        <v>84</v>
      </c>
      <c r="U716">
        <v>99</v>
      </c>
      <c r="V716">
        <v>127</v>
      </c>
      <c r="W716">
        <v>91</v>
      </c>
      <c r="X716">
        <v>155</v>
      </c>
      <c r="Y716">
        <v>215</v>
      </c>
      <c r="Z716">
        <v>339</v>
      </c>
      <c r="AA716">
        <v>62</v>
      </c>
      <c r="AB716">
        <v>86</v>
      </c>
      <c r="AC716">
        <v>98</v>
      </c>
      <c r="AD716">
        <v>405</v>
      </c>
      <c r="AE716" s="3" cm="1">
        <f t="array" ref="AE716">SUMPRODUCT(FC_vs_D_SKU_lvl[[#This Row],[1-5-2023]:[23-10-2023]]-E717:AD717)/26</f>
        <v>-55.346153846153847</v>
      </c>
      <c r="AF716" s="4">
        <f t="shared" ref="AF716" si="1068">AE716/AVERAGE(E717:AD717)</f>
        <v>-0.2286304416904989</v>
      </c>
      <c r="AG716" s="3" cm="1">
        <f t="array" ref="AG716">SUMPRODUCT(ABS(FC_vs_D_SKU_lvl[[#This Row],[1-5-2023]:[23-10-2023]]-E717:AD717))/26</f>
        <v>299.80769230769232</v>
      </c>
      <c r="AH716" s="4" cm="1">
        <f t="array" ref="AH716">SUMPRODUCT(ABS(FC_vs_D_SKU_lvl[[#This Row],[1-5-2023]:[23-10-2023]]-E717:AD717))/SUM(E717:AD717)</f>
        <v>1.238481093104544</v>
      </c>
      <c r="AI716" s="3" cm="1">
        <f t="array" ref="AI716">SQRT(SUMPRODUCT(FC_vs_D_SKU_lvl[[#This Row],[1-5-2023]:[23-10-2023]]-E717:AD717)^2/26)</f>
        <v>282.21111846384684</v>
      </c>
      <c r="AJ716" s="4">
        <f t="shared" ref="AJ716" si="1069">AI716/AVERAGE(E717:AD717)</f>
        <v>1.1657910835811913</v>
      </c>
      <c r="AK716" s="3">
        <f t="shared" ref="AK716:AL716" si="1070">AG716+ABS(AE716)</f>
        <v>355.15384615384619</v>
      </c>
      <c r="AL716" s="4">
        <f t="shared" si="1070"/>
        <v>1.467111534795043</v>
      </c>
      <c r="AM716" s="3" cm="1">
        <f t="array" ref="AM716">SUMPRODUCT(IF(FC_vs_D_SKU_lvl[[#This Row],[1-5-2023]:[23-10-2023]]+E717:AD717=0,0,ABS(FC_vs_D_SKU_lvl[[#This Row],[1-5-2023]:[23-10-2023]]-E717:AD717)/(FC_vs_D_SKU_lvl[[#This Row],[1-5-2023]:[23-10-2023]]+E717:AD717)))/26</f>
        <v>0.67687518953181491</v>
      </c>
    </row>
    <row r="717" spans="1:39" x14ac:dyDescent="0.3">
      <c r="A717" t="s">
        <v>407</v>
      </c>
      <c r="B717" t="s">
        <v>40</v>
      </c>
      <c r="C717">
        <v>1</v>
      </c>
      <c r="D717" t="s">
        <v>44</v>
      </c>
      <c r="E717">
        <v>100</v>
      </c>
      <c r="F717">
        <v>9</v>
      </c>
      <c r="G717">
        <v>0</v>
      </c>
      <c r="H717">
        <v>14</v>
      </c>
      <c r="I717">
        <v>23</v>
      </c>
      <c r="J717">
        <v>10</v>
      </c>
      <c r="K717">
        <v>102</v>
      </c>
      <c r="L717">
        <v>11</v>
      </c>
      <c r="M717">
        <v>367</v>
      </c>
      <c r="N717">
        <v>453</v>
      </c>
      <c r="O717">
        <v>791</v>
      </c>
      <c r="P717">
        <v>803</v>
      </c>
      <c r="Q717">
        <v>5</v>
      </c>
      <c r="R717">
        <v>11</v>
      </c>
      <c r="S717">
        <v>10</v>
      </c>
      <c r="T717">
        <v>98</v>
      </c>
      <c r="U717">
        <v>293</v>
      </c>
      <c r="V717">
        <v>22</v>
      </c>
      <c r="W717">
        <v>414</v>
      </c>
      <c r="X717">
        <v>505</v>
      </c>
      <c r="Y717">
        <v>20</v>
      </c>
      <c r="Z717">
        <v>200</v>
      </c>
      <c r="AA717">
        <v>1547</v>
      </c>
      <c r="AB717">
        <v>273</v>
      </c>
      <c r="AC717">
        <v>108</v>
      </c>
      <c r="AD717">
        <v>105</v>
      </c>
      <c r="AE717" s="3"/>
      <c r="AF717" s="4"/>
      <c r="AG717" s="3"/>
      <c r="AH717" s="4"/>
      <c r="AI717" s="3"/>
      <c r="AJ717" s="4"/>
      <c r="AK717" s="3"/>
      <c r="AL717" s="4"/>
      <c r="AM717" s="3"/>
    </row>
    <row r="718" spans="1:39" x14ac:dyDescent="0.3">
      <c r="A718" t="s">
        <v>408</v>
      </c>
      <c r="B718" t="s">
        <v>40</v>
      </c>
      <c r="C718">
        <v>2</v>
      </c>
      <c r="D718" t="s">
        <v>41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s="3" cm="1">
        <f t="array" ref="AE718">SUMPRODUCT(FC_vs_D_SKU_lvl[[#This Row],[1-5-2023]:[23-10-2023]]-E719:AD719)/26</f>
        <v>-45.346153846153847</v>
      </c>
      <c r="AF718" s="4">
        <f t="shared" ref="AF718" si="1071">AE718/AVERAGE(E719:AD719)</f>
        <v>-1</v>
      </c>
      <c r="AG718" s="3" cm="1">
        <f t="array" ref="AG718">SUMPRODUCT(ABS(FC_vs_D_SKU_lvl[[#This Row],[1-5-2023]:[23-10-2023]]-E719:AD719))/26</f>
        <v>45.346153846153847</v>
      </c>
      <c r="AH718" s="4" cm="1">
        <f t="array" ref="AH718">SUMPRODUCT(ABS(FC_vs_D_SKU_lvl[[#This Row],[1-5-2023]:[23-10-2023]]-E719:AD719))/SUM(E719:AD719)</f>
        <v>1</v>
      </c>
      <c r="AI718" s="3" cm="1">
        <f t="array" ref="AI718">SQRT(SUMPRODUCT(FC_vs_D_SKU_lvl[[#This Row],[1-5-2023]:[23-10-2023]]-E719:AD719)^2/26)</f>
        <v>231.22092332791897</v>
      </c>
      <c r="AJ718" s="4">
        <f t="shared" ref="AJ718" si="1072">AI718/AVERAGE(E719:AD719)</f>
        <v>5.0990195135927845</v>
      </c>
      <c r="AK718" s="3">
        <f t="shared" ref="AK718:AL718" si="1073">AG718+ABS(AE718)</f>
        <v>90.692307692307693</v>
      </c>
      <c r="AL718" s="4">
        <f t="shared" si="1073"/>
        <v>2</v>
      </c>
      <c r="AM718" s="3" cm="1">
        <f t="array" ref="AM718">SUMPRODUCT(IF(FC_vs_D_SKU_lvl[[#This Row],[1-5-2023]:[23-10-2023]]+E719:AD719=0,0,ABS(FC_vs_D_SKU_lvl[[#This Row],[1-5-2023]:[23-10-2023]]-E719:AD719)/(FC_vs_D_SKU_lvl[[#This Row],[1-5-2023]:[23-10-2023]]+E719:AD719)))/26</f>
        <v>1</v>
      </c>
    </row>
    <row r="719" spans="1:39" x14ac:dyDescent="0.3">
      <c r="A719" t="s">
        <v>408</v>
      </c>
      <c r="B719" t="s">
        <v>40</v>
      </c>
      <c r="C719">
        <v>2</v>
      </c>
      <c r="D719" t="s">
        <v>44</v>
      </c>
      <c r="E719">
        <v>11</v>
      </c>
      <c r="F719">
        <v>32</v>
      </c>
      <c r="G719">
        <v>21</v>
      </c>
      <c r="H719">
        <v>79</v>
      </c>
      <c r="I719">
        <v>35</v>
      </c>
      <c r="J719">
        <v>31</v>
      </c>
      <c r="K719">
        <v>90</v>
      </c>
      <c r="L719">
        <v>48</v>
      </c>
      <c r="M719">
        <v>140</v>
      </c>
      <c r="N719">
        <v>24</v>
      </c>
      <c r="O719">
        <v>46</v>
      </c>
      <c r="P719">
        <v>85</v>
      </c>
      <c r="Q719">
        <v>37</v>
      </c>
      <c r="R719">
        <v>8</v>
      </c>
      <c r="S719">
        <v>27</v>
      </c>
      <c r="T719">
        <v>27</v>
      </c>
      <c r="U719">
        <v>31</v>
      </c>
      <c r="V719">
        <v>19</v>
      </c>
      <c r="W719">
        <v>22</v>
      </c>
      <c r="X719">
        <v>18</v>
      </c>
      <c r="Y719">
        <v>68</v>
      </c>
      <c r="Z719">
        <v>50</v>
      </c>
      <c r="AA719">
        <v>75</v>
      </c>
      <c r="AB719">
        <v>21</v>
      </c>
      <c r="AC719">
        <v>96</v>
      </c>
      <c r="AD719">
        <v>38</v>
      </c>
      <c r="AE719" s="3"/>
      <c r="AF719" s="4"/>
      <c r="AG719" s="3"/>
      <c r="AH719" s="4"/>
      <c r="AI719" s="3"/>
      <c r="AJ719" s="4"/>
      <c r="AK719" s="3"/>
      <c r="AL719" s="4"/>
      <c r="AM719" s="3"/>
    </row>
    <row r="720" spans="1:39" x14ac:dyDescent="0.3">
      <c r="A720" t="s">
        <v>409</v>
      </c>
      <c r="B720" t="s">
        <v>40</v>
      </c>
      <c r="C720">
        <v>3</v>
      </c>
      <c r="D720" t="s">
        <v>41</v>
      </c>
      <c r="E720">
        <v>47</v>
      </c>
      <c r="F720">
        <v>47</v>
      </c>
      <c r="G720">
        <v>47</v>
      </c>
      <c r="H720">
        <v>47</v>
      </c>
      <c r="I720">
        <v>47</v>
      </c>
      <c r="J720">
        <v>47</v>
      </c>
      <c r="K720">
        <v>47</v>
      </c>
      <c r="L720">
        <v>27</v>
      </c>
      <c r="M720">
        <v>29</v>
      </c>
      <c r="N720">
        <v>29</v>
      </c>
      <c r="O720">
        <v>29</v>
      </c>
      <c r="P720">
        <v>29</v>
      </c>
      <c r="Q720">
        <v>30</v>
      </c>
      <c r="R720">
        <v>26</v>
      </c>
      <c r="S720">
        <v>26</v>
      </c>
      <c r="T720">
        <v>24</v>
      </c>
      <c r="U720">
        <v>25</v>
      </c>
      <c r="V720">
        <v>25</v>
      </c>
      <c r="W720">
        <v>25</v>
      </c>
      <c r="X720">
        <v>25</v>
      </c>
      <c r="Y720">
        <v>25</v>
      </c>
      <c r="Z720">
        <v>33</v>
      </c>
      <c r="AA720">
        <v>33</v>
      </c>
      <c r="AB720">
        <v>33</v>
      </c>
      <c r="AC720">
        <v>33</v>
      </c>
      <c r="AD720">
        <v>34</v>
      </c>
      <c r="AE720" s="3" cm="1">
        <f t="array" ref="AE720">SUMPRODUCT(FC_vs_D_SKU_lvl[[#This Row],[1-5-2023]:[23-10-2023]]-E721:AD721)/26</f>
        <v>30.615384615384617</v>
      </c>
      <c r="AF720" s="4">
        <f t="shared" ref="AF720" si="1074">AE720/AVERAGE(E721:AD721)</f>
        <v>10.904109589041097</v>
      </c>
      <c r="AG720" s="3" cm="1">
        <f t="array" ref="AG720">SUMPRODUCT(ABS(FC_vs_D_SKU_lvl[[#This Row],[1-5-2023]:[23-10-2023]]-E721:AD721))/26</f>
        <v>31.923076923076923</v>
      </c>
      <c r="AH720" s="4" cm="1">
        <f t="array" ref="AH720">SUMPRODUCT(ABS(FC_vs_D_SKU_lvl[[#This Row],[1-5-2023]:[23-10-2023]]-E721:AD721))/SUM(E721:AD721)</f>
        <v>11.36986301369863</v>
      </c>
      <c r="AI720" s="3" cm="1">
        <f t="array" ref="AI720">SQRT(SUMPRODUCT(FC_vs_D_SKU_lvl[[#This Row],[1-5-2023]:[23-10-2023]]-E721:AD721)^2/26)</f>
        <v>156.10844356999448</v>
      </c>
      <c r="AJ720" s="4">
        <f t="shared" ref="AJ720" si="1075">AI720/AVERAGE(E721:AD721)</f>
        <v>55.600267572874749</v>
      </c>
      <c r="AK720" s="3">
        <f t="shared" ref="AK720:AL720" si="1076">AG720+ABS(AE720)</f>
        <v>62.53846153846154</v>
      </c>
      <c r="AL720" s="4">
        <f t="shared" si="1076"/>
        <v>22.273972602739725</v>
      </c>
      <c r="AM720" s="3" cm="1">
        <f t="array" ref="AM720">SUMPRODUCT(IF(FC_vs_D_SKU_lvl[[#This Row],[1-5-2023]:[23-10-2023]]+E721:AD721=0,0,ABS(FC_vs_D_SKU_lvl[[#This Row],[1-5-2023]:[23-10-2023]]-E721:AD721)/(FC_vs_D_SKU_lvl[[#This Row],[1-5-2023]:[23-10-2023]]+E721:AD721)))/26</f>
        <v>0.92699901933981121</v>
      </c>
    </row>
    <row r="721" spans="1:39" x14ac:dyDescent="0.3">
      <c r="A721" t="s">
        <v>409</v>
      </c>
      <c r="B721" t="s">
        <v>40</v>
      </c>
      <c r="C721">
        <v>3</v>
      </c>
      <c r="D721" t="s">
        <v>44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50</v>
      </c>
      <c r="AD721">
        <v>10</v>
      </c>
      <c r="AE721" s="3"/>
      <c r="AF721" s="4"/>
      <c r="AG721" s="3"/>
      <c r="AH721" s="4"/>
      <c r="AI721" s="3"/>
      <c r="AJ721" s="4"/>
      <c r="AK721" s="3"/>
      <c r="AL721" s="4"/>
      <c r="AM721" s="3"/>
    </row>
    <row r="722" spans="1:39" x14ac:dyDescent="0.3">
      <c r="A722" t="s">
        <v>410</v>
      </c>
      <c r="B722" t="s">
        <v>40</v>
      </c>
      <c r="C722">
        <v>3</v>
      </c>
      <c r="D722" t="s">
        <v>41</v>
      </c>
      <c r="E722">
        <v>48</v>
      </c>
      <c r="F722">
        <v>48</v>
      </c>
      <c r="G722">
        <v>48</v>
      </c>
      <c r="H722">
        <v>48</v>
      </c>
      <c r="I722">
        <v>48</v>
      </c>
      <c r="J722">
        <v>48</v>
      </c>
      <c r="K722">
        <v>48</v>
      </c>
      <c r="L722">
        <v>33</v>
      </c>
      <c r="M722">
        <v>35</v>
      </c>
      <c r="N722">
        <v>36</v>
      </c>
      <c r="O722">
        <v>36</v>
      </c>
      <c r="P722">
        <v>36</v>
      </c>
      <c r="Q722">
        <v>37</v>
      </c>
      <c r="R722">
        <v>35</v>
      </c>
      <c r="S722">
        <v>36</v>
      </c>
      <c r="T722">
        <v>32</v>
      </c>
      <c r="U722">
        <v>33</v>
      </c>
      <c r="V722">
        <v>33</v>
      </c>
      <c r="W722">
        <v>33</v>
      </c>
      <c r="X722">
        <v>33</v>
      </c>
      <c r="Y722">
        <v>33</v>
      </c>
      <c r="Z722">
        <v>35</v>
      </c>
      <c r="AA722">
        <v>35</v>
      </c>
      <c r="AB722">
        <v>35</v>
      </c>
      <c r="AC722">
        <v>35</v>
      </c>
      <c r="AD722">
        <v>35</v>
      </c>
      <c r="AE722" s="3" cm="1">
        <f t="array" ref="AE722">SUMPRODUCT(FC_vs_D_SKU_lvl[[#This Row],[1-5-2023]:[23-10-2023]]-E723:AD723)/26</f>
        <v>28.96153846153846</v>
      </c>
      <c r="AF722" s="4">
        <f t="shared" ref="AF722" si="1077">AE722/AVERAGE(E723:AD723)</f>
        <v>3.1506276150627617</v>
      </c>
      <c r="AG722" s="3" cm="1">
        <f t="array" ref="AG722">SUMPRODUCT(ABS(FC_vs_D_SKU_lvl[[#This Row],[1-5-2023]:[23-10-2023]]-E723:AD723))/26</f>
        <v>35.653846153846153</v>
      </c>
      <c r="AH722" s="4" cm="1">
        <f t="array" ref="AH722">SUMPRODUCT(ABS(FC_vs_D_SKU_lvl[[#This Row],[1-5-2023]:[23-10-2023]]-E723:AD723))/SUM(E723:AD723)</f>
        <v>3.8786610878661087</v>
      </c>
      <c r="AI722" s="3" cm="1">
        <f t="array" ref="AI722">SQRT(SUMPRODUCT(FC_vs_D_SKU_lvl[[#This Row],[1-5-2023]:[23-10-2023]]-E723:AD723)^2/26)</f>
        <v>147.67544975905258</v>
      </c>
      <c r="AJ722" s="4">
        <f t="shared" ref="AJ722" si="1078">AI722/AVERAGE(E723:AD723)</f>
        <v>16.065111689269319</v>
      </c>
      <c r="AK722" s="3">
        <f t="shared" ref="AK722:AL722" si="1079">AG722+ABS(AE722)</f>
        <v>64.615384615384613</v>
      </c>
      <c r="AL722" s="4">
        <f t="shared" si="1079"/>
        <v>7.02928870292887</v>
      </c>
      <c r="AM722" s="3" cm="1">
        <f t="array" ref="AM722">SUMPRODUCT(IF(FC_vs_D_SKU_lvl[[#This Row],[1-5-2023]:[23-10-2023]]+E723:AD723=0,0,ABS(FC_vs_D_SKU_lvl[[#This Row],[1-5-2023]:[23-10-2023]]-E723:AD723)/(FC_vs_D_SKU_lvl[[#This Row],[1-5-2023]:[23-10-2023]]+E723:AD723)))/26</f>
        <v>0.82497637804683299</v>
      </c>
    </row>
    <row r="723" spans="1:39" x14ac:dyDescent="0.3">
      <c r="A723" t="s">
        <v>410</v>
      </c>
      <c r="B723" t="s">
        <v>40</v>
      </c>
      <c r="C723">
        <v>3</v>
      </c>
      <c r="D723" t="s">
        <v>44</v>
      </c>
      <c r="E723">
        <v>0</v>
      </c>
      <c r="F723">
        <v>0</v>
      </c>
      <c r="G723">
        <v>2</v>
      </c>
      <c r="H723">
        <v>0</v>
      </c>
      <c r="I723">
        <v>3</v>
      </c>
      <c r="J723">
        <v>0</v>
      </c>
      <c r="K723">
        <v>0</v>
      </c>
      <c r="L723">
        <v>0</v>
      </c>
      <c r="M723">
        <v>3</v>
      </c>
      <c r="N723">
        <v>0</v>
      </c>
      <c r="O723">
        <v>0</v>
      </c>
      <c r="P723">
        <v>1</v>
      </c>
      <c r="Q723">
        <v>14</v>
      </c>
      <c r="R723">
        <v>8</v>
      </c>
      <c r="S723">
        <v>5</v>
      </c>
      <c r="T723">
        <v>5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30</v>
      </c>
      <c r="AB723">
        <v>57</v>
      </c>
      <c r="AC723">
        <v>100</v>
      </c>
      <c r="AD723">
        <v>10</v>
      </c>
      <c r="AE723" s="3"/>
      <c r="AF723" s="4"/>
      <c r="AG723" s="3"/>
      <c r="AH723" s="4"/>
      <c r="AI723" s="3"/>
      <c r="AJ723" s="4"/>
      <c r="AK723" s="3"/>
      <c r="AL723" s="4"/>
      <c r="AM723" s="3"/>
    </row>
    <row r="724" spans="1:39" x14ac:dyDescent="0.3">
      <c r="A724" t="s">
        <v>411</v>
      </c>
      <c r="B724" t="s">
        <v>40</v>
      </c>
      <c r="C724">
        <v>3</v>
      </c>
      <c r="D724" t="s">
        <v>41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109</v>
      </c>
      <c r="M724">
        <v>63</v>
      </c>
      <c r="N724">
        <v>63</v>
      </c>
      <c r="O724">
        <v>63</v>
      </c>
      <c r="P724">
        <v>63</v>
      </c>
      <c r="Q724">
        <v>63</v>
      </c>
      <c r="R724">
        <v>62</v>
      </c>
      <c r="S724">
        <v>62</v>
      </c>
      <c r="T724">
        <v>60</v>
      </c>
      <c r="U724">
        <v>60</v>
      </c>
      <c r="V724">
        <v>60</v>
      </c>
      <c r="W724">
        <v>60</v>
      </c>
      <c r="X724">
        <v>61</v>
      </c>
      <c r="Y724">
        <v>61</v>
      </c>
      <c r="Z724">
        <v>49</v>
      </c>
      <c r="AA724">
        <v>49</v>
      </c>
      <c r="AB724">
        <v>49</v>
      </c>
      <c r="AC724">
        <v>49</v>
      </c>
      <c r="AD724">
        <v>48</v>
      </c>
      <c r="AE724" s="3" cm="1">
        <f t="array" ref="AE724">SUMPRODUCT(FC_vs_D_SKU_lvl[[#This Row],[1-5-2023]:[23-10-2023]]-E725:AD725)/26</f>
        <v>37.730769230769234</v>
      </c>
      <c r="AF724" s="4">
        <f t="shared" ref="AF724" si="1080">AE724/AVERAGE(E725:AD725)</f>
        <v>5.6705202312138727</v>
      </c>
      <c r="AG724" s="3" cm="1">
        <f t="array" ref="AG724">SUMPRODUCT(ABS(FC_vs_D_SKU_lvl[[#This Row],[1-5-2023]:[23-10-2023]]-E725:AD725))/26</f>
        <v>41.42307692307692</v>
      </c>
      <c r="AH724" s="4" cm="1">
        <f t="array" ref="AH724">SUMPRODUCT(ABS(FC_vs_D_SKU_lvl[[#This Row],[1-5-2023]:[23-10-2023]]-E725:AD725))/SUM(E725:AD725)</f>
        <v>6.2254335260115603</v>
      </c>
      <c r="AI724" s="3" cm="1">
        <f t="array" ref="AI724">SQRT(SUMPRODUCT(FC_vs_D_SKU_lvl[[#This Row],[1-5-2023]:[23-10-2023]]-E725:AD725)^2/26)</f>
        <v>192.38992857055854</v>
      </c>
      <c r="AJ724" s="4">
        <f t="shared" ref="AJ724" si="1081">AI724/AVERAGE(E725:AD725)</f>
        <v>28.914093311182206</v>
      </c>
      <c r="AK724" s="3">
        <f t="shared" ref="AK724:AL724" si="1082">AG724+ABS(AE724)</f>
        <v>79.15384615384616</v>
      </c>
      <c r="AL724" s="4">
        <f t="shared" si="1082"/>
        <v>11.895953757225433</v>
      </c>
      <c r="AM724" s="3" cm="1">
        <f t="array" ref="AM724">SUMPRODUCT(IF(FC_vs_D_SKU_lvl[[#This Row],[1-5-2023]:[23-10-2023]]+E725:AD725=0,0,ABS(FC_vs_D_SKU_lvl[[#This Row],[1-5-2023]:[23-10-2023]]-E725:AD725)/(FC_vs_D_SKU_lvl[[#This Row],[1-5-2023]:[23-10-2023]]+E725:AD725)))/26</f>
        <v>0.689373904769773</v>
      </c>
    </row>
    <row r="725" spans="1:39" x14ac:dyDescent="0.3">
      <c r="A725" t="s">
        <v>411</v>
      </c>
      <c r="B725" t="s">
        <v>40</v>
      </c>
      <c r="C725">
        <v>3</v>
      </c>
      <c r="D725" t="s">
        <v>44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80</v>
      </c>
      <c r="N725">
        <v>0</v>
      </c>
      <c r="O725">
        <v>0</v>
      </c>
      <c r="P725">
        <v>2</v>
      </c>
      <c r="Q725">
        <v>5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79</v>
      </c>
      <c r="AD725">
        <v>5</v>
      </c>
      <c r="AE725" s="3"/>
      <c r="AF725" s="4"/>
      <c r="AG725" s="3"/>
      <c r="AH725" s="4"/>
      <c r="AI725" s="3"/>
      <c r="AJ725" s="4"/>
      <c r="AK725" s="3"/>
      <c r="AL725" s="4"/>
      <c r="AM725" s="3"/>
    </row>
    <row r="726" spans="1:39" x14ac:dyDescent="0.3">
      <c r="A726" t="s">
        <v>412</v>
      </c>
      <c r="B726" t="s">
        <v>40</v>
      </c>
      <c r="C726">
        <v>3</v>
      </c>
      <c r="D726" t="s">
        <v>41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35</v>
      </c>
      <c r="M726">
        <v>37</v>
      </c>
      <c r="N726">
        <v>37</v>
      </c>
      <c r="O726">
        <v>37</v>
      </c>
      <c r="P726">
        <v>38</v>
      </c>
      <c r="Q726">
        <v>38</v>
      </c>
      <c r="R726">
        <v>57</v>
      </c>
      <c r="S726">
        <v>57</v>
      </c>
      <c r="T726">
        <v>55</v>
      </c>
      <c r="U726">
        <v>55</v>
      </c>
      <c r="V726">
        <v>56</v>
      </c>
      <c r="W726">
        <v>56</v>
      </c>
      <c r="X726">
        <v>56</v>
      </c>
      <c r="Y726">
        <v>56</v>
      </c>
      <c r="Z726">
        <v>46</v>
      </c>
      <c r="AA726">
        <v>45</v>
      </c>
      <c r="AB726">
        <v>45</v>
      </c>
      <c r="AC726">
        <v>45</v>
      </c>
      <c r="AD726">
        <v>45</v>
      </c>
      <c r="AE726" s="3" cm="1">
        <f t="array" ref="AE726">SUMPRODUCT(FC_vs_D_SKU_lvl[[#This Row],[1-5-2023]:[23-10-2023]]-E727:AD727)/26</f>
        <v>-32.96153846153846</v>
      </c>
      <c r="AF726" s="4">
        <f t="shared" ref="AF726" si="1083">AE726/AVERAGE(E727:AD727)</f>
        <v>-0.48887621220764405</v>
      </c>
      <c r="AG726" s="3" cm="1">
        <f t="array" ref="AG726">SUMPRODUCT(ABS(FC_vs_D_SKU_lvl[[#This Row],[1-5-2023]:[23-10-2023]]-E727:AD727))/26</f>
        <v>76.115384615384613</v>
      </c>
      <c r="AH726" s="4" cm="1">
        <f t="array" ref="AH726">SUMPRODUCT(ABS(FC_vs_D_SKU_lvl[[#This Row],[1-5-2023]:[23-10-2023]]-E727:AD727))/SUM(E727:AD727)</f>
        <v>1.1289218482601255</v>
      </c>
      <c r="AI726" s="3" cm="1">
        <f t="array" ref="AI726">SQRT(SUMPRODUCT(FC_vs_D_SKU_lvl[[#This Row],[1-5-2023]:[23-10-2023]]-E727:AD727)^2/26)</f>
        <v>168.0715278134237</v>
      </c>
      <c r="AJ726" s="4">
        <f t="shared" ref="AJ726" si="1084">AI726/AVERAGE(E727:AD727)</f>
        <v>2.4927893457781041</v>
      </c>
      <c r="AK726" s="3">
        <f t="shared" ref="AK726:AL726" si="1085">AG726+ABS(AE726)</f>
        <v>109.07692307692307</v>
      </c>
      <c r="AL726" s="4">
        <f t="shared" si="1085"/>
        <v>1.6177980604677695</v>
      </c>
      <c r="AM726" s="3" cm="1">
        <f t="array" ref="AM726">SUMPRODUCT(IF(FC_vs_D_SKU_lvl[[#This Row],[1-5-2023]:[23-10-2023]]+E727:AD727=0,0,ABS(FC_vs_D_SKU_lvl[[#This Row],[1-5-2023]:[23-10-2023]]-E727:AD727)/(FC_vs_D_SKU_lvl[[#This Row],[1-5-2023]:[23-10-2023]]+E727:AD727)))/26</f>
        <v>0.63450018446210299</v>
      </c>
    </row>
    <row r="727" spans="1:39" x14ac:dyDescent="0.3">
      <c r="A727" t="s">
        <v>412</v>
      </c>
      <c r="B727" t="s">
        <v>40</v>
      </c>
      <c r="C727">
        <v>3</v>
      </c>
      <c r="D727" t="s">
        <v>44</v>
      </c>
      <c r="E727">
        <v>0</v>
      </c>
      <c r="F727">
        <v>0</v>
      </c>
      <c r="G727">
        <v>1</v>
      </c>
      <c r="H727">
        <v>0</v>
      </c>
      <c r="I727">
        <v>78</v>
      </c>
      <c r="J727">
        <v>0</v>
      </c>
      <c r="K727">
        <v>0</v>
      </c>
      <c r="L727">
        <v>153</v>
      </c>
      <c r="M727">
        <v>258</v>
      </c>
      <c r="N727">
        <v>0</v>
      </c>
      <c r="O727">
        <v>475</v>
      </c>
      <c r="P727">
        <v>454</v>
      </c>
      <c r="Q727">
        <v>19</v>
      </c>
      <c r="R727">
        <v>0</v>
      </c>
      <c r="S727">
        <v>0</v>
      </c>
      <c r="T727">
        <v>0</v>
      </c>
      <c r="U727">
        <v>0</v>
      </c>
      <c r="V727">
        <v>8</v>
      </c>
      <c r="W727">
        <v>75</v>
      </c>
      <c r="X727">
        <v>0</v>
      </c>
      <c r="Y727">
        <v>0</v>
      </c>
      <c r="Z727">
        <v>0</v>
      </c>
      <c r="AA727">
        <v>1</v>
      </c>
      <c r="AB727">
        <v>62</v>
      </c>
      <c r="AC727">
        <v>155</v>
      </c>
      <c r="AD727">
        <v>14</v>
      </c>
      <c r="AE727" s="3"/>
      <c r="AF727" s="4"/>
      <c r="AG727" s="3"/>
      <c r="AH727" s="4"/>
      <c r="AI727" s="3"/>
      <c r="AJ727" s="4"/>
      <c r="AK727" s="3"/>
      <c r="AL727" s="4"/>
      <c r="AM727" s="3"/>
    </row>
    <row r="728" spans="1:39" x14ac:dyDescent="0.3">
      <c r="A728" t="s">
        <v>413</v>
      </c>
      <c r="B728" t="s">
        <v>40</v>
      </c>
      <c r="C728">
        <v>2</v>
      </c>
      <c r="D728" t="s">
        <v>41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256</v>
      </c>
      <c r="M728">
        <v>202</v>
      </c>
      <c r="N728">
        <v>202</v>
      </c>
      <c r="O728">
        <v>205</v>
      </c>
      <c r="P728">
        <v>205</v>
      </c>
      <c r="Q728">
        <v>190</v>
      </c>
      <c r="R728">
        <v>226</v>
      </c>
      <c r="S728">
        <v>227</v>
      </c>
      <c r="T728">
        <v>229</v>
      </c>
      <c r="U728">
        <v>229</v>
      </c>
      <c r="V728">
        <v>219</v>
      </c>
      <c r="W728">
        <v>221</v>
      </c>
      <c r="X728">
        <v>221</v>
      </c>
      <c r="Y728">
        <v>224</v>
      </c>
      <c r="Z728">
        <v>184</v>
      </c>
      <c r="AA728">
        <v>185</v>
      </c>
      <c r="AB728">
        <v>185</v>
      </c>
      <c r="AC728">
        <v>185</v>
      </c>
      <c r="AD728">
        <v>187</v>
      </c>
      <c r="AE728" s="3" cm="1">
        <f t="array" ref="AE728">SUMPRODUCT(FC_vs_D_SKU_lvl[[#This Row],[1-5-2023]:[23-10-2023]]-E729:AD729)/26</f>
        <v>23.615384615384617</v>
      </c>
      <c r="AF728" s="4">
        <f t="shared" ref="AF728" si="1086">AE728/AVERAGE(E729:AD729)</f>
        <v>0.18230403800475059</v>
      </c>
      <c r="AG728" s="3" cm="1">
        <f t="array" ref="AG728">SUMPRODUCT(ABS(FC_vs_D_SKU_lvl[[#This Row],[1-5-2023]:[23-10-2023]]-E729:AD729))/26</f>
        <v>132.84615384615384</v>
      </c>
      <c r="AH728" s="4" cm="1">
        <f t="array" ref="AH728">SUMPRODUCT(ABS(FC_vs_D_SKU_lvl[[#This Row],[1-5-2023]:[23-10-2023]]-E729:AD729))/SUM(E729:AD729)</f>
        <v>1.0255344418052257</v>
      </c>
      <c r="AI728" s="3" cm="1">
        <f t="array" ref="AI728">SQRT(SUMPRODUCT(FC_vs_D_SKU_lvl[[#This Row],[1-5-2023]:[23-10-2023]]-E729:AD729)^2/26)</f>
        <v>120.415306974845</v>
      </c>
      <c r="AJ728" s="4">
        <f t="shared" ref="AJ728" si="1087">AI728/AVERAGE(E729:AD729)</f>
        <v>0.92957184719298391</v>
      </c>
      <c r="AK728" s="3">
        <f t="shared" ref="AK728:AL728" si="1088">AG728+ABS(AE728)</f>
        <v>156.46153846153845</v>
      </c>
      <c r="AL728" s="4">
        <f t="shared" si="1088"/>
        <v>1.2078384798099764</v>
      </c>
      <c r="AM728" s="3" cm="1">
        <f t="array" ref="AM728">SUMPRODUCT(IF(FC_vs_D_SKU_lvl[[#This Row],[1-5-2023]:[23-10-2023]]+E729:AD729=0,0,ABS(FC_vs_D_SKU_lvl[[#This Row],[1-5-2023]:[23-10-2023]]-E729:AD729)/(FC_vs_D_SKU_lvl[[#This Row],[1-5-2023]:[23-10-2023]]+E729:AD729)))/26</f>
        <v>0.6021542676002517</v>
      </c>
    </row>
    <row r="729" spans="1:39" x14ac:dyDescent="0.3">
      <c r="A729" t="s">
        <v>413</v>
      </c>
      <c r="B729" t="s">
        <v>40</v>
      </c>
      <c r="C729">
        <v>2</v>
      </c>
      <c r="D729" t="s">
        <v>44</v>
      </c>
      <c r="E729">
        <v>54</v>
      </c>
      <c r="F729">
        <v>308</v>
      </c>
      <c r="G729">
        <v>21</v>
      </c>
      <c r="H729">
        <v>39</v>
      </c>
      <c r="I729">
        <v>28</v>
      </c>
      <c r="J729">
        <v>3</v>
      </c>
      <c r="K729">
        <v>20</v>
      </c>
      <c r="L729">
        <v>39</v>
      </c>
      <c r="M729">
        <v>312</v>
      </c>
      <c r="N729">
        <v>90</v>
      </c>
      <c r="O729">
        <v>209</v>
      </c>
      <c r="P729">
        <v>1038</v>
      </c>
      <c r="Q729">
        <v>27</v>
      </c>
      <c r="R729">
        <v>116</v>
      </c>
      <c r="S729">
        <v>163</v>
      </c>
      <c r="T729">
        <v>20</v>
      </c>
      <c r="U729">
        <v>64</v>
      </c>
      <c r="V729">
        <v>112</v>
      </c>
      <c r="W729">
        <v>39</v>
      </c>
      <c r="X729">
        <v>59</v>
      </c>
      <c r="Y729">
        <v>189</v>
      </c>
      <c r="Z729">
        <v>22</v>
      </c>
      <c r="AA729">
        <v>30</v>
      </c>
      <c r="AB729">
        <v>33</v>
      </c>
      <c r="AC729">
        <v>177</v>
      </c>
      <c r="AD729">
        <v>156</v>
      </c>
      <c r="AE729" s="3"/>
      <c r="AF729" s="4"/>
      <c r="AG729" s="3"/>
      <c r="AH729" s="4"/>
      <c r="AI729" s="3"/>
      <c r="AJ729" s="4"/>
      <c r="AK729" s="3"/>
      <c r="AL729" s="4"/>
      <c r="AM729" s="3"/>
    </row>
    <row r="730" spans="1:39" x14ac:dyDescent="0.3">
      <c r="A730" t="s">
        <v>414</v>
      </c>
      <c r="B730" t="s">
        <v>40</v>
      </c>
      <c r="C730">
        <v>2</v>
      </c>
      <c r="D730" t="s">
        <v>41</v>
      </c>
      <c r="E730">
        <v>378</v>
      </c>
      <c r="F730">
        <v>288</v>
      </c>
      <c r="G730">
        <v>457</v>
      </c>
      <c r="H730">
        <v>684</v>
      </c>
      <c r="I730">
        <v>456</v>
      </c>
      <c r="J730">
        <v>468</v>
      </c>
      <c r="K730">
        <v>369</v>
      </c>
      <c r="L730">
        <v>472</v>
      </c>
      <c r="M730">
        <v>647</v>
      </c>
      <c r="N730">
        <v>649</v>
      </c>
      <c r="O730">
        <v>648</v>
      </c>
      <c r="P730">
        <v>649</v>
      </c>
      <c r="Q730">
        <v>650</v>
      </c>
      <c r="R730">
        <v>139</v>
      </c>
      <c r="S730">
        <v>139</v>
      </c>
      <c r="T730">
        <v>140</v>
      </c>
      <c r="U730">
        <v>140</v>
      </c>
      <c r="V730">
        <v>585</v>
      </c>
      <c r="W730">
        <v>585</v>
      </c>
      <c r="X730">
        <v>586</v>
      </c>
      <c r="Y730">
        <v>586</v>
      </c>
      <c r="Z730">
        <v>667</v>
      </c>
      <c r="AA730">
        <v>668</v>
      </c>
      <c r="AB730">
        <v>669</v>
      </c>
      <c r="AC730">
        <v>669</v>
      </c>
      <c r="AD730">
        <v>666</v>
      </c>
      <c r="AE730" s="3" cm="1">
        <f t="array" ref="AE730">SUMPRODUCT(FC_vs_D_SKU_lvl[[#This Row],[1-5-2023]:[23-10-2023]]-E731:AD731)/26</f>
        <v>182.57692307692307</v>
      </c>
      <c r="AF730" s="4">
        <f t="shared" ref="AF730" si="1089">AE730/AVERAGE(E731:AD731)</f>
        <v>0.5714457686288672</v>
      </c>
      <c r="AG730" s="3" cm="1">
        <f t="array" ref="AG730">SUMPRODUCT(ABS(FC_vs_D_SKU_lvl[[#This Row],[1-5-2023]:[23-10-2023]]-E731:AD731))/26</f>
        <v>356.5</v>
      </c>
      <c r="AH730" s="4" cm="1">
        <f t="array" ref="AH730">SUMPRODUCT(ABS(FC_vs_D_SKU_lvl[[#This Row],[1-5-2023]:[23-10-2023]]-E731:AD731))/SUM(E731:AD731)</f>
        <v>1.1158059467918622</v>
      </c>
      <c r="AI730" s="3" cm="1">
        <f t="array" ref="AI730">SQRT(SUMPRODUCT(FC_vs_D_SKU_lvl[[#This Row],[1-5-2023]:[23-10-2023]]-E731:AD731)^2/26)</f>
        <v>930.96329350095959</v>
      </c>
      <c r="AJ730" s="4">
        <f t="shared" ref="AJ730" si="1090">AI730/AVERAGE(E731:AD731)</f>
        <v>2.9138131251986215</v>
      </c>
      <c r="AK730" s="3">
        <f t="shared" ref="AK730:AL730" si="1091">AG730+ABS(AE730)</f>
        <v>539.07692307692309</v>
      </c>
      <c r="AL730" s="4">
        <f t="shared" si="1091"/>
        <v>1.6872517154207294</v>
      </c>
      <c r="AM730" s="3" cm="1">
        <f t="array" ref="AM730">SUMPRODUCT(IF(FC_vs_D_SKU_lvl[[#This Row],[1-5-2023]:[23-10-2023]]+E731:AD731=0,0,ABS(FC_vs_D_SKU_lvl[[#This Row],[1-5-2023]:[23-10-2023]]-E731:AD731)/(FC_vs_D_SKU_lvl[[#This Row],[1-5-2023]:[23-10-2023]]+E731:AD731)))/26</f>
        <v>0.49316152879332364</v>
      </c>
    </row>
    <row r="731" spans="1:39" x14ac:dyDescent="0.3">
      <c r="A731" t="s">
        <v>414</v>
      </c>
      <c r="B731" t="s">
        <v>40</v>
      </c>
      <c r="C731">
        <v>2</v>
      </c>
      <c r="D731" t="s">
        <v>44</v>
      </c>
      <c r="E731">
        <v>165</v>
      </c>
      <c r="F731">
        <v>302</v>
      </c>
      <c r="G731">
        <v>55</v>
      </c>
      <c r="H731">
        <v>296</v>
      </c>
      <c r="I731">
        <v>94</v>
      </c>
      <c r="J731">
        <v>338</v>
      </c>
      <c r="K731">
        <v>122</v>
      </c>
      <c r="L731">
        <v>216</v>
      </c>
      <c r="M731">
        <v>1412</v>
      </c>
      <c r="N731">
        <v>1458</v>
      </c>
      <c r="O731">
        <v>552</v>
      </c>
      <c r="P731">
        <v>619</v>
      </c>
      <c r="Q731">
        <v>83</v>
      </c>
      <c r="R731">
        <v>61</v>
      </c>
      <c r="S731">
        <v>313</v>
      </c>
      <c r="T731">
        <v>35</v>
      </c>
      <c r="U731">
        <v>586</v>
      </c>
      <c r="V731">
        <v>51</v>
      </c>
      <c r="W731">
        <v>638</v>
      </c>
      <c r="X731">
        <v>21</v>
      </c>
      <c r="Y731">
        <v>10</v>
      </c>
      <c r="Z731">
        <v>41</v>
      </c>
      <c r="AA731">
        <v>97</v>
      </c>
      <c r="AB731">
        <v>166</v>
      </c>
      <c r="AC731">
        <v>466</v>
      </c>
      <c r="AD731">
        <v>110</v>
      </c>
      <c r="AE731" s="3"/>
      <c r="AF731" s="4"/>
      <c r="AG731" s="3"/>
      <c r="AH731" s="4"/>
      <c r="AI731" s="3"/>
      <c r="AJ731" s="4"/>
      <c r="AK731" s="3"/>
      <c r="AL731" s="4"/>
      <c r="AM731" s="3"/>
    </row>
    <row r="732" spans="1:39" x14ac:dyDescent="0.3">
      <c r="A732" t="s">
        <v>415</v>
      </c>
      <c r="B732" t="s">
        <v>40</v>
      </c>
      <c r="C732">
        <v>3</v>
      </c>
      <c r="D732" t="s">
        <v>41</v>
      </c>
      <c r="E732">
        <v>1</v>
      </c>
      <c r="F732">
        <v>2</v>
      </c>
      <c r="G732">
        <v>2</v>
      </c>
      <c r="H732">
        <v>2</v>
      </c>
      <c r="I732">
        <v>2</v>
      </c>
      <c r="J732">
        <v>2</v>
      </c>
      <c r="K732">
        <v>2</v>
      </c>
      <c r="L732">
        <v>11</v>
      </c>
      <c r="M732">
        <v>11</v>
      </c>
      <c r="N732">
        <v>11</v>
      </c>
      <c r="O732">
        <v>11</v>
      </c>
      <c r="P732">
        <v>11</v>
      </c>
      <c r="Q732">
        <v>12</v>
      </c>
      <c r="R732">
        <v>10</v>
      </c>
      <c r="S732">
        <v>10</v>
      </c>
      <c r="T732">
        <v>10</v>
      </c>
      <c r="U732">
        <v>10</v>
      </c>
      <c r="V732">
        <v>10</v>
      </c>
      <c r="W732">
        <v>10</v>
      </c>
      <c r="X732">
        <v>10</v>
      </c>
      <c r="Y732">
        <v>10</v>
      </c>
      <c r="Z732">
        <v>10</v>
      </c>
      <c r="AA732">
        <v>10</v>
      </c>
      <c r="AB732">
        <v>10</v>
      </c>
      <c r="AC732">
        <v>10</v>
      </c>
      <c r="AD732">
        <v>10</v>
      </c>
      <c r="AE732" s="3" cm="1">
        <f t="array" ref="AE732">SUMPRODUCT(FC_vs_D_SKU_lvl[[#This Row],[1-5-2023]:[23-10-2023]]-E733:AD733)/26</f>
        <v>5.7692307692307692</v>
      </c>
      <c r="AF732" s="4">
        <f t="shared" ref="AF732" si="1092">AE732/AVERAGE(E733:AD733)</f>
        <v>2.5</v>
      </c>
      <c r="AG732" s="3" cm="1">
        <f t="array" ref="AG732">SUMPRODUCT(ABS(FC_vs_D_SKU_lvl[[#This Row],[1-5-2023]:[23-10-2023]]-E733:AD733))/26</f>
        <v>9.4615384615384617</v>
      </c>
      <c r="AH732" s="4" cm="1">
        <f t="array" ref="AH732">SUMPRODUCT(ABS(FC_vs_D_SKU_lvl[[#This Row],[1-5-2023]:[23-10-2023]]-E733:AD733))/SUM(E733:AD733)</f>
        <v>4.0999999999999996</v>
      </c>
      <c r="AI732" s="3" cm="1">
        <f t="array" ref="AI732">SQRT(SUMPRODUCT(FC_vs_D_SKU_lvl[[#This Row],[1-5-2023]:[23-10-2023]]-E733:AD733)^2/26)</f>
        <v>29.417420270727604</v>
      </c>
      <c r="AJ732" s="4">
        <f t="shared" ref="AJ732" si="1093">AI732/AVERAGE(E733:AD733)</f>
        <v>12.747548783981962</v>
      </c>
      <c r="AK732" s="3">
        <f t="shared" ref="AK732:AL732" si="1094">AG732+ABS(AE732)</f>
        <v>15.23076923076923</v>
      </c>
      <c r="AL732" s="4">
        <f t="shared" si="1094"/>
        <v>6.6</v>
      </c>
      <c r="AM732" s="3" cm="1">
        <f t="array" ref="AM732">SUMPRODUCT(IF(FC_vs_D_SKU_lvl[[#This Row],[1-5-2023]:[23-10-2023]]+E733:AD733=0,0,ABS(FC_vs_D_SKU_lvl[[#This Row],[1-5-2023]:[23-10-2023]]-E733:AD733)/(FC_vs_D_SKU_lvl[[#This Row],[1-5-2023]:[23-10-2023]]+E733:AD733)))/26</f>
        <v>0.97762237762237758</v>
      </c>
    </row>
    <row r="733" spans="1:39" x14ac:dyDescent="0.3">
      <c r="A733" t="s">
        <v>415</v>
      </c>
      <c r="B733" t="s">
        <v>40</v>
      </c>
      <c r="C733">
        <v>3</v>
      </c>
      <c r="D733" t="s">
        <v>44</v>
      </c>
      <c r="E733">
        <v>0</v>
      </c>
      <c r="F733">
        <v>20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s="3"/>
      <c r="AF733" s="4"/>
      <c r="AG733" s="3"/>
      <c r="AH733" s="4"/>
      <c r="AI733" s="3"/>
      <c r="AJ733" s="4"/>
      <c r="AK733" s="3"/>
      <c r="AL733" s="4"/>
      <c r="AM733" s="3"/>
    </row>
    <row r="734" spans="1:39" x14ac:dyDescent="0.3">
      <c r="A734" t="s">
        <v>416</v>
      </c>
      <c r="B734" t="s">
        <v>40</v>
      </c>
      <c r="C734">
        <v>1</v>
      </c>
      <c r="D734" t="s">
        <v>41</v>
      </c>
      <c r="E734">
        <v>279</v>
      </c>
      <c r="F734">
        <v>280</v>
      </c>
      <c r="G734">
        <v>279</v>
      </c>
      <c r="H734">
        <v>280</v>
      </c>
      <c r="I734">
        <v>229</v>
      </c>
      <c r="J734">
        <v>230</v>
      </c>
      <c r="K734">
        <v>230</v>
      </c>
      <c r="L734">
        <v>230</v>
      </c>
      <c r="M734">
        <v>244</v>
      </c>
      <c r="N734">
        <v>245</v>
      </c>
      <c r="O734">
        <v>244</v>
      </c>
      <c r="P734">
        <v>245</v>
      </c>
      <c r="Q734">
        <v>245</v>
      </c>
      <c r="R734">
        <v>1064</v>
      </c>
      <c r="S734">
        <v>1065</v>
      </c>
      <c r="T734">
        <v>1064</v>
      </c>
      <c r="U734">
        <v>1065</v>
      </c>
      <c r="V734">
        <v>921</v>
      </c>
      <c r="W734">
        <v>921</v>
      </c>
      <c r="X734">
        <v>921</v>
      </c>
      <c r="Y734">
        <v>921</v>
      </c>
      <c r="Z734">
        <v>506</v>
      </c>
      <c r="AA734">
        <v>506</v>
      </c>
      <c r="AB734">
        <v>506</v>
      </c>
      <c r="AC734">
        <v>506</v>
      </c>
      <c r="AD734">
        <v>506</v>
      </c>
      <c r="AE734" s="3" cm="1">
        <f t="array" ref="AE734">SUMPRODUCT(FC_vs_D_SKU_lvl[[#This Row],[1-5-2023]:[23-10-2023]]-E735:AD735)/26</f>
        <v>494.73076923076923</v>
      </c>
      <c r="AF734" s="4">
        <f t="shared" ref="AF734" si="1095">AE734/AVERAGE(E735:AD735)</f>
        <v>14.802071346375145</v>
      </c>
      <c r="AG734" s="3" cm="1">
        <f t="array" ref="AG734">SUMPRODUCT(ABS(FC_vs_D_SKU_lvl[[#This Row],[1-5-2023]:[23-10-2023]]-E735:AD735))/26</f>
        <v>494.73076923076923</v>
      </c>
      <c r="AH734" s="4" cm="1">
        <f t="array" ref="AH734">SUMPRODUCT(ABS(FC_vs_D_SKU_lvl[[#This Row],[1-5-2023]:[23-10-2023]]-E735:AD735))/SUM(E735:AD735)</f>
        <v>14.802071346375143</v>
      </c>
      <c r="AI734" s="3" cm="1">
        <f t="array" ref="AI734">SQRT(SUMPRODUCT(FC_vs_D_SKU_lvl[[#This Row],[1-5-2023]:[23-10-2023]]-E735:AD735)^2/26)</f>
        <v>2522.6418462824613</v>
      </c>
      <c r="AJ734" s="4">
        <f t="shared" ref="AJ734" si="1096">AI734/AVERAGE(E735:AD735)</f>
        <v>75.476050636759496</v>
      </c>
      <c r="AK734" s="3">
        <f t="shared" ref="AK734:AL734" si="1097">AG734+ABS(AE734)</f>
        <v>989.46153846153845</v>
      </c>
      <c r="AL734" s="4">
        <f t="shared" si="1097"/>
        <v>29.604142692750287</v>
      </c>
      <c r="AM734" s="3" cm="1">
        <f t="array" ref="AM734">SUMPRODUCT(IF(FC_vs_D_SKU_lvl[[#This Row],[1-5-2023]:[23-10-2023]]+E735:AD735=0,0,ABS(FC_vs_D_SKU_lvl[[#This Row],[1-5-2023]:[23-10-2023]]-E735:AD735)/(FC_vs_D_SKU_lvl[[#This Row],[1-5-2023]:[23-10-2023]]+E735:AD735)))/26</f>
        <v>0.86258151499501057</v>
      </c>
    </row>
    <row r="735" spans="1:39" x14ac:dyDescent="0.3">
      <c r="A735" t="s">
        <v>416</v>
      </c>
      <c r="B735" t="s">
        <v>40</v>
      </c>
      <c r="C735">
        <v>1</v>
      </c>
      <c r="D735" t="s">
        <v>44</v>
      </c>
      <c r="E735">
        <v>150</v>
      </c>
      <c r="F735">
        <v>0</v>
      </c>
      <c r="G735">
        <v>0</v>
      </c>
      <c r="H735">
        <v>13</v>
      </c>
      <c r="I735">
        <v>69</v>
      </c>
      <c r="J735">
        <v>0</v>
      </c>
      <c r="K735">
        <v>10</v>
      </c>
      <c r="L735">
        <v>0</v>
      </c>
      <c r="M735">
        <v>0</v>
      </c>
      <c r="N735">
        <v>0</v>
      </c>
      <c r="O735">
        <v>200</v>
      </c>
      <c r="P735">
        <v>12</v>
      </c>
      <c r="Q735">
        <v>53</v>
      </c>
      <c r="R735">
        <v>20</v>
      </c>
      <c r="S735">
        <v>22</v>
      </c>
      <c r="T735">
        <v>54</v>
      </c>
      <c r="U735">
        <v>40</v>
      </c>
      <c r="V735">
        <v>0</v>
      </c>
      <c r="W735">
        <v>65</v>
      </c>
      <c r="X735">
        <v>0</v>
      </c>
      <c r="Y735">
        <v>6</v>
      </c>
      <c r="Z735">
        <v>20</v>
      </c>
      <c r="AA735">
        <v>0</v>
      </c>
      <c r="AB735">
        <v>0</v>
      </c>
      <c r="AC735">
        <v>0</v>
      </c>
      <c r="AD735">
        <v>135</v>
      </c>
      <c r="AE735" s="3"/>
      <c r="AF735" s="4"/>
      <c r="AG735" s="3"/>
      <c r="AH735" s="4"/>
      <c r="AI735" s="3"/>
      <c r="AJ735" s="4"/>
      <c r="AK735" s="3"/>
      <c r="AL735" s="4"/>
      <c r="AM735" s="3"/>
    </row>
    <row r="736" spans="1:39" x14ac:dyDescent="0.3">
      <c r="A736" t="s">
        <v>417</v>
      </c>
      <c r="B736" t="s">
        <v>40</v>
      </c>
      <c r="C736">
        <v>3</v>
      </c>
      <c r="D736" t="s">
        <v>41</v>
      </c>
      <c r="E736">
        <v>37</v>
      </c>
      <c r="F736">
        <v>38</v>
      </c>
      <c r="G736">
        <v>38</v>
      </c>
      <c r="H736">
        <v>38</v>
      </c>
      <c r="I736">
        <v>52</v>
      </c>
      <c r="J736">
        <v>53</v>
      </c>
      <c r="K736">
        <v>52</v>
      </c>
      <c r="L736">
        <v>53</v>
      </c>
      <c r="M736">
        <v>48</v>
      </c>
      <c r="N736">
        <v>48</v>
      </c>
      <c r="O736">
        <v>48</v>
      </c>
      <c r="P736">
        <v>48</v>
      </c>
      <c r="Q736">
        <v>48</v>
      </c>
      <c r="R736">
        <v>28</v>
      </c>
      <c r="S736">
        <v>28</v>
      </c>
      <c r="T736">
        <v>28</v>
      </c>
      <c r="U736">
        <v>28</v>
      </c>
      <c r="V736">
        <v>28</v>
      </c>
      <c r="W736">
        <v>28</v>
      </c>
      <c r="X736">
        <v>28</v>
      </c>
      <c r="Y736">
        <v>28</v>
      </c>
      <c r="Z736">
        <v>28</v>
      </c>
      <c r="AA736">
        <v>28</v>
      </c>
      <c r="AB736">
        <v>28</v>
      </c>
      <c r="AC736">
        <v>28</v>
      </c>
      <c r="AD736">
        <v>28</v>
      </c>
      <c r="AE736" s="3" cm="1">
        <f t="array" ref="AE736">SUMPRODUCT(FC_vs_D_SKU_lvl[[#This Row],[1-5-2023]:[23-10-2023]]-E737:AD737)/26</f>
        <v>25.53846153846154</v>
      </c>
      <c r="AF736" s="4">
        <f t="shared" ref="AF736" si="1098">AE736/AVERAGE(E737:AD737)</f>
        <v>2.205980066445183</v>
      </c>
      <c r="AG736" s="3" cm="1">
        <f t="array" ref="AG736">SUMPRODUCT(ABS(FC_vs_D_SKU_lvl[[#This Row],[1-5-2023]:[23-10-2023]]-E737:AD737))/26</f>
        <v>42.384615384615387</v>
      </c>
      <c r="AH736" s="4" cm="1">
        <f t="array" ref="AH736">SUMPRODUCT(ABS(FC_vs_D_SKU_lvl[[#This Row],[1-5-2023]:[23-10-2023]]-E737:AD737))/SUM(E737:AD737)</f>
        <v>3.6611295681063121</v>
      </c>
      <c r="AI736" s="3" cm="1">
        <f t="array" ref="AI736">SQRT(SUMPRODUCT(FC_vs_D_SKU_lvl[[#This Row],[1-5-2023]:[23-10-2023]]-E737:AD737)^2/26)</f>
        <v>130.2211137317542</v>
      </c>
      <c r="AJ736" s="4">
        <f t="shared" ref="AJ736" si="1099">AI736/AVERAGE(E737:AD737)</f>
        <v>11.248335405400695</v>
      </c>
      <c r="AK736" s="3">
        <f t="shared" ref="AK736:AL736" si="1100">AG736+ABS(AE736)</f>
        <v>67.923076923076934</v>
      </c>
      <c r="AL736" s="4">
        <f t="shared" si="1100"/>
        <v>5.867109634551495</v>
      </c>
      <c r="AM736" s="3" cm="1">
        <f t="array" ref="AM736">SUMPRODUCT(IF(FC_vs_D_SKU_lvl[[#This Row],[1-5-2023]:[23-10-2023]]+E737:AD737=0,0,ABS(FC_vs_D_SKU_lvl[[#This Row],[1-5-2023]:[23-10-2023]]-E737:AD737)/(FC_vs_D_SKU_lvl[[#This Row],[1-5-2023]:[23-10-2023]]+E737:AD737)))/26</f>
        <v>0.9662465170850626</v>
      </c>
    </row>
    <row r="737" spans="1:39" x14ac:dyDescent="0.3">
      <c r="A737" t="s">
        <v>417</v>
      </c>
      <c r="B737" t="s">
        <v>40</v>
      </c>
      <c r="C737">
        <v>3</v>
      </c>
      <c r="D737" t="s">
        <v>44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150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150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s="3"/>
      <c r="AF737" s="4"/>
      <c r="AG737" s="3"/>
      <c r="AH737" s="4"/>
      <c r="AI737" s="3"/>
      <c r="AJ737" s="4"/>
      <c r="AK737" s="3"/>
      <c r="AL737" s="4"/>
      <c r="AM737" s="3"/>
    </row>
    <row r="738" spans="1:39" x14ac:dyDescent="0.3">
      <c r="A738" t="s">
        <v>418</v>
      </c>
      <c r="B738" t="s">
        <v>40</v>
      </c>
      <c r="C738">
        <v>3</v>
      </c>
      <c r="D738" t="s">
        <v>41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2</v>
      </c>
      <c r="P738">
        <v>1</v>
      </c>
      <c r="Q738">
        <v>3</v>
      </c>
      <c r="R738">
        <v>1</v>
      </c>
      <c r="S738">
        <v>0</v>
      </c>
      <c r="T738">
        <v>1</v>
      </c>
      <c r="U738">
        <v>1</v>
      </c>
      <c r="V738">
        <v>0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2</v>
      </c>
      <c r="AE738" s="3" cm="1">
        <f t="array" ref="AE738">SUMPRODUCT(FC_vs_D_SKU_lvl[[#This Row],[1-5-2023]:[23-10-2023]]-E739:AD739)/26</f>
        <v>-1.6538461538461537</v>
      </c>
      <c r="AF738" s="4">
        <f t="shared" ref="AF738" si="1101">AE738/AVERAGE(E739:AD739)</f>
        <v>-0.67187499999999989</v>
      </c>
      <c r="AG738" s="3" cm="1">
        <f t="array" ref="AG738">SUMPRODUCT(ABS(FC_vs_D_SKU_lvl[[#This Row],[1-5-2023]:[23-10-2023]]-E739:AD739))/26</f>
        <v>2.1153846153846154</v>
      </c>
      <c r="AH738" s="4" cm="1">
        <f t="array" ref="AH738">SUMPRODUCT(ABS(FC_vs_D_SKU_lvl[[#This Row],[1-5-2023]:[23-10-2023]]-E739:AD739))/SUM(E739:AD739)</f>
        <v>0.859375</v>
      </c>
      <c r="AI738" s="3" cm="1">
        <f t="array" ref="AI738">SQRT(SUMPRODUCT(FC_vs_D_SKU_lvl[[#This Row],[1-5-2023]:[23-10-2023]]-E739:AD739)^2/26)</f>
        <v>8.4329938109419125</v>
      </c>
      <c r="AJ738" s="4">
        <f t="shared" ref="AJ738" si="1102">AI738/AVERAGE(E739:AD739)</f>
        <v>3.4259037356951518</v>
      </c>
      <c r="AK738" s="3">
        <f t="shared" ref="AK738:AL738" si="1103">AG738+ABS(AE738)</f>
        <v>3.7692307692307692</v>
      </c>
      <c r="AL738" s="4">
        <f t="shared" si="1103"/>
        <v>1.53125</v>
      </c>
      <c r="AM738" s="3" cm="1">
        <f t="array" ref="AM738">SUMPRODUCT(IF(FC_vs_D_SKU_lvl[[#This Row],[1-5-2023]:[23-10-2023]]+E739:AD739=0,0,ABS(FC_vs_D_SKU_lvl[[#This Row],[1-5-2023]:[23-10-2023]]-E739:AD739)/(FC_vs_D_SKU_lvl[[#This Row],[1-5-2023]:[23-10-2023]]+E739:AD739)))/26</f>
        <v>0.43226218226218227</v>
      </c>
    </row>
    <row r="739" spans="1:39" x14ac:dyDescent="0.3">
      <c r="A739" t="s">
        <v>418</v>
      </c>
      <c r="B739" t="s">
        <v>40</v>
      </c>
      <c r="C739">
        <v>3</v>
      </c>
      <c r="D739" t="s">
        <v>44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6</v>
      </c>
      <c r="K739">
        <v>2</v>
      </c>
      <c r="L739">
        <v>1</v>
      </c>
      <c r="M739">
        <v>0</v>
      </c>
      <c r="N739">
        <v>3</v>
      </c>
      <c r="O739">
        <v>1</v>
      </c>
      <c r="P739">
        <v>1</v>
      </c>
      <c r="Q739">
        <v>4</v>
      </c>
      <c r="R739">
        <v>2</v>
      </c>
      <c r="S739">
        <v>13</v>
      </c>
      <c r="T739">
        <v>0</v>
      </c>
      <c r="U739">
        <v>0</v>
      </c>
      <c r="V739">
        <v>0</v>
      </c>
      <c r="W739">
        <v>10</v>
      </c>
      <c r="X739">
        <v>1</v>
      </c>
      <c r="Y739">
        <v>1</v>
      </c>
      <c r="Z739">
        <v>2</v>
      </c>
      <c r="AA739">
        <v>0</v>
      </c>
      <c r="AB739">
        <v>0</v>
      </c>
      <c r="AC739">
        <v>1</v>
      </c>
      <c r="AD739">
        <v>16</v>
      </c>
      <c r="AE739" s="3"/>
      <c r="AF739" s="4"/>
      <c r="AG739" s="3"/>
      <c r="AH739" s="4"/>
      <c r="AI739" s="3"/>
      <c r="AJ739" s="4"/>
      <c r="AK739" s="3"/>
      <c r="AL739" s="4"/>
      <c r="AM739" s="3"/>
    </row>
    <row r="740" spans="1:39" x14ac:dyDescent="0.3">
      <c r="A740" t="s">
        <v>419</v>
      </c>
      <c r="B740" t="s">
        <v>40</v>
      </c>
      <c r="C740">
        <v>3</v>
      </c>
      <c r="D740" t="s">
        <v>41</v>
      </c>
      <c r="E740">
        <v>3</v>
      </c>
      <c r="F740">
        <v>3</v>
      </c>
      <c r="G740">
        <v>3</v>
      </c>
      <c r="H740">
        <v>5</v>
      </c>
      <c r="I740">
        <v>2</v>
      </c>
      <c r="J740">
        <v>5</v>
      </c>
      <c r="K740">
        <v>3</v>
      </c>
      <c r="L740">
        <v>6</v>
      </c>
      <c r="M740">
        <v>6</v>
      </c>
      <c r="N740">
        <v>6</v>
      </c>
      <c r="O740">
        <v>9</v>
      </c>
      <c r="P740">
        <v>7</v>
      </c>
      <c r="Q740">
        <v>14</v>
      </c>
      <c r="R740">
        <v>6</v>
      </c>
      <c r="S740">
        <v>4</v>
      </c>
      <c r="T740">
        <v>4</v>
      </c>
      <c r="U740">
        <v>5</v>
      </c>
      <c r="V740">
        <v>4</v>
      </c>
      <c r="W740">
        <v>5</v>
      </c>
      <c r="X740">
        <v>6</v>
      </c>
      <c r="Y740">
        <v>6</v>
      </c>
      <c r="Z740">
        <v>6</v>
      </c>
      <c r="AA740">
        <v>7</v>
      </c>
      <c r="AB740">
        <v>5</v>
      </c>
      <c r="AC740">
        <v>5</v>
      </c>
      <c r="AD740">
        <v>10</v>
      </c>
      <c r="AE740" s="3" cm="1">
        <f t="array" ref="AE740">SUMPRODUCT(FC_vs_D_SKU_lvl[[#This Row],[1-5-2023]:[23-10-2023]]-E741:AD741)/26</f>
        <v>3.3076923076923075</v>
      </c>
      <c r="AF740" s="4">
        <f t="shared" ref="AF740" si="1104">AE740/AVERAGE(E741:AD741)</f>
        <v>1.4576271186440677</v>
      </c>
      <c r="AG740" s="3" cm="1">
        <f t="array" ref="AG740">SUMPRODUCT(ABS(FC_vs_D_SKU_lvl[[#This Row],[1-5-2023]:[23-10-2023]]-E741:AD741))/26</f>
        <v>5.3076923076923075</v>
      </c>
      <c r="AH740" s="4" cm="1">
        <f t="array" ref="AH740">SUMPRODUCT(ABS(FC_vs_D_SKU_lvl[[#This Row],[1-5-2023]:[23-10-2023]]-E741:AD741))/SUM(E741:AD741)</f>
        <v>2.3389830508474576</v>
      </c>
      <c r="AI740" s="3" cm="1">
        <f t="array" ref="AI740">SQRT(SUMPRODUCT(FC_vs_D_SKU_lvl[[#This Row],[1-5-2023]:[23-10-2023]]-E741:AD741)^2/26)</f>
        <v>16.865987621883825</v>
      </c>
      <c r="AJ740" s="4">
        <f t="shared" ref="AJ740" si="1105">AI740/AVERAGE(E741:AD741)</f>
        <v>7.4324691215081264</v>
      </c>
      <c r="AK740" s="3">
        <f t="shared" ref="AK740:AL740" si="1106">AG740+ABS(AE740)</f>
        <v>8.615384615384615</v>
      </c>
      <c r="AL740" s="4">
        <f t="shared" si="1106"/>
        <v>3.7966101694915251</v>
      </c>
      <c r="AM740" s="3" cm="1">
        <f t="array" ref="AM740">SUMPRODUCT(IF(FC_vs_D_SKU_lvl[[#This Row],[1-5-2023]:[23-10-2023]]+E741:AD741=0,0,ABS(FC_vs_D_SKU_lvl[[#This Row],[1-5-2023]:[23-10-2023]]-E741:AD741)/(FC_vs_D_SKU_lvl[[#This Row],[1-5-2023]:[23-10-2023]]+E741:AD741)))/26</f>
        <v>0.78503651386495144</v>
      </c>
    </row>
    <row r="741" spans="1:39" x14ac:dyDescent="0.3">
      <c r="A741" t="s">
        <v>419</v>
      </c>
      <c r="B741" t="s">
        <v>40</v>
      </c>
      <c r="C741">
        <v>3</v>
      </c>
      <c r="D741" t="s">
        <v>44</v>
      </c>
      <c r="E741">
        <v>1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5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2</v>
      </c>
      <c r="X741">
        <v>0</v>
      </c>
      <c r="Y741">
        <v>11</v>
      </c>
      <c r="Z741">
        <v>1</v>
      </c>
      <c r="AA741">
        <v>1</v>
      </c>
      <c r="AB741">
        <v>2</v>
      </c>
      <c r="AC741">
        <v>1</v>
      </c>
      <c r="AD741">
        <v>31</v>
      </c>
      <c r="AE741" s="3"/>
      <c r="AF741" s="4"/>
      <c r="AG741" s="3"/>
      <c r="AH741" s="4"/>
      <c r="AI741" s="3"/>
      <c r="AJ741" s="4"/>
      <c r="AK741" s="3"/>
      <c r="AL741" s="4"/>
      <c r="AM741" s="3"/>
    </row>
    <row r="742" spans="1:39" x14ac:dyDescent="0.3">
      <c r="A742" t="s">
        <v>420</v>
      </c>
      <c r="B742" t="s">
        <v>63</v>
      </c>
      <c r="C742">
        <v>1</v>
      </c>
      <c r="D742" t="s">
        <v>41</v>
      </c>
      <c r="E742">
        <v>2240</v>
      </c>
      <c r="F742">
        <v>2240</v>
      </c>
      <c r="G742">
        <v>2240</v>
      </c>
      <c r="H742">
        <v>2240</v>
      </c>
      <c r="I742">
        <v>2328</v>
      </c>
      <c r="J742">
        <v>2327</v>
      </c>
      <c r="K742">
        <v>2327</v>
      </c>
      <c r="L742">
        <v>3024</v>
      </c>
      <c r="M742">
        <v>3024</v>
      </c>
      <c r="N742">
        <v>3023</v>
      </c>
      <c r="O742">
        <v>3024</v>
      </c>
      <c r="P742">
        <v>3024</v>
      </c>
      <c r="Q742">
        <v>3024</v>
      </c>
      <c r="R742">
        <v>2899</v>
      </c>
      <c r="S742">
        <v>2900</v>
      </c>
      <c r="T742">
        <v>2900</v>
      </c>
      <c r="U742">
        <v>2897</v>
      </c>
      <c r="V742">
        <v>2897</v>
      </c>
      <c r="W742">
        <v>2897</v>
      </c>
      <c r="X742">
        <v>2898</v>
      </c>
      <c r="Y742">
        <v>2898</v>
      </c>
      <c r="Z742">
        <v>2898</v>
      </c>
      <c r="AA742">
        <v>2898</v>
      </c>
      <c r="AB742">
        <v>2898</v>
      </c>
      <c r="AC742">
        <v>2898</v>
      </c>
      <c r="AD742">
        <v>2898</v>
      </c>
      <c r="AE742" s="3" cm="1">
        <f t="array" ref="AE742">SUMPRODUCT(FC_vs_D_SKU_lvl[[#This Row],[1-5-2023]:[23-10-2023]]-E743:AD743)/26</f>
        <v>-985.19230769230774</v>
      </c>
      <c r="AF742" s="4">
        <f t="shared" ref="AF742" si="1107">AE742/AVERAGE(E743:AD743)</f>
        <v>-0.263052497535327</v>
      </c>
      <c r="AG742" s="3" cm="1">
        <f t="array" ref="AG742">SUMPRODUCT(ABS(FC_vs_D_SKU_lvl[[#This Row],[1-5-2023]:[23-10-2023]]-E743:AD743))/26</f>
        <v>1312.8076923076924</v>
      </c>
      <c r="AH742" s="4" cm="1">
        <f t="array" ref="AH742">SUMPRODUCT(ABS(FC_vs_D_SKU_lvl[[#This Row],[1-5-2023]:[23-10-2023]]-E743:AD743))/SUM(E743:AD743)</f>
        <v>0.3505278508051265</v>
      </c>
      <c r="AI742" s="3" cm="1">
        <f t="array" ref="AI742">SQRT(SUMPRODUCT(FC_vs_D_SKU_lvl[[#This Row],[1-5-2023]:[23-10-2023]]-E743:AD743)^2/26)</f>
        <v>5023.5148015645836</v>
      </c>
      <c r="AJ742" s="4">
        <f t="shared" ref="AJ742" si="1108">AI742/AVERAGE(E743:AD743)</f>
        <v>1.3413098180319503</v>
      </c>
      <c r="AK742" s="3">
        <f t="shared" ref="AK742:AL742" si="1109">AG742+ABS(AE742)</f>
        <v>2298</v>
      </c>
      <c r="AL742" s="4">
        <f t="shared" si="1109"/>
        <v>0.6135803483404535</v>
      </c>
      <c r="AM742" s="3" cm="1">
        <f t="array" ref="AM742">SUMPRODUCT(IF(FC_vs_D_SKU_lvl[[#This Row],[1-5-2023]:[23-10-2023]]+E743:AD743=0,0,ABS(FC_vs_D_SKU_lvl[[#This Row],[1-5-2023]:[23-10-2023]]-E743:AD743)/(FC_vs_D_SKU_lvl[[#This Row],[1-5-2023]:[23-10-2023]]+E743:AD743)))/26</f>
        <v>0.19186721034330947</v>
      </c>
    </row>
    <row r="743" spans="1:39" x14ac:dyDescent="0.3">
      <c r="A743" t="s">
        <v>420</v>
      </c>
      <c r="B743" t="s">
        <v>63</v>
      </c>
      <c r="C743">
        <v>1</v>
      </c>
      <c r="D743" t="s">
        <v>44</v>
      </c>
      <c r="E743">
        <v>812</v>
      </c>
      <c r="F743">
        <v>1004</v>
      </c>
      <c r="G743">
        <v>1594</v>
      </c>
      <c r="H743">
        <v>1968</v>
      </c>
      <c r="I743">
        <v>3058</v>
      </c>
      <c r="J743">
        <v>3334</v>
      </c>
      <c r="K743">
        <v>2318</v>
      </c>
      <c r="L743">
        <v>2470</v>
      </c>
      <c r="M743">
        <v>5324</v>
      </c>
      <c r="N743">
        <v>3646</v>
      </c>
      <c r="O743">
        <v>3742</v>
      </c>
      <c r="P743">
        <v>5218</v>
      </c>
      <c r="Q743">
        <v>6304</v>
      </c>
      <c r="R743">
        <v>4206</v>
      </c>
      <c r="S743">
        <v>3606</v>
      </c>
      <c r="T743">
        <v>2786</v>
      </c>
      <c r="U743">
        <v>3410</v>
      </c>
      <c r="V743">
        <v>3382</v>
      </c>
      <c r="W743">
        <v>6972</v>
      </c>
      <c r="X743">
        <v>5012</v>
      </c>
      <c r="Y743">
        <v>4642</v>
      </c>
      <c r="Z743">
        <v>6062</v>
      </c>
      <c r="AA743">
        <v>4878</v>
      </c>
      <c r="AB743">
        <v>4344</v>
      </c>
      <c r="AC743">
        <v>4334</v>
      </c>
      <c r="AD743">
        <v>2950</v>
      </c>
      <c r="AE743" s="3"/>
      <c r="AF743" s="4"/>
      <c r="AG743" s="3"/>
      <c r="AH743" s="4"/>
      <c r="AI743" s="3"/>
      <c r="AJ743" s="4"/>
      <c r="AK743" s="3"/>
      <c r="AL743" s="4"/>
      <c r="AM743" s="3"/>
    </row>
    <row r="744" spans="1:39" x14ac:dyDescent="0.3">
      <c r="A744" t="s">
        <v>421</v>
      </c>
      <c r="B744" t="s">
        <v>40</v>
      </c>
      <c r="C744">
        <v>1</v>
      </c>
      <c r="D744" t="s">
        <v>41</v>
      </c>
      <c r="E744">
        <v>898</v>
      </c>
      <c r="F744">
        <v>897</v>
      </c>
      <c r="G744">
        <v>897</v>
      </c>
      <c r="H744">
        <v>898</v>
      </c>
      <c r="I744">
        <v>931</v>
      </c>
      <c r="J744">
        <v>931</v>
      </c>
      <c r="K744">
        <v>931</v>
      </c>
      <c r="L744">
        <v>1165</v>
      </c>
      <c r="M744">
        <v>1135</v>
      </c>
      <c r="N744">
        <v>1154</v>
      </c>
      <c r="O744">
        <v>1184</v>
      </c>
      <c r="P744">
        <v>1177</v>
      </c>
      <c r="Q744">
        <v>1193</v>
      </c>
      <c r="R744">
        <v>1167</v>
      </c>
      <c r="S744">
        <v>1193</v>
      </c>
      <c r="T744">
        <v>1210</v>
      </c>
      <c r="U744">
        <v>1220</v>
      </c>
      <c r="V744">
        <v>1217</v>
      </c>
      <c r="W744">
        <v>1240</v>
      </c>
      <c r="X744">
        <v>1260</v>
      </c>
      <c r="Y744">
        <v>1259</v>
      </c>
      <c r="Z744">
        <v>1226</v>
      </c>
      <c r="AA744">
        <v>1237</v>
      </c>
      <c r="AB744">
        <v>1246</v>
      </c>
      <c r="AC744">
        <v>1248</v>
      </c>
      <c r="AD744">
        <v>1248</v>
      </c>
      <c r="AE744" s="3" cm="1">
        <f t="array" ref="AE744">SUMPRODUCT(FC_vs_D_SKU_lvl[[#This Row],[1-5-2023]:[23-10-2023]]-E745:AD745)/26</f>
        <v>-445.92307692307691</v>
      </c>
      <c r="AF744" s="4">
        <f t="shared" ref="AF744" si="1110">AE744/AVERAGE(E745:AD745)</f>
        <v>-0.28308428557476312</v>
      </c>
      <c r="AG744" s="3" cm="1">
        <f t="array" ref="AG744">SUMPRODUCT(ABS(FC_vs_D_SKU_lvl[[#This Row],[1-5-2023]:[23-10-2023]]-E745:AD745))/26</f>
        <v>548.38461538461536</v>
      </c>
      <c r="AH744" s="4" cm="1">
        <f t="array" ref="AH744">SUMPRODUCT(ABS(FC_vs_D_SKU_lvl[[#This Row],[1-5-2023]:[23-10-2023]]-E745:AD745))/SUM(E745:AD745)</f>
        <v>0.34812970016603184</v>
      </c>
      <c r="AI744" s="3" cm="1">
        <f t="array" ref="AI744">SQRT(SUMPRODUCT(FC_vs_D_SKU_lvl[[#This Row],[1-5-2023]:[23-10-2023]]-E745:AD745)^2/26)</f>
        <v>2273.7704707921057</v>
      </c>
      <c r="AJ744" s="4">
        <f t="shared" ref="AJ744" si="1111">AI744/AVERAGE(E745:AD745)</f>
        <v>1.4434522961371898</v>
      </c>
      <c r="AK744" s="3">
        <f t="shared" ref="AK744:AL744" si="1112">AG744+ABS(AE744)</f>
        <v>994.30769230769226</v>
      </c>
      <c r="AL744" s="4">
        <f t="shared" si="1112"/>
        <v>0.63121398574079501</v>
      </c>
      <c r="AM744" s="3" cm="1">
        <f t="array" ref="AM744">SUMPRODUCT(IF(FC_vs_D_SKU_lvl[[#This Row],[1-5-2023]:[23-10-2023]]+E745:AD745=0,0,ABS(FC_vs_D_SKU_lvl[[#This Row],[1-5-2023]:[23-10-2023]]-E745:AD745)/(FC_vs_D_SKU_lvl[[#This Row],[1-5-2023]:[23-10-2023]]+E745:AD745)))/26</f>
        <v>0.18002315428275514</v>
      </c>
    </row>
    <row r="745" spans="1:39" x14ac:dyDescent="0.3">
      <c r="A745" t="s">
        <v>421</v>
      </c>
      <c r="B745" t="s">
        <v>40</v>
      </c>
      <c r="C745">
        <v>1</v>
      </c>
      <c r="D745" t="s">
        <v>44</v>
      </c>
      <c r="E745">
        <v>353</v>
      </c>
      <c r="F745">
        <v>1351</v>
      </c>
      <c r="G745">
        <v>761</v>
      </c>
      <c r="H745">
        <v>1040</v>
      </c>
      <c r="I745">
        <v>849</v>
      </c>
      <c r="J745">
        <v>2230</v>
      </c>
      <c r="K745">
        <v>1453</v>
      </c>
      <c r="L745">
        <v>1192</v>
      </c>
      <c r="M745">
        <v>3862</v>
      </c>
      <c r="N745">
        <v>1636</v>
      </c>
      <c r="O745">
        <v>1232</v>
      </c>
      <c r="P745">
        <v>1477</v>
      </c>
      <c r="Q745">
        <v>2235</v>
      </c>
      <c r="R745">
        <v>1467</v>
      </c>
      <c r="S745">
        <v>1802</v>
      </c>
      <c r="T745">
        <v>1071</v>
      </c>
      <c r="U745">
        <v>1481</v>
      </c>
      <c r="V745">
        <v>1339</v>
      </c>
      <c r="W745">
        <v>2641</v>
      </c>
      <c r="X745">
        <v>1583</v>
      </c>
      <c r="Y745">
        <v>1757</v>
      </c>
      <c r="Z745">
        <v>2599</v>
      </c>
      <c r="AA745">
        <v>1793</v>
      </c>
      <c r="AB745">
        <v>1686</v>
      </c>
      <c r="AC745">
        <v>1095</v>
      </c>
      <c r="AD745">
        <v>971</v>
      </c>
      <c r="AE745" s="3"/>
      <c r="AF745" s="4"/>
      <c r="AG745" s="3"/>
      <c r="AH745" s="4"/>
      <c r="AI745" s="3"/>
      <c r="AJ745" s="4"/>
      <c r="AK745" s="3"/>
      <c r="AL745" s="4"/>
      <c r="AM745" s="3"/>
    </row>
    <row r="746" spans="1:39" x14ac:dyDescent="0.3">
      <c r="A746" t="s">
        <v>422</v>
      </c>
      <c r="B746" t="s">
        <v>40</v>
      </c>
      <c r="C746">
        <v>1</v>
      </c>
      <c r="D746" t="s">
        <v>41</v>
      </c>
      <c r="E746">
        <v>2365</v>
      </c>
      <c r="F746">
        <v>2361</v>
      </c>
      <c r="G746">
        <v>2363</v>
      </c>
      <c r="H746">
        <v>2363</v>
      </c>
      <c r="I746">
        <v>2453</v>
      </c>
      <c r="J746">
        <v>2451</v>
      </c>
      <c r="K746">
        <v>2452</v>
      </c>
      <c r="L746">
        <v>1984</v>
      </c>
      <c r="M746">
        <v>2590</v>
      </c>
      <c r="N746">
        <v>2592</v>
      </c>
      <c r="O746">
        <v>2592</v>
      </c>
      <c r="P746">
        <v>2592</v>
      </c>
      <c r="Q746">
        <v>2591</v>
      </c>
      <c r="R746">
        <v>2446</v>
      </c>
      <c r="S746">
        <v>2447</v>
      </c>
      <c r="T746">
        <v>2446</v>
      </c>
      <c r="U746">
        <v>2446</v>
      </c>
      <c r="V746">
        <v>2510</v>
      </c>
      <c r="W746">
        <v>2511</v>
      </c>
      <c r="X746">
        <v>2510</v>
      </c>
      <c r="Y746">
        <v>2510</v>
      </c>
      <c r="Z746">
        <v>3237</v>
      </c>
      <c r="AA746">
        <v>3237</v>
      </c>
      <c r="AB746">
        <v>3237</v>
      </c>
      <c r="AC746">
        <v>3237</v>
      </c>
      <c r="AD746">
        <v>3236</v>
      </c>
      <c r="AE746" s="3" cm="1">
        <f t="array" ref="AE746">SUMPRODUCT(FC_vs_D_SKU_lvl[[#This Row],[1-5-2023]:[23-10-2023]]-E747:AD747)/26</f>
        <v>-667.19230769230774</v>
      </c>
      <c r="AF746" s="4">
        <f t="shared" ref="AF746" si="1113">AE746/AVERAGE(E747:AD747)</f>
        <v>-0.20382816722675254</v>
      </c>
      <c r="AG746" s="3" cm="1">
        <f t="array" ref="AG746">SUMPRODUCT(ABS(FC_vs_D_SKU_lvl[[#This Row],[1-5-2023]:[23-10-2023]]-E747:AD747))/26</f>
        <v>1092.1923076923076</v>
      </c>
      <c r="AH746" s="4" cm="1">
        <f t="array" ref="AH746">SUMPRODUCT(ABS(FC_vs_D_SKU_lvl[[#This Row],[1-5-2023]:[23-10-2023]]-E747:AD747))/SUM(E747:AD747)</f>
        <v>0.33366625149813173</v>
      </c>
      <c r="AI746" s="3" cm="1">
        <f t="array" ref="AI746">SQRT(SUMPRODUCT(FC_vs_D_SKU_lvl[[#This Row],[1-5-2023]:[23-10-2023]]-E747:AD747)^2/26)</f>
        <v>3402.0265962420785</v>
      </c>
      <c r="AJ746" s="4">
        <f t="shared" ref="AJ746" si="1114">AI746/AVERAGE(E747:AD747)</f>
        <v>1.0393238021090645</v>
      </c>
      <c r="AK746" s="3">
        <f t="shared" ref="AK746:AL746" si="1115">AG746+ABS(AE746)</f>
        <v>1759.3846153846152</v>
      </c>
      <c r="AL746" s="4">
        <f t="shared" si="1115"/>
        <v>0.53749441872488424</v>
      </c>
      <c r="AM746" s="3" cm="1">
        <f t="array" ref="AM746">SUMPRODUCT(IF(FC_vs_D_SKU_lvl[[#This Row],[1-5-2023]:[23-10-2023]]+E747:AD747=0,0,ABS(FC_vs_D_SKU_lvl[[#This Row],[1-5-2023]:[23-10-2023]]-E747:AD747)/(FC_vs_D_SKU_lvl[[#This Row],[1-5-2023]:[23-10-2023]]+E747:AD747)))/26</f>
        <v>0.17434285825908191</v>
      </c>
    </row>
    <row r="747" spans="1:39" x14ac:dyDescent="0.3">
      <c r="A747" t="s">
        <v>422</v>
      </c>
      <c r="B747" t="s">
        <v>40</v>
      </c>
      <c r="C747">
        <v>1</v>
      </c>
      <c r="D747" t="s">
        <v>44</v>
      </c>
      <c r="E747">
        <v>722</v>
      </c>
      <c r="F747">
        <v>2962</v>
      </c>
      <c r="G747">
        <v>1746</v>
      </c>
      <c r="H747">
        <v>2252</v>
      </c>
      <c r="I747">
        <v>1742</v>
      </c>
      <c r="J747">
        <v>4642</v>
      </c>
      <c r="K747">
        <v>3070</v>
      </c>
      <c r="L747">
        <v>2674</v>
      </c>
      <c r="M747">
        <v>7758</v>
      </c>
      <c r="N747">
        <v>3494</v>
      </c>
      <c r="O747">
        <v>2506</v>
      </c>
      <c r="P747">
        <v>3182</v>
      </c>
      <c r="Q747">
        <v>4190</v>
      </c>
      <c r="R747">
        <v>3034</v>
      </c>
      <c r="S747">
        <v>3654</v>
      </c>
      <c r="T747">
        <v>2160</v>
      </c>
      <c r="U747">
        <v>3052</v>
      </c>
      <c r="V747">
        <v>2824</v>
      </c>
      <c r="W747">
        <v>5328</v>
      </c>
      <c r="X747">
        <v>3336</v>
      </c>
      <c r="Y747">
        <v>3412</v>
      </c>
      <c r="Z747">
        <v>5512</v>
      </c>
      <c r="AA747">
        <v>3822</v>
      </c>
      <c r="AB747">
        <v>3630</v>
      </c>
      <c r="AC747">
        <v>2372</v>
      </c>
      <c r="AD747">
        <v>2030</v>
      </c>
      <c r="AE747" s="3"/>
      <c r="AF747" s="4"/>
      <c r="AG747" s="3"/>
      <c r="AH747" s="4"/>
      <c r="AI747" s="3"/>
      <c r="AJ747" s="4"/>
      <c r="AK747" s="3"/>
      <c r="AL747" s="4"/>
      <c r="AM747" s="3"/>
    </row>
    <row r="748" spans="1:39" x14ac:dyDescent="0.3">
      <c r="A748" t="s">
        <v>423</v>
      </c>
      <c r="B748" t="s">
        <v>40</v>
      </c>
      <c r="C748">
        <v>1</v>
      </c>
      <c r="D748" t="s">
        <v>41</v>
      </c>
      <c r="E748">
        <v>215</v>
      </c>
      <c r="F748">
        <v>215</v>
      </c>
      <c r="G748">
        <v>215</v>
      </c>
      <c r="H748">
        <v>216</v>
      </c>
      <c r="I748">
        <v>223</v>
      </c>
      <c r="J748">
        <v>223</v>
      </c>
      <c r="K748">
        <v>223</v>
      </c>
      <c r="L748">
        <v>313</v>
      </c>
      <c r="M748">
        <v>301</v>
      </c>
      <c r="N748">
        <v>308</v>
      </c>
      <c r="O748">
        <v>310</v>
      </c>
      <c r="P748">
        <v>309</v>
      </c>
      <c r="Q748">
        <v>306</v>
      </c>
      <c r="R748">
        <v>294</v>
      </c>
      <c r="S748">
        <v>302</v>
      </c>
      <c r="T748">
        <v>303</v>
      </c>
      <c r="U748">
        <v>302</v>
      </c>
      <c r="V748">
        <v>306</v>
      </c>
      <c r="W748">
        <v>304</v>
      </c>
      <c r="X748">
        <v>311</v>
      </c>
      <c r="Y748">
        <v>312</v>
      </c>
      <c r="Z748">
        <v>309</v>
      </c>
      <c r="AA748">
        <v>311</v>
      </c>
      <c r="AB748">
        <v>304</v>
      </c>
      <c r="AC748">
        <v>302</v>
      </c>
      <c r="AD748">
        <v>302</v>
      </c>
      <c r="AE748" s="3" cm="1">
        <f t="array" ref="AE748">SUMPRODUCT(FC_vs_D_SKU_lvl[[#This Row],[1-5-2023]:[23-10-2023]]-E749:AD749)/26</f>
        <v>34.692307692307693</v>
      </c>
      <c r="AF748" s="4">
        <f t="shared" ref="AF748" si="1116">AE748/AVERAGE(E749:AD749)</f>
        <v>0.14012738853503187</v>
      </c>
      <c r="AG748" s="3" cm="1">
        <f t="array" ref="AG748">SUMPRODUCT(ABS(FC_vs_D_SKU_lvl[[#This Row],[1-5-2023]:[23-10-2023]]-E749:AD749))/26</f>
        <v>116.46153846153847</v>
      </c>
      <c r="AH748" s="4" cm="1">
        <f t="array" ref="AH748">SUMPRODUCT(ABS(FC_vs_D_SKU_lvl[[#This Row],[1-5-2023]:[23-10-2023]]-E749:AD749))/SUM(E749:AD749)</f>
        <v>0.47040546838589403</v>
      </c>
      <c r="AI748" s="3" cm="1">
        <f t="array" ref="AI748">SQRT(SUMPRODUCT(FC_vs_D_SKU_lvl[[#This Row],[1-5-2023]:[23-10-2023]]-E749:AD749)^2/26)</f>
        <v>176.89675389464199</v>
      </c>
      <c r="AJ748" s="4">
        <f t="shared" ref="AJ748" si="1117">AI748/AVERAGE(E749:AD749)</f>
        <v>0.71451228852892523</v>
      </c>
      <c r="AK748" s="3">
        <f t="shared" ref="AK748:AL748" si="1118">AG748+ABS(AE748)</f>
        <v>151.15384615384616</v>
      </c>
      <c r="AL748" s="4">
        <f t="shared" si="1118"/>
        <v>0.61053285692092585</v>
      </c>
      <c r="AM748" s="3" cm="1">
        <f t="array" ref="AM748">SUMPRODUCT(IF(FC_vs_D_SKU_lvl[[#This Row],[1-5-2023]:[23-10-2023]]+E749:AD749=0,0,ABS(FC_vs_D_SKU_lvl[[#This Row],[1-5-2023]:[23-10-2023]]-E749:AD749)/(FC_vs_D_SKU_lvl[[#This Row],[1-5-2023]:[23-10-2023]]+E749:AD749)))/26</f>
        <v>0.23286572673099964</v>
      </c>
    </row>
    <row r="749" spans="1:39" x14ac:dyDescent="0.3">
      <c r="A749" t="s">
        <v>423</v>
      </c>
      <c r="B749" t="s">
        <v>40</v>
      </c>
      <c r="C749">
        <v>1</v>
      </c>
      <c r="D749" t="s">
        <v>44</v>
      </c>
      <c r="E749">
        <v>69</v>
      </c>
      <c r="F749">
        <v>202</v>
      </c>
      <c r="G749">
        <v>196</v>
      </c>
      <c r="H749">
        <v>161</v>
      </c>
      <c r="I749">
        <v>32</v>
      </c>
      <c r="J749">
        <v>325</v>
      </c>
      <c r="K749">
        <v>184</v>
      </c>
      <c r="L749">
        <v>209</v>
      </c>
      <c r="M749">
        <v>694</v>
      </c>
      <c r="N749">
        <v>205</v>
      </c>
      <c r="O749">
        <v>149</v>
      </c>
      <c r="P749">
        <v>465</v>
      </c>
      <c r="Q749">
        <v>287</v>
      </c>
      <c r="R749">
        <v>334</v>
      </c>
      <c r="S749">
        <v>172</v>
      </c>
      <c r="T749">
        <v>70</v>
      </c>
      <c r="U749">
        <v>158</v>
      </c>
      <c r="V749">
        <v>177</v>
      </c>
      <c r="W749">
        <v>204</v>
      </c>
      <c r="X749">
        <v>191</v>
      </c>
      <c r="Y749">
        <v>336</v>
      </c>
      <c r="Z749">
        <v>635</v>
      </c>
      <c r="AA749">
        <v>210</v>
      </c>
      <c r="AB749">
        <v>269</v>
      </c>
      <c r="AC749">
        <v>179</v>
      </c>
      <c r="AD749">
        <v>324</v>
      </c>
      <c r="AE749" s="3"/>
      <c r="AF749" s="4"/>
      <c r="AG749" s="3"/>
      <c r="AH749" s="4"/>
      <c r="AI749" s="3"/>
      <c r="AJ749" s="4"/>
      <c r="AK749" s="3"/>
      <c r="AL749" s="4"/>
      <c r="AM749" s="3"/>
    </row>
    <row r="750" spans="1:39" x14ac:dyDescent="0.3">
      <c r="A750" t="s">
        <v>424</v>
      </c>
      <c r="B750" t="s">
        <v>40</v>
      </c>
      <c r="C750">
        <v>2</v>
      </c>
      <c r="D750" t="s">
        <v>41</v>
      </c>
      <c r="E750">
        <v>94</v>
      </c>
      <c r="F750">
        <v>94</v>
      </c>
      <c r="G750">
        <v>94</v>
      </c>
      <c r="H750">
        <v>95</v>
      </c>
      <c r="I750">
        <v>97</v>
      </c>
      <c r="J750">
        <v>98</v>
      </c>
      <c r="K750">
        <v>97</v>
      </c>
      <c r="L750">
        <v>135</v>
      </c>
      <c r="M750">
        <v>135</v>
      </c>
      <c r="N750">
        <v>136</v>
      </c>
      <c r="O750">
        <v>140</v>
      </c>
      <c r="P750">
        <v>141</v>
      </c>
      <c r="Q750">
        <v>142</v>
      </c>
      <c r="R750">
        <v>135</v>
      </c>
      <c r="S750">
        <v>140</v>
      </c>
      <c r="T750">
        <v>143</v>
      </c>
      <c r="U750">
        <v>145</v>
      </c>
      <c r="V750">
        <v>146</v>
      </c>
      <c r="W750">
        <v>148</v>
      </c>
      <c r="X750">
        <v>151</v>
      </c>
      <c r="Y750">
        <v>155</v>
      </c>
      <c r="Z750">
        <v>148</v>
      </c>
      <c r="AA750">
        <v>148</v>
      </c>
      <c r="AB750">
        <v>141</v>
      </c>
      <c r="AC750">
        <v>138</v>
      </c>
      <c r="AD750">
        <v>141</v>
      </c>
      <c r="AE750" s="3" cm="1">
        <f t="array" ref="AE750">SUMPRODUCT(FC_vs_D_SKU_lvl[[#This Row],[1-5-2023]:[23-10-2023]]-E751:AD751)/26</f>
        <v>36.92307692307692</v>
      </c>
      <c r="AF750" s="4">
        <f t="shared" ref="AF750" si="1119">AE750/AVERAGE(E751:AD751)</f>
        <v>0.39718659495242031</v>
      </c>
      <c r="AG750" s="3" cm="1">
        <f t="array" ref="AG750">SUMPRODUCT(ABS(FC_vs_D_SKU_lvl[[#This Row],[1-5-2023]:[23-10-2023]]-E751:AD751))/26</f>
        <v>64.84615384615384</v>
      </c>
      <c r="AH750" s="4" cm="1">
        <f t="array" ref="AH750">SUMPRODUCT(ABS(FC_vs_D_SKU_lvl[[#This Row],[1-5-2023]:[23-10-2023]]-E751:AD751))/SUM(E751:AD751)</f>
        <v>0.69755895738518825</v>
      </c>
      <c r="AI750" s="3" cm="1">
        <f t="array" ref="AI750">SQRT(SUMPRODUCT(FC_vs_D_SKU_lvl[[#This Row],[1-5-2023]:[23-10-2023]]-E751:AD751)^2/26)</f>
        <v>188.27148973265668</v>
      </c>
      <c r="AJ750" s="4">
        <f t="shared" ref="AJ750" si="1120">AI750/AVERAGE(E751:AD751)</f>
        <v>2.0252621981998646</v>
      </c>
      <c r="AK750" s="3">
        <f t="shared" ref="AK750:AL750" si="1121">AG750+ABS(AE750)</f>
        <v>101.76923076923076</v>
      </c>
      <c r="AL750" s="4">
        <f t="shared" si="1121"/>
        <v>1.0947455523376086</v>
      </c>
      <c r="AM750" s="3" cm="1">
        <f t="array" ref="AM750">SUMPRODUCT(IF(FC_vs_D_SKU_lvl[[#This Row],[1-5-2023]:[23-10-2023]]+E751:AD751=0,0,ABS(FC_vs_D_SKU_lvl[[#This Row],[1-5-2023]:[23-10-2023]]-E751:AD751)/(FC_vs_D_SKU_lvl[[#This Row],[1-5-2023]:[23-10-2023]]+E751:AD751)))/26</f>
        <v>0.32424430047629832</v>
      </c>
    </row>
    <row r="751" spans="1:39" x14ac:dyDescent="0.3">
      <c r="A751" t="s">
        <v>424</v>
      </c>
      <c r="B751" t="s">
        <v>40</v>
      </c>
      <c r="C751">
        <v>2</v>
      </c>
      <c r="D751" t="s">
        <v>44</v>
      </c>
      <c r="E751">
        <v>22</v>
      </c>
      <c r="F751">
        <v>39</v>
      </c>
      <c r="G751">
        <v>40</v>
      </c>
      <c r="H751">
        <v>70</v>
      </c>
      <c r="I751">
        <v>28</v>
      </c>
      <c r="J751">
        <v>60</v>
      </c>
      <c r="K751">
        <v>99</v>
      </c>
      <c r="L751">
        <v>21</v>
      </c>
      <c r="M751">
        <v>255</v>
      </c>
      <c r="N751">
        <v>55</v>
      </c>
      <c r="O751">
        <v>39</v>
      </c>
      <c r="P751">
        <v>58</v>
      </c>
      <c r="Q751">
        <v>202</v>
      </c>
      <c r="R751">
        <v>79</v>
      </c>
      <c r="S751">
        <v>64</v>
      </c>
      <c r="T751">
        <v>149</v>
      </c>
      <c r="U751">
        <v>79</v>
      </c>
      <c r="V751">
        <v>71</v>
      </c>
      <c r="W751">
        <v>24</v>
      </c>
      <c r="X751">
        <v>62</v>
      </c>
      <c r="Y751">
        <v>149</v>
      </c>
      <c r="Z751">
        <v>320</v>
      </c>
      <c r="AA751">
        <v>84</v>
      </c>
      <c r="AB751">
        <v>110</v>
      </c>
      <c r="AC751">
        <v>94</v>
      </c>
      <c r="AD751">
        <v>144</v>
      </c>
      <c r="AE751" s="3"/>
      <c r="AF751" s="4"/>
      <c r="AG751" s="3"/>
      <c r="AH751" s="4"/>
      <c r="AI751" s="3"/>
      <c r="AJ751" s="4"/>
      <c r="AK751" s="3"/>
      <c r="AL751" s="4"/>
      <c r="AM751" s="3"/>
    </row>
    <row r="752" spans="1:39" x14ac:dyDescent="0.3">
      <c r="A752" t="s">
        <v>425</v>
      </c>
      <c r="B752" t="s">
        <v>40</v>
      </c>
      <c r="C752">
        <v>3</v>
      </c>
      <c r="D752" t="s">
        <v>41</v>
      </c>
      <c r="E752">
        <v>1</v>
      </c>
      <c r="F752">
        <v>1</v>
      </c>
      <c r="G752">
        <v>2</v>
      </c>
      <c r="H752">
        <v>3</v>
      </c>
      <c r="I752">
        <v>1</v>
      </c>
      <c r="J752">
        <v>3</v>
      </c>
      <c r="K752">
        <v>2</v>
      </c>
      <c r="L752">
        <v>3</v>
      </c>
      <c r="M752">
        <v>4</v>
      </c>
      <c r="N752">
        <v>3</v>
      </c>
      <c r="O752">
        <v>6</v>
      </c>
      <c r="P752">
        <v>4</v>
      </c>
      <c r="Q752">
        <v>10</v>
      </c>
      <c r="R752">
        <v>4</v>
      </c>
      <c r="S752">
        <v>2</v>
      </c>
      <c r="T752">
        <v>2</v>
      </c>
      <c r="U752">
        <v>3</v>
      </c>
      <c r="V752">
        <v>2</v>
      </c>
      <c r="W752">
        <v>3</v>
      </c>
      <c r="X752">
        <v>3</v>
      </c>
      <c r="Y752">
        <v>4</v>
      </c>
      <c r="Z752">
        <v>3</v>
      </c>
      <c r="AA752">
        <v>4</v>
      </c>
      <c r="AB752">
        <v>3</v>
      </c>
      <c r="AC752">
        <v>3</v>
      </c>
      <c r="AD752">
        <v>6</v>
      </c>
      <c r="AE752" s="3" cm="1">
        <f t="array" ref="AE752">SUMPRODUCT(FC_vs_D_SKU_lvl[[#This Row],[1-5-2023]:[23-10-2023]]-E753:AD753)/26</f>
        <v>0.26923076923076922</v>
      </c>
      <c r="AF752" s="4">
        <f t="shared" ref="AF752" si="1122">AE752/AVERAGE(E753:AD753)</f>
        <v>8.9743589743589744E-2</v>
      </c>
      <c r="AG752" s="3" cm="1">
        <f t="array" ref="AG752">SUMPRODUCT(ABS(FC_vs_D_SKU_lvl[[#This Row],[1-5-2023]:[23-10-2023]]-E753:AD753))/26</f>
        <v>2.6538461538461537</v>
      </c>
      <c r="AH752" s="4" cm="1">
        <f t="array" ref="AH752">SUMPRODUCT(ABS(FC_vs_D_SKU_lvl[[#This Row],[1-5-2023]:[23-10-2023]]-E753:AD753))/SUM(E753:AD753)</f>
        <v>0.88461538461538458</v>
      </c>
      <c r="AI752" s="3" cm="1">
        <f t="array" ref="AI752">SQRT(SUMPRODUCT(FC_vs_D_SKU_lvl[[#This Row],[1-5-2023]:[23-10-2023]]-E753:AD753)^2/26)</f>
        <v>1.3728129459672882</v>
      </c>
      <c r="AJ752" s="4">
        <f t="shared" ref="AJ752" si="1123">AI752/AVERAGE(E753:AD753)</f>
        <v>0.4576043153224294</v>
      </c>
      <c r="AK752" s="3">
        <f t="shared" ref="AK752:AL752" si="1124">AG752+ABS(AE752)</f>
        <v>2.9230769230769229</v>
      </c>
      <c r="AL752" s="4">
        <f t="shared" si="1124"/>
        <v>0.97435897435897434</v>
      </c>
      <c r="AM752" s="3" cm="1">
        <f t="array" ref="AM752">SUMPRODUCT(IF(FC_vs_D_SKU_lvl[[#This Row],[1-5-2023]:[23-10-2023]]+E753:AD753=0,0,ABS(FC_vs_D_SKU_lvl[[#This Row],[1-5-2023]:[23-10-2023]]-E753:AD753)/(FC_vs_D_SKU_lvl[[#This Row],[1-5-2023]:[23-10-2023]]+E753:AD753)))/26</f>
        <v>0.50255236216774679</v>
      </c>
    </row>
    <row r="753" spans="1:39" x14ac:dyDescent="0.3">
      <c r="A753" t="s">
        <v>425</v>
      </c>
      <c r="B753" t="s">
        <v>40</v>
      </c>
      <c r="C753">
        <v>3</v>
      </c>
      <c r="D753" t="s">
        <v>44</v>
      </c>
      <c r="E753">
        <v>1</v>
      </c>
      <c r="F753">
        <v>6</v>
      </c>
      <c r="G753">
        <v>0</v>
      </c>
      <c r="H753">
        <v>4</v>
      </c>
      <c r="I753">
        <v>3</v>
      </c>
      <c r="J753">
        <v>1</v>
      </c>
      <c r="K753">
        <v>7</v>
      </c>
      <c r="L753">
        <v>6</v>
      </c>
      <c r="M753">
        <v>3</v>
      </c>
      <c r="N753">
        <v>1</v>
      </c>
      <c r="O753">
        <v>8</v>
      </c>
      <c r="P753">
        <v>1</v>
      </c>
      <c r="Q753">
        <v>2</v>
      </c>
      <c r="R753">
        <v>1</v>
      </c>
      <c r="S753">
        <v>6</v>
      </c>
      <c r="T753">
        <v>0</v>
      </c>
      <c r="U753">
        <v>0</v>
      </c>
      <c r="V753">
        <v>0</v>
      </c>
      <c r="W753">
        <v>3</v>
      </c>
      <c r="X753">
        <v>1</v>
      </c>
      <c r="Y753">
        <v>2</v>
      </c>
      <c r="Z753">
        <v>2</v>
      </c>
      <c r="AA753">
        <v>9</v>
      </c>
      <c r="AB753">
        <v>1</v>
      </c>
      <c r="AC753">
        <v>0</v>
      </c>
      <c r="AD753">
        <v>10</v>
      </c>
      <c r="AE753" s="3"/>
      <c r="AF753" s="4"/>
      <c r="AG753" s="3"/>
      <c r="AH753" s="4"/>
      <c r="AI753" s="3"/>
      <c r="AJ753" s="4"/>
      <c r="AK753" s="3"/>
      <c r="AL753" s="4"/>
      <c r="AM753" s="3"/>
    </row>
    <row r="754" spans="1:39" x14ac:dyDescent="0.3">
      <c r="A754" t="s">
        <v>426</v>
      </c>
      <c r="B754" t="s">
        <v>40</v>
      </c>
      <c r="C754">
        <v>3</v>
      </c>
      <c r="D754" t="s">
        <v>41</v>
      </c>
      <c r="E754">
        <v>90</v>
      </c>
      <c r="F754">
        <v>90</v>
      </c>
      <c r="G754">
        <v>90</v>
      </c>
      <c r="H754">
        <v>90</v>
      </c>
      <c r="I754">
        <v>110</v>
      </c>
      <c r="J754">
        <v>108</v>
      </c>
      <c r="K754">
        <v>108</v>
      </c>
      <c r="L754">
        <v>16</v>
      </c>
      <c r="M754">
        <v>10</v>
      </c>
      <c r="N754">
        <v>4</v>
      </c>
      <c r="O754">
        <v>4</v>
      </c>
      <c r="P754">
        <v>6</v>
      </c>
      <c r="Q754">
        <v>24</v>
      </c>
      <c r="R754">
        <v>28</v>
      </c>
      <c r="S754">
        <v>24</v>
      </c>
      <c r="T754">
        <v>24</v>
      </c>
      <c r="U754">
        <v>52</v>
      </c>
      <c r="V754">
        <v>36</v>
      </c>
      <c r="W754">
        <v>38</v>
      </c>
      <c r="X754">
        <v>54</v>
      </c>
      <c r="Y754">
        <v>72</v>
      </c>
      <c r="Z754">
        <v>24</v>
      </c>
      <c r="AA754">
        <v>12</v>
      </c>
      <c r="AB754">
        <v>10</v>
      </c>
      <c r="AC754">
        <v>16</v>
      </c>
      <c r="AD754">
        <v>54</v>
      </c>
      <c r="AE754" s="3" cm="1">
        <f t="array" ref="AE754">SUMPRODUCT(FC_vs_D_SKU_lvl[[#This Row],[1-5-2023]:[23-10-2023]]-E755:AD755)/26</f>
        <v>5.1538461538461542</v>
      </c>
      <c r="AF754" s="4">
        <f t="shared" ref="AF754" si="1125">AE754/AVERAGE(E755:AD755)</f>
        <v>0.12641509433962267</v>
      </c>
      <c r="AG754" s="3" cm="1">
        <f t="array" ref="AG754">SUMPRODUCT(ABS(FC_vs_D_SKU_lvl[[#This Row],[1-5-2023]:[23-10-2023]]-E755:AD755))/26</f>
        <v>62.384615384615387</v>
      </c>
      <c r="AH754" s="4" cm="1">
        <f t="array" ref="AH754">SUMPRODUCT(ABS(FC_vs_D_SKU_lvl[[#This Row],[1-5-2023]:[23-10-2023]]-E755:AD755))/SUM(E755:AD755)</f>
        <v>1.530188679245283</v>
      </c>
      <c r="AI754" s="3" cm="1">
        <f t="array" ref="AI754">SQRT(SUMPRODUCT(FC_vs_D_SKU_lvl[[#This Row],[1-5-2023]:[23-10-2023]]-E755:AD755)^2/26)</f>
        <v>26.279562108516661</v>
      </c>
      <c r="AJ754" s="4">
        <f t="shared" ref="AJ754" si="1126">AI754/AVERAGE(E755:AD755)</f>
        <v>0.6445930328504087</v>
      </c>
      <c r="AK754" s="3">
        <f t="shared" ref="AK754:AL754" si="1127">AG754+ABS(AE754)</f>
        <v>67.538461538461547</v>
      </c>
      <c r="AL754" s="4">
        <f t="shared" si="1127"/>
        <v>1.6566037735849057</v>
      </c>
      <c r="AM754" s="3" cm="1">
        <f t="array" ref="AM754">SUMPRODUCT(IF(FC_vs_D_SKU_lvl[[#This Row],[1-5-2023]:[23-10-2023]]+E755:AD755=0,0,ABS(FC_vs_D_SKU_lvl[[#This Row],[1-5-2023]:[23-10-2023]]-E755:AD755)/(FC_vs_D_SKU_lvl[[#This Row],[1-5-2023]:[23-10-2023]]+E755:AD755)))/26</f>
        <v>0.76749618694663801</v>
      </c>
    </row>
    <row r="755" spans="1:39" x14ac:dyDescent="0.3">
      <c r="A755" t="s">
        <v>426</v>
      </c>
      <c r="B755" t="s">
        <v>40</v>
      </c>
      <c r="C755">
        <v>3</v>
      </c>
      <c r="D755" t="s">
        <v>44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60</v>
      </c>
      <c r="K755">
        <v>32</v>
      </c>
      <c r="L755">
        <v>14</v>
      </c>
      <c r="M755">
        <v>8</v>
      </c>
      <c r="N755">
        <v>0</v>
      </c>
      <c r="O755">
        <v>0</v>
      </c>
      <c r="P755">
        <v>40</v>
      </c>
      <c r="Q755">
        <v>146</v>
      </c>
      <c r="R755">
        <v>0</v>
      </c>
      <c r="S755">
        <v>0</v>
      </c>
      <c r="T755">
        <v>0</v>
      </c>
      <c r="U755">
        <v>12</v>
      </c>
      <c r="V755">
        <v>0</v>
      </c>
      <c r="W755">
        <v>0</v>
      </c>
      <c r="X755">
        <v>0</v>
      </c>
      <c r="Y755">
        <v>464</v>
      </c>
      <c r="Z755">
        <v>100</v>
      </c>
      <c r="AA755">
        <v>46</v>
      </c>
      <c r="AB755">
        <v>96</v>
      </c>
      <c r="AC755">
        <v>0</v>
      </c>
      <c r="AD755">
        <v>42</v>
      </c>
      <c r="AE755" s="3"/>
      <c r="AF755" s="4"/>
      <c r="AG755" s="3"/>
      <c r="AH755" s="4"/>
      <c r="AI755" s="3"/>
      <c r="AJ755" s="4"/>
      <c r="AK755" s="3"/>
      <c r="AL755" s="4"/>
      <c r="AM755" s="3"/>
    </row>
    <row r="756" spans="1:39" x14ac:dyDescent="0.3">
      <c r="A756" t="s">
        <v>427</v>
      </c>
      <c r="B756" t="s">
        <v>40</v>
      </c>
      <c r="C756">
        <v>2</v>
      </c>
      <c r="D756" t="s">
        <v>41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s="3" cm="1">
        <f t="array" ref="AE756">SUMPRODUCT(FC_vs_D_SKU_lvl[[#This Row],[1-5-2023]:[23-10-2023]]-E757:AD757)/26</f>
        <v>-13.384615384615385</v>
      </c>
      <c r="AF756" s="4">
        <f t="shared" ref="AF756" si="1128">AE756/AVERAGE(E757:AD757)</f>
        <v>-1</v>
      </c>
      <c r="AG756" s="3" cm="1">
        <f t="array" ref="AG756">SUMPRODUCT(ABS(FC_vs_D_SKU_lvl[[#This Row],[1-5-2023]:[23-10-2023]]-E757:AD757))/26</f>
        <v>13.384615384615385</v>
      </c>
      <c r="AH756" s="4" cm="1">
        <f t="array" ref="AH756">SUMPRODUCT(ABS(FC_vs_D_SKU_lvl[[#This Row],[1-5-2023]:[23-10-2023]]-E757:AD757))/SUM(E757:AD757)</f>
        <v>1</v>
      </c>
      <c r="AI756" s="3" cm="1">
        <f t="array" ref="AI756">SQRT(SUMPRODUCT(FC_vs_D_SKU_lvl[[#This Row],[1-5-2023]:[23-10-2023]]-E757:AD757)^2/26)</f>
        <v>68.248415028088047</v>
      </c>
      <c r="AJ756" s="4">
        <f t="shared" ref="AJ756" si="1129">AI756/AVERAGE(E757:AD757)</f>
        <v>5.0990195135927854</v>
      </c>
      <c r="AK756" s="3">
        <f t="shared" ref="AK756:AL756" si="1130">AG756+ABS(AE756)</f>
        <v>26.76923076923077</v>
      </c>
      <c r="AL756" s="4">
        <f t="shared" si="1130"/>
        <v>2</v>
      </c>
      <c r="AM756" s="3" cm="1">
        <f t="array" ref="AM756">SUMPRODUCT(IF(FC_vs_D_SKU_lvl[[#This Row],[1-5-2023]:[23-10-2023]]+E757:AD757=0,0,ABS(FC_vs_D_SKU_lvl[[#This Row],[1-5-2023]:[23-10-2023]]-E757:AD757)/(FC_vs_D_SKU_lvl[[#This Row],[1-5-2023]:[23-10-2023]]+E757:AD757)))/26</f>
        <v>0.5</v>
      </c>
    </row>
    <row r="757" spans="1:39" x14ac:dyDescent="0.3">
      <c r="A757" t="s">
        <v>427</v>
      </c>
      <c r="B757" t="s">
        <v>40</v>
      </c>
      <c r="C757">
        <v>2</v>
      </c>
      <c r="D757" t="s">
        <v>44</v>
      </c>
      <c r="E757">
        <v>0</v>
      </c>
      <c r="F757">
        <v>0</v>
      </c>
      <c r="G757">
        <v>0</v>
      </c>
      <c r="H757">
        <v>99</v>
      </c>
      <c r="I757">
        <v>24</v>
      </c>
      <c r="J757">
        <v>2</v>
      </c>
      <c r="K757">
        <v>7</v>
      </c>
      <c r="L757">
        <v>0</v>
      </c>
      <c r="M757">
        <v>19</v>
      </c>
      <c r="N757">
        <v>2</v>
      </c>
      <c r="O757">
        <v>3</v>
      </c>
      <c r="P757">
        <v>20</v>
      </c>
      <c r="Q757">
        <v>13</v>
      </c>
      <c r="R757">
        <v>112</v>
      </c>
      <c r="S757">
        <v>9</v>
      </c>
      <c r="T757">
        <v>1</v>
      </c>
      <c r="U757">
        <v>37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s="3"/>
      <c r="AF757" s="4"/>
      <c r="AG757" s="3"/>
      <c r="AH757" s="4"/>
      <c r="AI757" s="3"/>
      <c r="AJ757" s="4"/>
      <c r="AK757" s="3"/>
      <c r="AL757" s="4"/>
      <c r="AM757" s="3"/>
    </row>
    <row r="758" spans="1:39" x14ac:dyDescent="0.3">
      <c r="A758" t="s">
        <v>428</v>
      </c>
      <c r="B758" t="s">
        <v>40</v>
      </c>
      <c r="C758">
        <v>2</v>
      </c>
      <c r="D758" t="s">
        <v>41</v>
      </c>
      <c r="E758">
        <v>159</v>
      </c>
      <c r="F758">
        <v>157</v>
      </c>
      <c r="G758">
        <v>161</v>
      </c>
      <c r="H758">
        <v>167</v>
      </c>
      <c r="I758">
        <v>162</v>
      </c>
      <c r="J758">
        <v>162</v>
      </c>
      <c r="K758">
        <v>159</v>
      </c>
      <c r="L758">
        <v>60</v>
      </c>
      <c r="M758">
        <v>61</v>
      </c>
      <c r="N758">
        <v>64</v>
      </c>
      <c r="O758">
        <v>63</v>
      </c>
      <c r="P758">
        <v>61</v>
      </c>
      <c r="Q758">
        <v>69</v>
      </c>
      <c r="R758">
        <v>63</v>
      </c>
      <c r="S758">
        <v>62</v>
      </c>
      <c r="T758">
        <v>64</v>
      </c>
      <c r="U758">
        <v>68</v>
      </c>
      <c r="V758">
        <v>65</v>
      </c>
      <c r="W758">
        <v>65</v>
      </c>
      <c r="X758">
        <v>63</v>
      </c>
      <c r="Y758">
        <v>65</v>
      </c>
      <c r="Z758">
        <v>63</v>
      </c>
      <c r="AA758">
        <v>66</v>
      </c>
      <c r="AB758">
        <v>65</v>
      </c>
      <c r="AC758">
        <v>63</v>
      </c>
      <c r="AD758">
        <v>71</v>
      </c>
      <c r="AE758" s="3" cm="1">
        <f t="array" ref="AE758">SUMPRODUCT(FC_vs_D_SKU_lvl[[#This Row],[1-5-2023]:[23-10-2023]]-E759:AD759)/26</f>
        <v>45.92307692307692</v>
      </c>
      <c r="AF758" s="4">
        <f t="shared" ref="AF758" si="1131">AE758/AVERAGE(E759:AD759)</f>
        <v>1.0346620450606585</v>
      </c>
      <c r="AG758" s="3" cm="1">
        <f t="array" ref="AG758">SUMPRODUCT(ABS(FC_vs_D_SKU_lvl[[#This Row],[1-5-2023]:[23-10-2023]]-E759:AD759))/26</f>
        <v>64.384615384615387</v>
      </c>
      <c r="AH758" s="4" cm="1">
        <f t="array" ref="AH758">SUMPRODUCT(ABS(FC_vs_D_SKU_lvl[[#This Row],[1-5-2023]:[23-10-2023]]-E759:AD759))/SUM(E759:AD759)</f>
        <v>1.4506065857885615</v>
      </c>
      <c r="AI758" s="3" cm="1">
        <f t="array" ref="AI758">SQRT(SUMPRODUCT(FC_vs_D_SKU_lvl[[#This Row],[1-5-2023]:[23-10-2023]]-E759:AD759)^2/26)</f>
        <v>234.16266535499173</v>
      </c>
      <c r="AJ758" s="4">
        <f t="shared" ref="AJ758" si="1132">AI758/AVERAGE(E759:AD759)</f>
        <v>5.2757619577381147</v>
      </c>
      <c r="AK758" s="3">
        <f t="shared" ref="AK758:AL758" si="1133">AG758+ABS(AE758)</f>
        <v>110.30769230769231</v>
      </c>
      <c r="AL758" s="4">
        <f t="shared" si="1133"/>
        <v>2.48526863084922</v>
      </c>
      <c r="AM758" s="3" cm="1">
        <f t="array" ref="AM758">SUMPRODUCT(IF(FC_vs_D_SKU_lvl[[#This Row],[1-5-2023]:[23-10-2023]]+E759:AD759=0,0,ABS(FC_vs_D_SKU_lvl[[#This Row],[1-5-2023]:[23-10-2023]]-E759:AD759)/(FC_vs_D_SKU_lvl[[#This Row],[1-5-2023]:[23-10-2023]]+E759:AD759)))/26</f>
        <v>0.47215943652278719</v>
      </c>
    </row>
    <row r="759" spans="1:39" x14ac:dyDescent="0.3">
      <c r="A759" t="s">
        <v>428</v>
      </c>
      <c r="B759" t="s">
        <v>40</v>
      </c>
      <c r="C759">
        <v>2</v>
      </c>
      <c r="D759" t="s">
        <v>44</v>
      </c>
      <c r="E759">
        <v>6</v>
      </c>
      <c r="F759">
        <v>6</v>
      </c>
      <c r="G759">
        <v>12</v>
      </c>
      <c r="H759">
        <v>28</v>
      </c>
      <c r="I759">
        <v>23</v>
      </c>
      <c r="J759">
        <v>10</v>
      </c>
      <c r="K759">
        <v>86</v>
      </c>
      <c r="L759">
        <v>88</v>
      </c>
      <c r="M759">
        <v>83</v>
      </c>
      <c r="N759">
        <v>21</v>
      </c>
      <c r="O759">
        <v>20</v>
      </c>
      <c r="P759">
        <v>74</v>
      </c>
      <c r="Q759">
        <v>38</v>
      </c>
      <c r="R759">
        <v>58</v>
      </c>
      <c r="S759">
        <v>15</v>
      </c>
      <c r="T759">
        <v>71</v>
      </c>
      <c r="U759">
        <v>21</v>
      </c>
      <c r="V759">
        <v>0</v>
      </c>
      <c r="W759">
        <v>49</v>
      </c>
      <c r="X759">
        <v>63</v>
      </c>
      <c r="Y759">
        <v>25</v>
      </c>
      <c r="Z759">
        <v>226</v>
      </c>
      <c r="AA759">
        <v>6</v>
      </c>
      <c r="AB759">
        <v>41</v>
      </c>
      <c r="AC759">
        <v>70</v>
      </c>
      <c r="AD759">
        <v>14</v>
      </c>
      <c r="AE759" s="3"/>
      <c r="AF759" s="4"/>
      <c r="AG759" s="3"/>
      <c r="AH759" s="4"/>
      <c r="AI759" s="3"/>
      <c r="AJ759" s="4"/>
      <c r="AK759" s="3"/>
      <c r="AL759" s="4"/>
      <c r="AM759" s="3"/>
    </row>
  </sheetData>
  <mergeCells count="3412">
    <mergeCell ref="AL758:AL759"/>
    <mergeCell ref="AM758:AM759"/>
    <mergeCell ref="AK756:AK757"/>
    <mergeCell ref="AL756:AL757"/>
    <mergeCell ref="AM756:AM757"/>
    <mergeCell ref="AE758:AE759"/>
    <mergeCell ref="AF758:AF759"/>
    <mergeCell ref="AG758:AG759"/>
    <mergeCell ref="AH758:AH759"/>
    <mergeCell ref="AI758:AI759"/>
    <mergeCell ref="AJ758:AJ759"/>
    <mergeCell ref="AK758:AK759"/>
    <mergeCell ref="AE756:AE757"/>
    <mergeCell ref="AF756:AF757"/>
    <mergeCell ref="AG756:AG757"/>
    <mergeCell ref="AH756:AH757"/>
    <mergeCell ref="AI756:AI757"/>
    <mergeCell ref="AJ756:AJ757"/>
    <mergeCell ref="AM752:AM753"/>
    <mergeCell ref="AE754:AE755"/>
    <mergeCell ref="AF754:AF755"/>
    <mergeCell ref="AG754:AG755"/>
    <mergeCell ref="AH754:AH755"/>
    <mergeCell ref="AI754:AI755"/>
    <mergeCell ref="AJ754:AJ755"/>
    <mergeCell ref="AK754:AK755"/>
    <mergeCell ref="AL754:AL755"/>
    <mergeCell ref="AM754:AM755"/>
    <mergeCell ref="AL750:AL751"/>
    <mergeCell ref="AM750:AM751"/>
    <mergeCell ref="AE752:AE753"/>
    <mergeCell ref="AF752:AF753"/>
    <mergeCell ref="AG752:AG753"/>
    <mergeCell ref="AH752:AH753"/>
    <mergeCell ref="AI752:AI753"/>
    <mergeCell ref="AJ752:AJ753"/>
    <mergeCell ref="AK752:AK753"/>
    <mergeCell ref="AL752:AL753"/>
    <mergeCell ref="AK748:AK749"/>
    <mergeCell ref="AL748:AL749"/>
    <mergeCell ref="AM748:AM749"/>
    <mergeCell ref="AE750:AE751"/>
    <mergeCell ref="AF750:AF751"/>
    <mergeCell ref="AG750:AG751"/>
    <mergeCell ref="AH750:AH751"/>
    <mergeCell ref="AI750:AI751"/>
    <mergeCell ref="AJ750:AJ751"/>
    <mergeCell ref="AK750:AK751"/>
    <mergeCell ref="AE748:AE749"/>
    <mergeCell ref="AF748:AF749"/>
    <mergeCell ref="AG748:AG749"/>
    <mergeCell ref="AH748:AH749"/>
    <mergeCell ref="AI748:AI749"/>
    <mergeCell ref="AJ748:AJ749"/>
    <mergeCell ref="AM744:AM745"/>
    <mergeCell ref="AE746:AE747"/>
    <mergeCell ref="AF746:AF747"/>
    <mergeCell ref="AG746:AG747"/>
    <mergeCell ref="AH746:AH747"/>
    <mergeCell ref="AI746:AI747"/>
    <mergeCell ref="AJ746:AJ747"/>
    <mergeCell ref="AK746:AK747"/>
    <mergeCell ref="AL746:AL747"/>
    <mergeCell ref="AM746:AM747"/>
    <mergeCell ref="AL742:AL743"/>
    <mergeCell ref="AM742:AM743"/>
    <mergeCell ref="AE744:AE745"/>
    <mergeCell ref="AF744:AF745"/>
    <mergeCell ref="AG744:AG745"/>
    <mergeCell ref="AH744:AH745"/>
    <mergeCell ref="AI744:AI745"/>
    <mergeCell ref="AJ744:AJ745"/>
    <mergeCell ref="AK744:AK745"/>
    <mergeCell ref="AL744:AL745"/>
    <mergeCell ref="AK740:AK741"/>
    <mergeCell ref="AL740:AL741"/>
    <mergeCell ref="AM740:AM741"/>
    <mergeCell ref="AE742:AE743"/>
    <mergeCell ref="AF742:AF743"/>
    <mergeCell ref="AG742:AG743"/>
    <mergeCell ref="AH742:AH743"/>
    <mergeCell ref="AI742:AI743"/>
    <mergeCell ref="AJ742:AJ743"/>
    <mergeCell ref="AK742:AK743"/>
    <mergeCell ref="AE740:AE741"/>
    <mergeCell ref="AF740:AF741"/>
    <mergeCell ref="AG740:AG741"/>
    <mergeCell ref="AH740:AH741"/>
    <mergeCell ref="AI740:AI741"/>
    <mergeCell ref="AJ740:AJ741"/>
    <mergeCell ref="AM736:AM737"/>
    <mergeCell ref="AE738:AE739"/>
    <mergeCell ref="AF738:AF739"/>
    <mergeCell ref="AG738:AG739"/>
    <mergeCell ref="AH738:AH739"/>
    <mergeCell ref="AI738:AI739"/>
    <mergeCell ref="AJ738:AJ739"/>
    <mergeCell ref="AK738:AK739"/>
    <mergeCell ref="AL738:AL739"/>
    <mergeCell ref="AM738:AM739"/>
    <mergeCell ref="AL734:AL735"/>
    <mergeCell ref="AM734:AM735"/>
    <mergeCell ref="AE736:AE737"/>
    <mergeCell ref="AF736:AF737"/>
    <mergeCell ref="AG736:AG737"/>
    <mergeCell ref="AH736:AH737"/>
    <mergeCell ref="AI736:AI737"/>
    <mergeCell ref="AJ736:AJ737"/>
    <mergeCell ref="AK736:AK737"/>
    <mergeCell ref="AL736:AL737"/>
    <mergeCell ref="AK732:AK733"/>
    <mergeCell ref="AL732:AL733"/>
    <mergeCell ref="AM732:AM733"/>
    <mergeCell ref="AE734:AE735"/>
    <mergeCell ref="AF734:AF735"/>
    <mergeCell ref="AG734:AG735"/>
    <mergeCell ref="AH734:AH735"/>
    <mergeCell ref="AI734:AI735"/>
    <mergeCell ref="AJ734:AJ735"/>
    <mergeCell ref="AK734:AK735"/>
    <mergeCell ref="AE732:AE733"/>
    <mergeCell ref="AF732:AF733"/>
    <mergeCell ref="AG732:AG733"/>
    <mergeCell ref="AH732:AH733"/>
    <mergeCell ref="AI732:AI733"/>
    <mergeCell ref="AJ732:AJ733"/>
    <mergeCell ref="AM728:AM729"/>
    <mergeCell ref="AE730:AE731"/>
    <mergeCell ref="AF730:AF731"/>
    <mergeCell ref="AG730:AG731"/>
    <mergeCell ref="AH730:AH731"/>
    <mergeCell ref="AI730:AI731"/>
    <mergeCell ref="AJ730:AJ731"/>
    <mergeCell ref="AK730:AK731"/>
    <mergeCell ref="AL730:AL731"/>
    <mergeCell ref="AM730:AM731"/>
    <mergeCell ref="AL726:AL727"/>
    <mergeCell ref="AM726:AM727"/>
    <mergeCell ref="AE728:AE729"/>
    <mergeCell ref="AF728:AF729"/>
    <mergeCell ref="AG728:AG729"/>
    <mergeCell ref="AH728:AH729"/>
    <mergeCell ref="AI728:AI729"/>
    <mergeCell ref="AJ728:AJ729"/>
    <mergeCell ref="AK728:AK729"/>
    <mergeCell ref="AL728:AL729"/>
    <mergeCell ref="AK724:AK725"/>
    <mergeCell ref="AL724:AL725"/>
    <mergeCell ref="AM724:AM725"/>
    <mergeCell ref="AE726:AE727"/>
    <mergeCell ref="AF726:AF727"/>
    <mergeCell ref="AG726:AG727"/>
    <mergeCell ref="AH726:AH727"/>
    <mergeCell ref="AI726:AI727"/>
    <mergeCell ref="AJ726:AJ727"/>
    <mergeCell ref="AK726:AK727"/>
    <mergeCell ref="AE724:AE725"/>
    <mergeCell ref="AF724:AF725"/>
    <mergeCell ref="AG724:AG725"/>
    <mergeCell ref="AH724:AH725"/>
    <mergeCell ref="AI724:AI725"/>
    <mergeCell ref="AJ724:AJ725"/>
    <mergeCell ref="AM720:AM721"/>
    <mergeCell ref="AE722:AE723"/>
    <mergeCell ref="AF722:AF723"/>
    <mergeCell ref="AG722:AG723"/>
    <mergeCell ref="AH722:AH723"/>
    <mergeCell ref="AI722:AI723"/>
    <mergeCell ref="AJ722:AJ723"/>
    <mergeCell ref="AK722:AK723"/>
    <mergeCell ref="AL722:AL723"/>
    <mergeCell ref="AM722:AM723"/>
    <mergeCell ref="AL718:AL719"/>
    <mergeCell ref="AM718:AM719"/>
    <mergeCell ref="AE720:AE721"/>
    <mergeCell ref="AF720:AF721"/>
    <mergeCell ref="AG720:AG721"/>
    <mergeCell ref="AH720:AH721"/>
    <mergeCell ref="AI720:AI721"/>
    <mergeCell ref="AJ720:AJ721"/>
    <mergeCell ref="AK720:AK721"/>
    <mergeCell ref="AL720:AL721"/>
    <mergeCell ref="AK716:AK717"/>
    <mergeCell ref="AL716:AL717"/>
    <mergeCell ref="AM716:AM717"/>
    <mergeCell ref="AE718:AE719"/>
    <mergeCell ref="AF718:AF719"/>
    <mergeCell ref="AG718:AG719"/>
    <mergeCell ref="AH718:AH719"/>
    <mergeCell ref="AI718:AI719"/>
    <mergeCell ref="AJ718:AJ719"/>
    <mergeCell ref="AK718:AK719"/>
    <mergeCell ref="AE716:AE717"/>
    <mergeCell ref="AF716:AF717"/>
    <mergeCell ref="AG716:AG717"/>
    <mergeCell ref="AH716:AH717"/>
    <mergeCell ref="AI716:AI717"/>
    <mergeCell ref="AJ716:AJ717"/>
    <mergeCell ref="AM712:AM713"/>
    <mergeCell ref="AE714:AE715"/>
    <mergeCell ref="AF714:AF715"/>
    <mergeCell ref="AG714:AG715"/>
    <mergeCell ref="AH714:AH715"/>
    <mergeCell ref="AI714:AI715"/>
    <mergeCell ref="AJ714:AJ715"/>
    <mergeCell ref="AK714:AK715"/>
    <mergeCell ref="AL714:AL715"/>
    <mergeCell ref="AM714:AM715"/>
    <mergeCell ref="AL710:AL711"/>
    <mergeCell ref="AM710:AM711"/>
    <mergeCell ref="AE712:AE713"/>
    <mergeCell ref="AF712:AF713"/>
    <mergeCell ref="AG712:AG713"/>
    <mergeCell ref="AH712:AH713"/>
    <mergeCell ref="AI712:AI713"/>
    <mergeCell ref="AJ712:AJ713"/>
    <mergeCell ref="AK712:AK713"/>
    <mergeCell ref="AL712:AL713"/>
    <mergeCell ref="AK708:AK709"/>
    <mergeCell ref="AL708:AL709"/>
    <mergeCell ref="AM708:AM709"/>
    <mergeCell ref="AE710:AE711"/>
    <mergeCell ref="AF710:AF711"/>
    <mergeCell ref="AG710:AG711"/>
    <mergeCell ref="AH710:AH711"/>
    <mergeCell ref="AI710:AI711"/>
    <mergeCell ref="AJ710:AJ711"/>
    <mergeCell ref="AK710:AK711"/>
    <mergeCell ref="AE708:AE709"/>
    <mergeCell ref="AF708:AF709"/>
    <mergeCell ref="AG708:AG709"/>
    <mergeCell ref="AH708:AH709"/>
    <mergeCell ref="AI708:AI709"/>
    <mergeCell ref="AJ708:AJ709"/>
    <mergeCell ref="AM704:AM705"/>
    <mergeCell ref="AE706:AE707"/>
    <mergeCell ref="AF706:AF707"/>
    <mergeCell ref="AG706:AG707"/>
    <mergeCell ref="AH706:AH707"/>
    <mergeCell ref="AI706:AI707"/>
    <mergeCell ref="AJ706:AJ707"/>
    <mergeCell ref="AK706:AK707"/>
    <mergeCell ref="AL706:AL707"/>
    <mergeCell ref="AM706:AM707"/>
    <mergeCell ref="AL702:AL703"/>
    <mergeCell ref="AM702:AM703"/>
    <mergeCell ref="AE704:AE705"/>
    <mergeCell ref="AF704:AF705"/>
    <mergeCell ref="AG704:AG705"/>
    <mergeCell ref="AH704:AH705"/>
    <mergeCell ref="AI704:AI705"/>
    <mergeCell ref="AJ704:AJ705"/>
    <mergeCell ref="AK704:AK705"/>
    <mergeCell ref="AL704:AL705"/>
    <mergeCell ref="AK700:AK701"/>
    <mergeCell ref="AL700:AL701"/>
    <mergeCell ref="AM700:AM701"/>
    <mergeCell ref="AE702:AE703"/>
    <mergeCell ref="AF702:AF703"/>
    <mergeCell ref="AG702:AG703"/>
    <mergeCell ref="AH702:AH703"/>
    <mergeCell ref="AI702:AI703"/>
    <mergeCell ref="AJ702:AJ703"/>
    <mergeCell ref="AK702:AK703"/>
    <mergeCell ref="AE700:AE701"/>
    <mergeCell ref="AF700:AF701"/>
    <mergeCell ref="AG700:AG701"/>
    <mergeCell ref="AH700:AH701"/>
    <mergeCell ref="AI700:AI701"/>
    <mergeCell ref="AJ700:AJ701"/>
    <mergeCell ref="AM696:AM697"/>
    <mergeCell ref="AE698:AE699"/>
    <mergeCell ref="AF698:AF699"/>
    <mergeCell ref="AG698:AG699"/>
    <mergeCell ref="AH698:AH699"/>
    <mergeCell ref="AI698:AI699"/>
    <mergeCell ref="AJ698:AJ699"/>
    <mergeCell ref="AK698:AK699"/>
    <mergeCell ref="AL698:AL699"/>
    <mergeCell ref="AM698:AM699"/>
    <mergeCell ref="AL694:AL695"/>
    <mergeCell ref="AM694:AM695"/>
    <mergeCell ref="AE696:AE697"/>
    <mergeCell ref="AF696:AF697"/>
    <mergeCell ref="AG696:AG697"/>
    <mergeCell ref="AH696:AH697"/>
    <mergeCell ref="AI696:AI697"/>
    <mergeCell ref="AJ696:AJ697"/>
    <mergeCell ref="AK696:AK697"/>
    <mergeCell ref="AL696:AL697"/>
    <mergeCell ref="AK692:AK693"/>
    <mergeCell ref="AL692:AL693"/>
    <mergeCell ref="AM692:AM693"/>
    <mergeCell ref="AE694:AE695"/>
    <mergeCell ref="AF694:AF695"/>
    <mergeCell ref="AG694:AG695"/>
    <mergeCell ref="AH694:AH695"/>
    <mergeCell ref="AI694:AI695"/>
    <mergeCell ref="AJ694:AJ695"/>
    <mergeCell ref="AK694:AK695"/>
    <mergeCell ref="AE692:AE693"/>
    <mergeCell ref="AF692:AF693"/>
    <mergeCell ref="AG692:AG693"/>
    <mergeCell ref="AH692:AH693"/>
    <mergeCell ref="AI692:AI693"/>
    <mergeCell ref="AJ692:AJ693"/>
    <mergeCell ref="AM688:AM689"/>
    <mergeCell ref="AE690:AE691"/>
    <mergeCell ref="AF690:AF691"/>
    <mergeCell ref="AG690:AG691"/>
    <mergeCell ref="AH690:AH691"/>
    <mergeCell ref="AI690:AI691"/>
    <mergeCell ref="AJ690:AJ691"/>
    <mergeCell ref="AK690:AK691"/>
    <mergeCell ref="AL690:AL691"/>
    <mergeCell ref="AM690:AM691"/>
    <mergeCell ref="AL686:AL687"/>
    <mergeCell ref="AM686:AM687"/>
    <mergeCell ref="AE688:AE689"/>
    <mergeCell ref="AF688:AF689"/>
    <mergeCell ref="AG688:AG689"/>
    <mergeCell ref="AH688:AH689"/>
    <mergeCell ref="AI688:AI689"/>
    <mergeCell ref="AJ688:AJ689"/>
    <mergeCell ref="AK688:AK689"/>
    <mergeCell ref="AL688:AL689"/>
    <mergeCell ref="AK684:AK685"/>
    <mergeCell ref="AL684:AL685"/>
    <mergeCell ref="AM684:AM685"/>
    <mergeCell ref="AE686:AE687"/>
    <mergeCell ref="AF686:AF687"/>
    <mergeCell ref="AG686:AG687"/>
    <mergeCell ref="AH686:AH687"/>
    <mergeCell ref="AI686:AI687"/>
    <mergeCell ref="AJ686:AJ687"/>
    <mergeCell ref="AK686:AK687"/>
    <mergeCell ref="AE684:AE685"/>
    <mergeCell ref="AF684:AF685"/>
    <mergeCell ref="AG684:AG685"/>
    <mergeCell ref="AH684:AH685"/>
    <mergeCell ref="AI684:AI685"/>
    <mergeCell ref="AJ684:AJ685"/>
    <mergeCell ref="AM680:AM681"/>
    <mergeCell ref="AE682:AE683"/>
    <mergeCell ref="AF682:AF683"/>
    <mergeCell ref="AG682:AG683"/>
    <mergeCell ref="AH682:AH683"/>
    <mergeCell ref="AI682:AI683"/>
    <mergeCell ref="AJ682:AJ683"/>
    <mergeCell ref="AK682:AK683"/>
    <mergeCell ref="AL682:AL683"/>
    <mergeCell ref="AM682:AM683"/>
    <mergeCell ref="AL678:AL679"/>
    <mergeCell ref="AM678:AM679"/>
    <mergeCell ref="AE680:AE681"/>
    <mergeCell ref="AF680:AF681"/>
    <mergeCell ref="AG680:AG681"/>
    <mergeCell ref="AH680:AH681"/>
    <mergeCell ref="AI680:AI681"/>
    <mergeCell ref="AJ680:AJ681"/>
    <mergeCell ref="AK680:AK681"/>
    <mergeCell ref="AL680:AL681"/>
    <mergeCell ref="AK676:AK677"/>
    <mergeCell ref="AL676:AL677"/>
    <mergeCell ref="AM676:AM677"/>
    <mergeCell ref="AE678:AE679"/>
    <mergeCell ref="AF678:AF679"/>
    <mergeCell ref="AG678:AG679"/>
    <mergeCell ref="AH678:AH679"/>
    <mergeCell ref="AI678:AI679"/>
    <mergeCell ref="AJ678:AJ679"/>
    <mergeCell ref="AK678:AK679"/>
    <mergeCell ref="AE676:AE677"/>
    <mergeCell ref="AF676:AF677"/>
    <mergeCell ref="AG676:AG677"/>
    <mergeCell ref="AH676:AH677"/>
    <mergeCell ref="AI676:AI677"/>
    <mergeCell ref="AJ676:AJ677"/>
    <mergeCell ref="AM672:AM673"/>
    <mergeCell ref="AE674:AE675"/>
    <mergeCell ref="AF674:AF675"/>
    <mergeCell ref="AG674:AG675"/>
    <mergeCell ref="AH674:AH675"/>
    <mergeCell ref="AI674:AI675"/>
    <mergeCell ref="AJ674:AJ675"/>
    <mergeCell ref="AK674:AK675"/>
    <mergeCell ref="AL674:AL675"/>
    <mergeCell ref="AM674:AM675"/>
    <mergeCell ref="AL670:AL671"/>
    <mergeCell ref="AM670:AM671"/>
    <mergeCell ref="AE672:AE673"/>
    <mergeCell ref="AF672:AF673"/>
    <mergeCell ref="AG672:AG673"/>
    <mergeCell ref="AH672:AH673"/>
    <mergeCell ref="AI672:AI673"/>
    <mergeCell ref="AJ672:AJ673"/>
    <mergeCell ref="AK672:AK673"/>
    <mergeCell ref="AL672:AL673"/>
    <mergeCell ref="AK668:AK669"/>
    <mergeCell ref="AL668:AL669"/>
    <mergeCell ref="AM668:AM669"/>
    <mergeCell ref="AE670:AE671"/>
    <mergeCell ref="AF670:AF671"/>
    <mergeCell ref="AG670:AG671"/>
    <mergeCell ref="AH670:AH671"/>
    <mergeCell ref="AI670:AI671"/>
    <mergeCell ref="AJ670:AJ671"/>
    <mergeCell ref="AK670:AK671"/>
    <mergeCell ref="AE668:AE669"/>
    <mergeCell ref="AF668:AF669"/>
    <mergeCell ref="AG668:AG669"/>
    <mergeCell ref="AH668:AH669"/>
    <mergeCell ref="AI668:AI669"/>
    <mergeCell ref="AJ668:AJ669"/>
    <mergeCell ref="AM664:AM665"/>
    <mergeCell ref="AE666:AE667"/>
    <mergeCell ref="AF666:AF667"/>
    <mergeCell ref="AG666:AG667"/>
    <mergeCell ref="AH666:AH667"/>
    <mergeCell ref="AI666:AI667"/>
    <mergeCell ref="AJ666:AJ667"/>
    <mergeCell ref="AK666:AK667"/>
    <mergeCell ref="AL666:AL667"/>
    <mergeCell ref="AM666:AM667"/>
    <mergeCell ref="AL662:AL663"/>
    <mergeCell ref="AM662:AM663"/>
    <mergeCell ref="AE664:AE665"/>
    <mergeCell ref="AF664:AF665"/>
    <mergeCell ref="AG664:AG665"/>
    <mergeCell ref="AH664:AH665"/>
    <mergeCell ref="AI664:AI665"/>
    <mergeCell ref="AJ664:AJ665"/>
    <mergeCell ref="AK664:AK665"/>
    <mergeCell ref="AL664:AL665"/>
    <mergeCell ref="AK660:AK661"/>
    <mergeCell ref="AL660:AL661"/>
    <mergeCell ref="AM660:AM661"/>
    <mergeCell ref="AE662:AE663"/>
    <mergeCell ref="AF662:AF663"/>
    <mergeCell ref="AG662:AG663"/>
    <mergeCell ref="AH662:AH663"/>
    <mergeCell ref="AI662:AI663"/>
    <mergeCell ref="AJ662:AJ663"/>
    <mergeCell ref="AK662:AK663"/>
    <mergeCell ref="AE660:AE661"/>
    <mergeCell ref="AF660:AF661"/>
    <mergeCell ref="AG660:AG661"/>
    <mergeCell ref="AH660:AH661"/>
    <mergeCell ref="AI660:AI661"/>
    <mergeCell ref="AJ660:AJ661"/>
    <mergeCell ref="AM656:AM657"/>
    <mergeCell ref="AE658:AE659"/>
    <mergeCell ref="AF658:AF659"/>
    <mergeCell ref="AG658:AG659"/>
    <mergeCell ref="AH658:AH659"/>
    <mergeCell ref="AI658:AI659"/>
    <mergeCell ref="AJ658:AJ659"/>
    <mergeCell ref="AK658:AK659"/>
    <mergeCell ref="AL658:AL659"/>
    <mergeCell ref="AM658:AM659"/>
    <mergeCell ref="AL654:AL655"/>
    <mergeCell ref="AM654:AM655"/>
    <mergeCell ref="AE656:AE657"/>
    <mergeCell ref="AF656:AF657"/>
    <mergeCell ref="AG656:AG657"/>
    <mergeCell ref="AH656:AH657"/>
    <mergeCell ref="AI656:AI657"/>
    <mergeCell ref="AJ656:AJ657"/>
    <mergeCell ref="AK656:AK657"/>
    <mergeCell ref="AL656:AL657"/>
    <mergeCell ref="AK652:AK653"/>
    <mergeCell ref="AL652:AL653"/>
    <mergeCell ref="AM652:AM653"/>
    <mergeCell ref="AE654:AE655"/>
    <mergeCell ref="AF654:AF655"/>
    <mergeCell ref="AG654:AG655"/>
    <mergeCell ref="AH654:AH655"/>
    <mergeCell ref="AI654:AI655"/>
    <mergeCell ref="AJ654:AJ655"/>
    <mergeCell ref="AK654:AK655"/>
    <mergeCell ref="AE652:AE653"/>
    <mergeCell ref="AF652:AF653"/>
    <mergeCell ref="AG652:AG653"/>
    <mergeCell ref="AH652:AH653"/>
    <mergeCell ref="AI652:AI653"/>
    <mergeCell ref="AJ652:AJ653"/>
    <mergeCell ref="AM648:AM649"/>
    <mergeCell ref="AE650:AE651"/>
    <mergeCell ref="AF650:AF651"/>
    <mergeCell ref="AG650:AG651"/>
    <mergeCell ref="AH650:AH651"/>
    <mergeCell ref="AI650:AI651"/>
    <mergeCell ref="AJ650:AJ651"/>
    <mergeCell ref="AK650:AK651"/>
    <mergeCell ref="AL650:AL651"/>
    <mergeCell ref="AM650:AM651"/>
    <mergeCell ref="AL646:AL647"/>
    <mergeCell ref="AM646:AM647"/>
    <mergeCell ref="AE648:AE649"/>
    <mergeCell ref="AF648:AF649"/>
    <mergeCell ref="AG648:AG649"/>
    <mergeCell ref="AH648:AH649"/>
    <mergeCell ref="AI648:AI649"/>
    <mergeCell ref="AJ648:AJ649"/>
    <mergeCell ref="AK648:AK649"/>
    <mergeCell ref="AL648:AL649"/>
    <mergeCell ref="AK644:AK645"/>
    <mergeCell ref="AL644:AL645"/>
    <mergeCell ref="AM644:AM645"/>
    <mergeCell ref="AE646:AE647"/>
    <mergeCell ref="AF646:AF647"/>
    <mergeCell ref="AG646:AG647"/>
    <mergeCell ref="AH646:AH647"/>
    <mergeCell ref="AI646:AI647"/>
    <mergeCell ref="AJ646:AJ647"/>
    <mergeCell ref="AK646:AK647"/>
    <mergeCell ref="AE644:AE645"/>
    <mergeCell ref="AF644:AF645"/>
    <mergeCell ref="AG644:AG645"/>
    <mergeCell ref="AH644:AH645"/>
    <mergeCell ref="AI644:AI645"/>
    <mergeCell ref="AJ644:AJ645"/>
    <mergeCell ref="AM640:AM641"/>
    <mergeCell ref="AE642:AE643"/>
    <mergeCell ref="AF642:AF643"/>
    <mergeCell ref="AG642:AG643"/>
    <mergeCell ref="AH642:AH643"/>
    <mergeCell ref="AI642:AI643"/>
    <mergeCell ref="AJ642:AJ643"/>
    <mergeCell ref="AK642:AK643"/>
    <mergeCell ref="AL642:AL643"/>
    <mergeCell ref="AM642:AM643"/>
    <mergeCell ref="AL638:AL639"/>
    <mergeCell ref="AM638:AM639"/>
    <mergeCell ref="AE640:AE641"/>
    <mergeCell ref="AF640:AF641"/>
    <mergeCell ref="AG640:AG641"/>
    <mergeCell ref="AH640:AH641"/>
    <mergeCell ref="AI640:AI641"/>
    <mergeCell ref="AJ640:AJ641"/>
    <mergeCell ref="AK640:AK641"/>
    <mergeCell ref="AL640:AL641"/>
    <mergeCell ref="AK636:AK637"/>
    <mergeCell ref="AL636:AL637"/>
    <mergeCell ref="AM636:AM637"/>
    <mergeCell ref="AE638:AE639"/>
    <mergeCell ref="AF638:AF639"/>
    <mergeCell ref="AG638:AG639"/>
    <mergeCell ref="AH638:AH639"/>
    <mergeCell ref="AI638:AI639"/>
    <mergeCell ref="AJ638:AJ639"/>
    <mergeCell ref="AK638:AK639"/>
    <mergeCell ref="AE636:AE637"/>
    <mergeCell ref="AF636:AF637"/>
    <mergeCell ref="AG636:AG637"/>
    <mergeCell ref="AH636:AH637"/>
    <mergeCell ref="AI636:AI637"/>
    <mergeCell ref="AJ636:AJ637"/>
    <mergeCell ref="AM632:AM633"/>
    <mergeCell ref="AE634:AE635"/>
    <mergeCell ref="AF634:AF635"/>
    <mergeCell ref="AG634:AG635"/>
    <mergeCell ref="AH634:AH635"/>
    <mergeCell ref="AI634:AI635"/>
    <mergeCell ref="AJ634:AJ635"/>
    <mergeCell ref="AK634:AK635"/>
    <mergeCell ref="AL634:AL635"/>
    <mergeCell ref="AM634:AM635"/>
    <mergeCell ref="AL630:AL631"/>
    <mergeCell ref="AM630:AM631"/>
    <mergeCell ref="AE632:AE633"/>
    <mergeCell ref="AF632:AF633"/>
    <mergeCell ref="AG632:AG633"/>
    <mergeCell ref="AH632:AH633"/>
    <mergeCell ref="AI632:AI633"/>
    <mergeCell ref="AJ632:AJ633"/>
    <mergeCell ref="AK632:AK633"/>
    <mergeCell ref="AL632:AL633"/>
    <mergeCell ref="AK628:AK629"/>
    <mergeCell ref="AL628:AL629"/>
    <mergeCell ref="AM628:AM629"/>
    <mergeCell ref="AE630:AE631"/>
    <mergeCell ref="AF630:AF631"/>
    <mergeCell ref="AG630:AG631"/>
    <mergeCell ref="AH630:AH631"/>
    <mergeCell ref="AI630:AI631"/>
    <mergeCell ref="AJ630:AJ631"/>
    <mergeCell ref="AK630:AK631"/>
    <mergeCell ref="AE628:AE629"/>
    <mergeCell ref="AF628:AF629"/>
    <mergeCell ref="AG628:AG629"/>
    <mergeCell ref="AH628:AH629"/>
    <mergeCell ref="AI628:AI629"/>
    <mergeCell ref="AJ628:AJ629"/>
    <mergeCell ref="AM624:AM625"/>
    <mergeCell ref="AE626:AE627"/>
    <mergeCell ref="AF626:AF627"/>
    <mergeCell ref="AG626:AG627"/>
    <mergeCell ref="AH626:AH627"/>
    <mergeCell ref="AI626:AI627"/>
    <mergeCell ref="AJ626:AJ627"/>
    <mergeCell ref="AK626:AK627"/>
    <mergeCell ref="AL626:AL627"/>
    <mergeCell ref="AM626:AM627"/>
    <mergeCell ref="AL622:AL623"/>
    <mergeCell ref="AM622:AM623"/>
    <mergeCell ref="AE624:AE625"/>
    <mergeCell ref="AF624:AF625"/>
    <mergeCell ref="AG624:AG625"/>
    <mergeCell ref="AH624:AH625"/>
    <mergeCell ref="AI624:AI625"/>
    <mergeCell ref="AJ624:AJ625"/>
    <mergeCell ref="AK624:AK625"/>
    <mergeCell ref="AL624:AL625"/>
    <mergeCell ref="AK620:AK621"/>
    <mergeCell ref="AL620:AL621"/>
    <mergeCell ref="AM620:AM621"/>
    <mergeCell ref="AE622:AE623"/>
    <mergeCell ref="AF622:AF623"/>
    <mergeCell ref="AG622:AG623"/>
    <mergeCell ref="AH622:AH623"/>
    <mergeCell ref="AI622:AI623"/>
    <mergeCell ref="AJ622:AJ623"/>
    <mergeCell ref="AK622:AK623"/>
    <mergeCell ref="AE620:AE621"/>
    <mergeCell ref="AF620:AF621"/>
    <mergeCell ref="AG620:AG621"/>
    <mergeCell ref="AH620:AH621"/>
    <mergeCell ref="AI620:AI621"/>
    <mergeCell ref="AJ620:AJ621"/>
    <mergeCell ref="AM616:AM617"/>
    <mergeCell ref="AE618:AE619"/>
    <mergeCell ref="AF618:AF619"/>
    <mergeCell ref="AG618:AG619"/>
    <mergeCell ref="AH618:AH619"/>
    <mergeCell ref="AI618:AI619"/>
    <mergeCell ref="AJ618:AJ619"/>
    <mergeCell ref="AK618:AK619"/>
    <mergeCell ref="AL618:AL619"/>
    <mergeCell ref="AM618:AM619"/>
    <mergeCell ref="AL614:AL615"/>
    <mergeCell ref="AM614:AM615"/>
    <mergeCell ref="AE616:AE617"/>
    <mergeCell ref="AF616:AF617"/>
    <mergeCell ref="AG616:AG617"/>
    <mergeCell ref="AH616:AH617"/>
    <mergeCell ref="AI616:AI617"/>
    <mergeCell ref="AJ616:AJ617"/>
    <mergeCell ref="AK616:AK617"/>
    <mergeCell ref="AL616:AL617"/>
    <mergeCell ref="AK612:AK613"/>
    <mergeCell ref="AL612:AL613"/>
    <mergeCell ref="AM612:AM613"/>
    <mergeCell ref="AE614:AE615"/>
    <mergeCell ref="AF614:AF615"/>
    <mergeCell ref="AG614:AG615"/>
    <mergeCell ref="AH614:AH615"/>
    <mergeCell ref="AI614:AI615"/>
    <mergeCell ref="AJ614:AJ615"/>
    <mergeCell ref="AK614:AK615"/>
    <mergeCell ref="AE612:AE613"/>
    <mergeCell ref="AF612:AF613"/>
    <mergeCell ref="AG612:AG613"/>
    <mergeCell ref="AH612:AH613"/>
    <mergeCell ref="AI612:AI613"/>
    <mergeCell ref="AJ612:AJ613"/>
    <mergeCell ref="AM608:AM609"/>
    <mergeCell ref="AE610:AE611"/>
    <mergeCell ref="AF610:AF611"/>
    <mergeCell ref="AG610:AG611"/>
    <mergeCell ref="AH610:AH611"/>
    <mergeCell ref="AI610:AI611"/>
    <mergeCell ref="AJ610:AJ611"/>
    <mergeCell ref="AK610:AK611"/>
    <mergeCell ref="AL610:AL611"/>
    <mergeCell ref="AM610:AM611"/>
    <mergeCell ref="AL606:AL607"/>
    <mergeCell ref="AM606:AM607"/>
    <mergeCell ref="AE608:AE609"/>
    <mergeCell ref="AF608:AF609"/>
    <mergeCell ref="AG608:AG609"/>
    <mergeCell ref="AH608:AH609"/>
    <mergeCell ref="AI608:AI609"/>
    <mergeCell ref="AJ608:AJ609"/>
    <mergeCell ref="AK608:AK609"/>
    <mergeCell ref="AL608:AL609"/>
    <mergeCell ref="AK604:AK605"/>
    <mergeCell ref="AL604:AL605"/>
    <mergeCell ref="AM604:AM605"/>
    <mergeCell ref="AE606:AE607"/>
    <mergeCell ref="AF606:AF607"/>
    <mergeCell ref="AG606:AG607"/>
    <mergeCell ref="AH606:AH607"/>
    <mergeCell ref="AI606:AI607"/>
    <mergeCell ref="AJ606:AJ607"/>
    <mergeCell ref="AK606:AK607"/>
    <mergeCell ref="AE604:AE605"/>
    <mergeCell ref="AF604:AF605"/>
    <mergeCell ref="AG604:AG605"/>
    <mergeCell ref="AH604:AH605"/>
    <mergeCell ref="AI604:AI605"/>
    <mergeCell ref="AJ604:AJ605"/>
    <mergeCell ref="AM600:AM601"/>
    <mergeCell ref="AE602:AE603"/>
    <mergeCell ref="AF602:AF603"/>
    <mergeCell ref="AG602:AG603"/>
    <mergeCell ref="AH602:AH603"/>
    <mergeCell ref="AI602:AI603"/>
    <mergeCell ref="AJ602:AJ603"/>
    <mergeCell ref="AK602:AK603"/>
    <mergeCell ref="AL602:AL603"/>
    <mergeCell ref="AM602:AM603"/>
    <mergeCell ref="AL598:AL599"/>
    <mergeCell ref="AM598:AM599"/>
    <mergeCell ref="AE600:AE601"/>
    <mergeCell ref="AF600:AF601"/>
    <mergeCell ref="AG600:AG601"/>
    <mergeCell ref="AH600:AH601"/>
    <mergeCell ref="AI600:AI601"/>
    <mergeCell ref="AJ600:AJ601"/>
    <mergeCell ref="AK600:AK601"/>
    <mergeCell ref="AL600:AL601"/>
    <mergeCell ref="AK596:AK597"/>
    <mergeCell ref="AL596:AL597"/>
    <mergeCell ref="AM596:AM597"/>
    <mergeCell ref="AE598:AE599"/>
    <mergeCell ref="AF598:AF599"/>
    <mergeCell ref="AG598:AG599"/>
    <mergeCell ref="AH598:AH599"/>
    <mergeCell ref="AI598:AI599"/>
    <mergeCell ref="AJ598:AJ599"/>
    <mergeCell ref="AK598:AK599"/>
    <mergeCell ref="AE596:AE597"/>
    <mergeCell ref="AF596:AF597"/>
    <mergeCell ref="AG596:AG597"/>
    <mergeCell ref="AH596:AH597"/>
    <mergeCell ref="AI596:AI597"/>
    <mergeCell ref="AJ596:AJ597"/>
    <mergeCell ref="AM592:AM593"/>
    <mergeCell ref="AE594:AE595"/>
    <mergeCell ref="AF594:AF595"/>
    <mergeCell ref="AG594:AG595"/>
    <mergeCell ref="AH594:AH595"/>
    <mergeCell ref="AI594:AI595"/>
    <mergeCell ref="AJ594:AJ595"/>
    <mergeCell ref="AK594:AK595"/>
    <mergeCell ref="AL594:AL595"/>
    <mergeCell ref="AM594:AM595"/>
    <mergeCell ref="AL590:AL591"/>
    <mergeCell ref="AM590:AM591"/>
    <mergeCell ref="AE592:AE593"/>
    <mergeCell ref="AF592:AF593"/>
    <mergeCell ref="AG592:AG593"/>
    <mergeCell ref="AH592:AH593"/>
    <mergeCell ref="AI592:AI593"/>
    <mergeCell ref="AJ592:AJ593"/>
    <mergeCell ref="AK592:AK593"/>
    <mergeCell ref="AL592:AL593"/>
    <mergeCell ref="AK588:AK589"/>
    <mergeCell ref="AL588:AL589"/>
    <mergeCell ref="AM588:AM589"/>
    <mergeCell ref="AE590:AE591"/>
    <mergeCell ref="AF590:AF591"/>
    <mergeCell ref="AG590:AG591"/>
    <mergeCell ref="AH590:AH591"/>
    <mergeCell ref="AI590:AI591"/>
    <mergeCell ref="AJ590:AJ591"/>
    <mergeCell ref="AK590:AK591"/>
    <mergeCell ref="AE588:AE589"/>
    <mergeCell ref="AF588:AF589"/>
    <mergeCell ref="AG588:AG589"/>
    <mergeCell ref="AH588:AH589"/>
    <mergeCell ref="AI588:AI589"/>
    <mergeCell ref="AJ588:AJ589"/>
    <mergeCell ref="AM584:AM585"/>
    <mergeCell ref="AE586:AE587"/>
    <mergeCell ref="AF586:AF587"/>
    <mergeCell ref="AG586:AG587"/>
    <mergeCell ref="AH586:AH587"/>
    <mergeCell ref="AI586:AI587"/>
    <mergeCell ref="AJ586:AJ587"/>
    <mergeCell ref="AK586:AK587"/>
    <mergeCell ref="AL586:AL587"/>
    <mergeCell ref="AM586:AM587"/>
    <mergeCell ref="AL582:AL583"/>
    <mergeCell ref="AM582:AM583"/>
    <mergeCell ref="AE584:AE585"/>
    <mergeCell ref="AF584:AF585"/>
    <mergeCell ref="AG584:AG585"/>
    <mergeCell ref="AH584:AH585"/>
    <mergeCell ref="AI584:AI585"/>
    <mergeCell ref="AJ584:AJ585"/>
    <mergeCell ref="AK584:AK585"/>
    <mergeCell ref="AL584:AL585"/>
    <mergeCell ref="AK580:AK581"/>
    <mergeCell ref="AL580:AL581"/>
    <mergeCell ref="AM580:AM581"/>
    <mergeCell ref="AE582:AE583"/>
    <mergeCell ref="AF582:AF583"/>
    <mergeCell ref="AG582:AG583"/>
    <mergeCell ref="AH582:AH583"/>
    <mergeCell ref="AI582:AI583"/>
    <mergeCell ref="AJ582:AJ583"/>
    <mergeCell ref="AK582:AK583"/>
    <mergeCell ref="AE580:AE581"/>
    <mergeCell ref="AF580:AF581"/>
    <mergeCell ref="AG580:AG581"/>
    <mergeCell ref="AH580:AH581"/>
    <mergeCell ref="AI580:AI581"/>
    <mergeCell ref="AJ580:AJ581"/>
    <mergeCell ref="AM576:AM577"/>
    <mergeCell ref="AE578:AE579"/>
    <mergeCell ref="AF578:AF579"/>
    <mergeCell ref="AG578:AG579"/>
    <mergeCell ref="AH578:AH579"/>
    <mergeCell ref="AI578:AI579"/>
    <mergeCell ref="AJ578:AJ579"/>
    <mergeCell ref="AK578:AK579"/>
    <mergeCell ref="AL578:AL579"/>
    <mergeCell ref="AM578:AM579"/>
    <mergeCell ref="AL574:AL575"/>
    <mergeCell ref="AM574:AM575"/>
    <mergeCell ref="AE576:AE577"/>
    <mergeCell ref="AF576:AF577"/>
    <mergeCell ref="AG576:AG577"/>
    <mergeCell ref="AH576:AH577"/>
    <mergeCell ref="AI576:AI577"/>
    <mergeCell ref="AJ576:AJ577"/>
    <mergeCell ref="AK576:AK577"/>
    <mergeCell ref="AL576:AL577"/>
    <mergeCell ref="AK572:AK573"/>
    <mergeCell ref="AL572:AL573"/>
    <mergeCell ref="AM572:AM573"/>
    <mergeCell ref="AE574:AE575"/>
    <mergeCell ref="AF574:AF575"/>
    <mergeCell ref="AG574:AG575"/>
    <mergeCell ref="AH574:AH575"/>
    <mergeCell ref="AI574:AI575"/>
    <mergeCell ref="AJ574:AJ575"/>
    <mergeCell ref="AK574:AK575"/>
    <mergeCell ref="AE572:AE573"/>
    <mergeCell ref="AF572:AF573"/>
    <mergeCell ref="AG572:AG573"/>
    <mergeCell ref="AH572:AH573"/>
    <mergeCell ref="AI572:AI573"/>
    <mergeCell ref="AJ572:AJ573"/>
    <mergeCell ref="AM568:AM569"/>
    <mergeCell ref="AE570:AE571"/>
    <mergeCell ref="AF570:AF571"/>
    <mergeCell ref="AG570:AG571"/>
    <mergeCell ref="AH570:AH571"/>
    <mergeCell ref="AI570:AI571"/>
    <mergeCell ref="AJ570:AJ571"/>
    <mergeCell ref="AK570:AK571"/>
    <mergeCell ref="AL570:AL571"/>
    <mergeCell ref="AM570:AM571"/>
    <mergeCell ref="AL566:AL567"/>
    <mergeCell ref="AM566:AM567"/>
    <mergeCell ref="AE568:AE569"/>
    <mergeCell ref="AF568:AF569"/>
    <mergeCell ref="AG568:AG569"/>
    <mergeCell ref="AH568:AH569"/>
    <mergeCell ref="AI568:AI569"/>
    <mergeCell ref="AJ568:AJ569"/>
    <mergeCell ref="AK568:AK569"/>
    <mergeCell ref="AL568:AL569"/>
    <mergeCell ref="AK564:AK565"/>
    <mergeCell ref="AL564:AL565"/>
    <mergeCell ref="AM564:AM565"/>
    <mergeCell ref="AE566:AE567"/>
    <mergeCell ref="AF566:AF567"/>
    <mergeCell ref="AG566:AG567"/>
    <mergeCell ref="AH566:AH567"/>
    <mergeCell ref="AI566:AI567"/>
    <mergeCell ref="AJ566:AJ567"/>
    <mergeCell ref="AK566:AK567"/>
    <mergeCell ref="AE564:AE565"/>
    <mergeCell ref="AF564:AF565"/>
    <mergeCell ref="AG564:AG565"/>
    <mergeCell ref="AH564:AH565"/>
    <mergeCell ref="AI564:AI565"/>
    <mergeCell ref="AJ564:AJ565"/>
    <mergeCell ref="AM560:AM561"/>
    <mergeCell ref="AE562:AE563"/>
    <mergeCell ref="AF562:AF563"/>
    <mergeCell ref="AG562:AG563"/>
    <mergeCell ref="AH562:AH563"/>
    <mergeCell ref="AI562:AI563"/>
    <mergeCell ref="AJ562:AJ563"/>
    <mergeCell ref="AK562:AK563"/>
    <mergeCell ref="AL562:AL563"/>
    <mergeCell ref="AM562:AM563"/>
    <mergeCell ref="AL558:AL559"/>
    <mergeCell ref="AM558:AM559"/>
    <mergeCell ref="AE560:AE561"/>
    <mergeCell ref="AF560:AF561"/>
    <mergeCell ref="AG560:AG561"/>
    <mergeCell ref="AH560:AH561"/>
    <mergeCell ref="AI560:AI561"/>
    <mergeCell ref="AJ560:AJ561"/>
    <mergeCell ref="AK560:AK561"/>
    <mergeCell ref="AL560:AL561"/>
    <mergeCell ref="AK556:AK557"/>
    <mergeCell ref="AL556:AL557"/>
    <mergeCell ref="AM556:AM557"/>
    <mergeCell ref="AE558:AE559"/>
    <mergeCell ref="AF558:AF559"/>
    <mergeCell ref="AG558:AG559"/>
    <mergeCell ref="AH558:AH559"/>
    <mergeCell ref="AI558:AI559"/>
    <mergeCell ref="AJ558:AJ559"/>
    <mergeCell ref="AK558:AK559"/>
    <mergeCell ref="AE556:AE557"/>
    <mergeCell ref="AF556:AF557"/>
    <mergeCell ref="AG556:AG557"/>
    <mergeCell ref="AH556:AH557"/>
    <mergeCell ref="AI556:AI557"/>
    <mergeCell ref="AJ556:AJ557"/>
    <mergeCell ref="AM552:AM553"/>
    <mergeCell ref="AE554:AE555"/>
    <mergeCell ref="AF554:AF555"/>
    <mergeCell ref="AG554:AG555"/>
    <mergeCell ref="AH554:AH555"/>
    <mergeCell ref="AI554:AI555"/>
    <mergeCell ref="AJ554:AJ555"/>
    <mergeCell ref="AK554:AK555"/>
    <mergeCell ref="AL554:AL555"/>
    <mergeCell ref="AM554:AM555"/>
    <mergeCell ref="AL550:AL551"/>
    <mergeCell ref="AM550:AM551"/>
    <mergeCell ref="AE552:AE553"/>
    <mergeCell ref="AF552:AF553"/>
    <mergeCell ref="AG552:AG553"/>
    <mergeCell ref="AH552:AH553"/>
    <mergeCell ref="AI552:AI553"/>
    <mergeCell ref="AJ552:AJ553"/>
    <mergeCell ref="AK552:AK553"/>
    <mergeCell ref="AL552:AL553"/>
    <mergeCell ref="AK548:AK549"/>
    <mergeCell ref="AL548:AL549"/>
    <mergeCell ref="AM548:AM549"/>
    <mergeCell ref="AE550:AE551"/>
    <mergeCell ref="AF550:AF551"/>
    <mergeCell ref="AG550:AG551"/>
    <mergeCell ref="AH550:AH551"/>
    <mergeCell ref="AI550:AI551"/>
    <mergeCell ref="AJ550:AJ551"/>
    <mergeCell ref="AK550:AK551"/>
    <mergeCell ref="AE548:AE549"/>
    <mergeCell ref="AF548:AF549"/>
    <mergeCell ref="AG548:AG549"/>
    <mergeCell ref="AH548:AH549"/>
    <mergeCell ref="AI548:AI549"/>
    <mergeCell ref="AJ548:AJ549"/>
    <mergeCell ref="AM544:AM545"/>
    <mergeCell ref="AE546:AE547"/>
    <mergeCell ref="AF546:AF547"/>
    <mergeCell ref="AG546:AG547"/>
    <mergeCell ref="AH546:AH547"/>
    <mergeCell ref="AI546:AI547"/>
    <mergeCell ref="AJ546:AJ547"/>
    <mergeCell ref="AK546:AK547"/>
    <mergeCell ref="AL546:AL547"/>
    <mergeCell ref="AM546:AM547"/>
    <mergeCell ref="AL542:AL543"/>
    <mergeCell ref="AM542:AM543"/>
    <mergeCell ref="AE544:AE545"/>
    <mergeCell ref="AF544:AF545"/>
    <mergeCell ref="AG544:AG545"/>
    <mergeCell ref="AH544:AH545"/>
    <mergeCell ref="AI544:AI545"/>
    <mergeCell ref="AJ544:AJ545"/>
    <mergeCell ref="AK544:AK545"/>
    <mergeCell ref="AL544:AL545"/>
    <mergeCell ref="AK540:AK541"/>
    <mergeCell ref="AL540:AL541"/>
    <mergeCell ref="AM540:AM541"/>
    <mergeCell ref="AE542:AE543"/>
    <mergeCell ref="AF542:AF543"/>
    <mergeCell ref="AG542:AG543"/>
    <mergeCell ref="AH542:AH543"/>
    <mergeCell ref="AI542:AI543"/>
    <mergeCell ref="AJ542:AJ543"/>
    <mergeCell ref="AK542:AK543"/>
    <mergeCell ref="AE540:AE541"/>
    <mergeCell ref="AF540:AF541"/>
    <mergeCell ref="AG540:AG541"/>
    <mergeCell ref="AH540:AH541"/>
    <mergeCell ref="AI540:AI541"/>
    <mergeCell ref="AJ540:AJ541"/>
    <mergeCell ref="AM536:AM537"/>
    <mergeCell ref="AE538:AE539"/>
    <mergeCell ref="AF538:AF539"/>
    <mergeCell ref="AG538:AG539"/>
    <mergeCell ref="AH538:AH539"/>
    <mergeCell ref="AI538:AI539"/>
    <mergeCell ref="AJ538:AJ539"/>
    <mergeCell ref="AK538:AK539"/>
    <mergeCell ref="AL538:AL539"/>
    <mergeCell ref="AM538:AM539"/>
    <mergeCell ref="AL534:AL535"/>
    <mergeCell ref="AM534:AM535"/>
    <mergeCell ref="AE536:AE537"/>
    <mergeCell ref="AF536:AF537"/>
    <mergeCell ref="AG536:AG537"/>
    <mergeCell ref="AH536:AH537"/>
    <mergeCell ref="AI536:AI537"/>
    <mergeCell ref="AJ536:AJ537"/>
    <mergeCell ref="AK536:AK537"/>
    <mergeCell ref="AL536:AL537"/>
    <mergeCell ref="AK532:AK533"/>
    <mergeCell ref="AL532:AL533"/>
    <mergeCell ref="AM532:AM533"/>
    <mergeCell ref="AE534:AE535"/>
    <mergeCell ref="AF534:AF535"/>
    <mergeCell ref="AG534:AG535"/>
    <mergeCell ref="AH534:AH535"/>
    <mergeCell ref="AI534:AI535"/>
    <mergeCell ref="AJ534:AJ535"/>
    <mergeCell ref="AK534:AK535"/>
    <mergeCell ref="AE532:AE533"/>
    <mergeCell ref="AF532:AF533"/>
    <mergeCell ref="AG532:AG533"/>
    <mergeCell ref="AH532:AH533"/>
    <mergeCell ref="AI532:AI533"/>
    <mergeCell ref="AJ532:AJ533"/>
    <mergeCell ref="AM528:AM529"/>
    <mergeCell ref="AE530:AE531"/>
    <mergeCell ref="AF530:AF531"/>
    <mergeCell ref="AG530:AG531"/>
    <mergeCell ref="AH530:AH531"/>
    <mergeCell ref="AI530:AI531"/>
    <mergeCell ref="AJ530:AJ531"/>
    <mergeCell ref="AK530:AK531"/>
    <mergeCell ref="AL530:AL531"/>
    <mergeCell ref="AM530:AM531"/>
    <mergeCell ref="AL526:AL527"/>
    <mergeCell ref="AM526:AM527"/>
    <mergeCell ref="AE528:AE529"/>
    <mergeCell ref="AF528:AF529"/>
    <mergeCell ref="AG528:AG529"/>
    <mergeCell ref="AH528:AH529"/>
    <mergeCell ref="AI528:AI529"/>
    <mergeCell ref="AJ528:AJ529"/>
    <mergeCell ref="AK528:AK529"/>
    <mergeCell ref="AL528:AL529"/>
    <mergeCell ref="AK524:AK525"/>
    <mergeCell ref="AL524:AL525"/>
    <mergeCell ref="AM524:AM525"/>
    <mergeCell ref="AE526:AE527"/>
    <mergeCell ref="AF526:AF527"/>
    <mergeCell ref="AG526:AG527"/>
    <mergeCell ref="AH526:AH527"/>
    <mergeCell ref="AI526:AI527"/>
    <mergeCell ref="AJ526:AJ527"/>
    <mergeCell ref="AK526:AK527"/>
    <mergeCell ref="AE524:AE525"/>
    <mergeCell ref="AF524:AF525"/>
    <mergeCell ref="AG524:AG525"/>
    <mergeCell ref="AH524:AH525"/>
    <mergeCell ref="AI524:AI525"/>
    <mergeCell ref="AJ524:AJ525"/>
    <mergeCell ref="AM520:AM521"/>
    <mergeCell ref="AE522:AE523"/>
    <mergeCell ref="AF522:AF523"/>
    <mergeCell ref="AG522:AG523"/>
    <mergeCell ref="AH522:AH523"/>
    <mergeCell ref="AI522:AI523"/>
    <mergeCell ref="AJ522:AJ523"/>
    <mergeCell ref="AK522:AK523"/>
    <mergeCell ref="AL522:AL523"/>
    <mergeCell ref="AM522:AM523"/>
    <mergeCell ref="AL518:AL519"/>
    <mergeCell ref="AM518:AM519"/>
    <mergeCell ref="AE520:AE521"/>
    <mergeCell ref="AF520:AF521"/>
    <mergeCell ref="AG520:AG521"/>
    <mergeCell ref="AH520:AH521"/>
    <mergeCell ref="AI520:AI521"/>
    <mergeCell ref="AJ520:AJ521"/>
    <mergeCell ref="AK520:AK521"/>
    <mergeCell ref="AL520:AL521"/>
    <mergeCell ref="AK516:AK517"/>
    <mergeCell ref="AL516:AL517"/>
    <mergeCell ref="AM516:AM517"/>
    <mergeCell ref="AE518:AE519"/>
    <mergeCell ref="AF518:AF519"/>
    <mergeCell ref="AG518:AG519"/>
    <mergeCell ref="AH518:AH519"/>
    <mergeCell ref="AI518:AI519"/>
    <mergeCell ref="AJ518:AJ519"/>
    <mergeCell ref="AK518:AK519"/>
    <mergeCell ref="AE516:AE517"/>
    <mergeCell ref="AF516:AF517"/>
    <mergeCell ref="AG516:AG517"/>
    <mergeCell ref="AH516:AH517"/>
    <mergeCell ref="AI516:AI517"/>
    <mergeCell ref="AJ516:AJ517"/>
    <mergeCell ref="AM512:AM513"/>
    <mergeCell ref="AE514:AE515"/>
    <mergeCell ref="AF514:AF515"/>
    <mergeCell ref="AG514:AG515"/>
    <mergeCell ref="AH514:AH515"/>
    <mergeCell ref="AI514:AI515"/>
    <mergeCell ref="AJ514:AJ515"/>
    <mergeCell ref="AK514:AK515"/>
    <mergeCell ref="AL514:AL515"/>
    <mergeCell ref="AM514:AM515"/>
    <mergeCell ref="AL510:AL511"/>
    <mergeCell ref="AM510:AM511"/>
    <mergeCell ref="AE512:AE513"/>
    <mergeCell ref="AF512:AF513"/>
    <mergeCell ref="AG512:AG513"/>
    <mergeCell ref="AH512:AH513"/>
    <mergeCell ref="AI512:AI513"/>
    <mergeCell ref="AJ512:AJ513"/>
    <mergeCell ref="AK512:AK513"/>
    <mergeCell ref="AL512:AL513"/>
    <mergeCell ref="AK508:AK509"/>
    <mergeCell ref="AL508:AL509"/>
    <mergeCell ref="AM508:AM509"/>
    <mergeCell ref="AE510:AE511"/>
    <mergeCell ref="AF510:AF511"/>
    <mergeCell ref="AG510:AG511"/>
    <mergeCell ref="AH510:AH511"/>
    <mergeCell ref="AI510:AI511"/>
    <mergeCell ref="AJ510:AJ511"/>
    <mergeCell ref="AK510:AK511"/>
    <mergeCell ref="AE508:AE509"/>
    <mergeCell ref="AF508:AF509"/>
    <mergeCell ref="AG508:AG509"/>
    <mergeCell ref="AH508:AH509"/>
    <mergeCell ref="AI508:AI509"/>
    <mergeCell ref="AJ508:AJ509"/>
    <mergeCell ref="AM504:AM505"/>
    <mergeCell ref="AE506:AE507"/>
    <mergeCell ref="AF506:AF507"/>
    <mergeCell ref="AG506:AG507"/>
    <mergeCell ref="AH506:AH507"/>
    <mergeCell ref="AI506:AI507"/>
    <mergeCell ref="AJ506:AJ507"/>
    <mergeCell ref="AK506:AK507"/>
    <mergeCell ref="AL506:AL507"/>
    <mergeCell ref="AM506:AM507"/>
    <mergeCell ref="AL502:AL503"/>
    <mergeCell ref="AM502:AM503"/>
    <mergeCell ref="AE504:AE505"/>
    <mergeCell ref="AF504:AF505"/>
    <mergeCell ref="AG504:AG505"/>
    <mergeCell ref="AH504:AH505"/>
    <mergeCell ref="AI504:AI505"/>
    <mergeCell ref="AJ504:AJ505"/>
    <mergeCell ref="AK504:AK505"/>
    <mergeCell ref="AL504:AL505"/>
    <mergeCell ref="AK500:AK501"/>
    <mergeCell ref="AL500:AL501"/>
    <mergeCell ref="AM500:AM501"/>
    <mergeCell ref="AE502:AE503"/>
    <mergeCell ref="AF502:AF503"/>
    <mergeCell ref="AG502:AG503"/>
    <mergeCell ref="AH502:AH503"/>
    <mergeCell ref="AI502:AI503"/>
    <mergeCell ref="AJ502:AJ503"/>
    <mergeCell ref="AK502:AK503"/>
    <mergeCell ref="AE500:AE501"/>
    <mergeCell ref="AF500:AF501"/>
    <mergeCell ref="AG500:AG501"/>
    <mergeCell ref="AH500:AH501"/>
    <mergeCell ref="AI500:AI501"/>
    <mergeCell ref="AJ500:AJ501"/>
    <mergeCell ref="AM496:AM497"/>
    <mergeCell ref="AE498:AE499"/>
    <mergeCell ref="AF498:AF499"/>
    <mergeCell ref="AG498:AG499"/>
    <mergeCell ref="AH498:AH499"/>
    <mergeCell ref="AI498:AI499"/>
    <mergeCell ref="AJ498:AJ499"/>
    <mergeCell ref="AK498:AK499"/>
    <mergeCell ref="AL498:AL499"/>
    <mergeCell ref="AM498:AM499"/>
    <mergeCell ref="AL494:AL495"/>
    <mergeCell ref="AM494:AM495"/>
    <mergeCell ref="AE496:AE497"/>
    <mergeCell ref="AF496:AF497"/>
    <mergeCell ref="AG496:AG497"/>
    <mergeCell ref="AH496:AH497"/>
    <mergeCell ref="AI496:AI497"/>
    <mergeCell ref="AJ496:AJ497"/>
    <mergeCell ref="AK496:AK497"/>
    <mergeCell ref="AL496:AL497"/>
    <mergeCell ref="AK492:AK493"/>
    <mergeCell ref="AL492:AL493"/>
    <mergeCell ref="AM492:AM493"/>
    <mergeCell ref="AE494:AE495"/>
    <mergeCell ref="AF494:AF495"/>
    <mergeCell ref="AG494:AG495"/>
    <mergeCell ref="AH494:AH495"/>
    <mergeCell ref="AI494:AI495"/>
    <mergeCell ref="AJ494:AJ495"/>
    <mergeCell ref="AK494:AK495"/>
    <mergeCell ref="AE492:AE493"/>
    <mergeCell ref="AF492:AF493"/>
    <mergeCell ref="AG492:AG493"/>
    <mergeCell ref="AH492:AH493"/>
    <mergeCell ref="AI492:AI493"/>
    <mergeCell ref="AJ492:AJ493"/>
    <mergeCell ref="AM488:AM489"/>
    <mergeCell ref="AE490:AE491"/>
    <mergeCell ref="AF490:AF491"/>
    <mergeCell ref="AG490:AG491"/>
    <mergeCell ref="AH490:AH491"/>
    <mergeCell ref="AI490:AI491"/>
    <mergeCell ref="AJ490:AJ491"/>
    <mergeCell ref="AK490:AK491"/>
    <mergeCell ref="AL490:AL491"/>
    <mergeCell ref="AM490:AM491"/>
    <mergeCell ref="AL486:AL487"/>
    <mergeCell ref="AM486:AM487"/>
    <mergeCell ref="AE488:AE489"/>
    <mergeCell ref="AF488:AF489"/>
    <mergeCell ref="AG488:AG489"/>
    <mergeCell ref="AH488:AH489"/>
    <mergeCell ref="AI488:AI489"/>
    <mergeCell ref="AJ488:AJ489"/>
    <mergeCell ref="AK488:AK489"/>
    <mergeCell ref="AL488:AL489"/>
    <mergeCell ref="AK484:AK485"/>
    <mergeCell ref="AL484:AL485"/>
    <mergeCell ref="AM484:AM485"/>
    <mergeCell ref="AE486:AE487"/>
    <mergeCell ref="AF486:AF487"/>
    <mergeCell ref="AG486:AG487"/>
    <mergeCell ref="AH486:AH487"/>
    <mergeCell ref="AI486:AI487"/>
    <mergeCell ref="AJ486:AJ487"/>
    <mergeCell ref="AK486:AK487"/>
    <mergeCell ref="AE484:AE485"/>
    <mergeCell ref="AF484:AF485"/>
    <mergeCell ref="AG484:AG485"/>
    <mergeCell ref="AH484:AH485"/>
    <mergeCell ref="AI484:AI485"/>
    <mergeCell ref="AJ484:AJ485"/>
    <mergeCell ref="AM480:AM481"/>
    <mergeCell ref="AE482:AE483"/>
    <mergeCell ref="AF482:AF483"/>
    <mergeCell ref="AG482:AG483"/>
    <mergeCell ref="AH482:AH483"/>
    <mergeCell ref="AI482:AI483"/>
    <mergeCell ref="AJ482:AJ483"/>
    <mergeCell ref="AK482:AK483"/>
    <mergeCell ref="AL482:AL483"/>
    <mergeCell ref="AM482:AM483"/>
    <mergeCell ref="AL478:AL479"/>
    <mergeCell ref="AM478:AM479"/>
    <mergeCell ref="AE480:AE481"/>
    <mergeCell ref="AF480:AF481"/>
    <mergeCell ref="AG480:AG481"/>
    <mergeCell ref="AH480:AH481"/>
    <mergeCell ref="AI480:AI481"/>
    <mergeCell ref="AJ480:AJ481"/>
    <mergeCell ref="AK480:AK481"/>
    <mergeCell ref="AL480:AL481"/>
    <mergeCell ref="AK476:AK477"/>
    <mergeCell ref="AL476:AL477"/>
    <mergeCell ref="AM476:AM477"/>
    <mergeCell ref="AE478:AE479"/>
    <mergeCell ref="AF478:AF479"/>
    <mergeCell ref="AG478:AG479"/>
    <mergeCell ref="AH478:AH479"/>
    <mergeCell ref="AI478:AI479"/>
    <mergeCell ref="AJ478:AJ479"/>
    <mergeCell ref="AK478:AK479"/>
    <mergeCell ref="AE476:AE477"/>
    <mergeCell ref="AF476:AF477"/>
    <mergeCell ref="AG476:AG477"/>
    <mergeCell ref="AH476:AH477"/>
    <mergeCell ref="AI476:AI477"/>
    <mergeCell ref="AJ476:AJ477"/>
    <mergeCell ref="AM472:AM473"/>
    <mergeCell ref="AE474:AE475"/>
    <mergeCell ref="AF474:AF475"/>
    <mergeCell ref="AG474:AG475"/>
    <mergeCell ref="AH474:AH475"/>
    <mergeCell ref="AI474:AI475"/>
    <mergeCell ref="AJ474:AJ475"/>
    <mergeCell ref="AK474:AK475"/>
    <mergeCell ref="AL474:AL475"/>
    <mergeCell ref="AM474:AM475"/>
    <mergeCell ref="AL470:AL471"/>
    <mergeCell ref="AM470:AM471"/>
    <mergeCell ref="AE472:AE473"/>
    <mergeCell ref="AF472:AF473"/>
    <mergeCell ref="AG472:AG473"/>
    <mergeCell ref="AH472:AH473"/>
    <mergeCell ref="AI472:AI473"/>
    <mergeCell ref="AJ472:AJ473"/>
    <mergeCell ref="AK472:AK473"/>
    <mergeCell ref="AL472:AL473"/>
    <mergeCell ref="AK468:AK469"/>
    <mergeCell ref="AL468:AL469"/>
    <mergeCell ref="AM468:AM469"/>
    <mergeCell ref="AE470:AE471"/>
    <mergeCell ref="AF470:AF471"/>
    <mergeCell ref="AG470:AG471"/>
    <mergeCell ref="AH470:AH471"/>
    <mergeCell ref="AI470:AI471"/>
    <mergeCell ref="AJ470:AJ471"/>
    <mergeCell ref="AK470:AK471"/>
    <mergeCell ref="AE468:AE469"/>
    <mergeCell ref="AF468:AF469"/>
    <mergeCell ref="AG468:AG469"/>
    <mergeCell ref="AH468:AH469"/>
    <mergeCell ref="AI468:AI469"/>
    <mergeCell ref="AJ468:AJ469"/>
    <mergeCell ref="AM464:AM465"/>
    <mergeCell ref="AE466:AE467"/>
    <mergeCell ref="AF466:AF467"/>
    <mergeCell ref="AG466:AG467"/>
    <mergeCell ref="AH466:AH467"/>
    <mergeCell ref="AI466:AI467"/>
    <mergeCell ref="AJ466:AJ467"/>
    <mergeCell ref="AK466:AK467"/>
    <mergeCell ref="AL466:AL467"/>
    <mergeCell ref="AM466:AM467"/>
    <mergeCell ref="AL462:AL463"/>
    <mergeCell ref="AM462:AM463"/>
    <mergeCell ref="AE464:AE465"/>
    <mergeCell ref="AF464:AF465"/>
    <mergeCell ref="AG464:AG465"/>
    <mergeCell ref="AH464:AH465"/>
    <mergeCell ref="AI464:AI465"/>
    <mergeCell ref="AJ464:AJ465"/>
    <mergeCell ref="AK464:AK465"/>
    <mergeCell ref="AL464:AL465"/>
    <mergeCell ref="AK460:AK461"/>
    <mergeCell ref="AL460:AL461"/>
    <mergeCell ref="AM460:AM461"/>
    <mergeCell ref="AE462:AE463"/>
    <mergeCell ref="AF462:AF463"/>
    <mergeCell ref="AG462:AG463"/>
    <mergeCell ref="AH462:AH463"/>
    <mergeCell ref="AI462:AI463"/>
    <mergeCell ref="AJ462:AJ463"/>
    <mergeCell ref="AK462:AK463"/>
    <mergeCell ref="AE460:AE461"/>
    <mergeCell ref="AF460:AF461"/>
    <mergeCell ref="AG460:AG461"/>
    <mergeCell ref="AH460:AH461"/>
    <mergeCell ref="AI460:AI461"/>
    <mergeCell ref="AJ460:AJ461"/>
    <mergeCell ref="AM456:AM457"/>
    <mergeCell ref="AE458:AE459"/>
    <mergeCell ref="AF458:AF459"/>
    <mergeCell ref="AG458:AG459"/>
    <mergeCell ref="AH458:AH459"/>
    <mergeCell ref="AI458:AI459"/>
    <mergeCell ref="AJ458:AJ459"/>
    <mergeCell ref="AK458:AK459"/>
    <mergeCell ref="AL458:AL459"/>
    <mergeCell ref="AM458:AM459"/>
    <mergeCell ref="AL454:AL455"/>
    <mergeCell ref="AM454:AM455"/>
    <mergeCell ref="AE456:AE457"/>
    <mergeCell ref="AF456:AF457"/>
    <mergeCell ref="AG456:AG457"/>
    <mergeCell ref="AH456:AH457"/>
    <mergeCell ref="AI456:AI457"/>
    <mergeCell ref="AJ456:AJ457"/>
    <mergeCell ref="AK456:AK457"/>
    <mergeCell ref="AL456:AL457"/>
    <mergeCell ref="AK452:AK453"/>
    <mergeCell ref="AL452:AL453"/>
    <mergeCell ref="AM452:AM453"/>
    <mergeCell ref="AE454:AE455"/>
    <mergeCell ref="AF454:AF455"/>
    <mergeCell ref="AG454:AG455"/>
    <mergeCell ref="AH454:AH455"/>
    <mergeCell ref="AI454:AI455"/>
    <mergeCell ref="AJ454:AJ455"/>
    <mergeCell ref="AK454:AK455"/>
    <mergeCell ref="AE452:AE453"/>
    <mergeCell ref="AF452:AF453"/>
    <mergeCell ref="AG452:AG453"/>
    <mergeCell ref="AH452:AH453"/>
    <mergeCell ref="AI452:AI453"/>
    <mergeCell ref="AJ452:AJ453"/>
    <mergeCell ref="AM448:AM449"/>
    <mergeCell ref="AE450:AE451"/>
    <mergeCell ref="AF450:AF451"/>
    <mergeCell ref="AG450:AG451"/>
    <mergeCell ref="AH450:AH451"/>
    <mergeCell ref="AI450:AI451"/>
    <mergeCell ref="AJ450:AJ451"/>
    <mergeCell ref="AK450:AK451"/>
    <mergeCell ref="AL450:AL451"/>
    <mergeCell ref="AM450:AM451"/>
    <mergeCell ref="AL446:AL447"/>
    <mergeCell ref="AM446:AM447"/>
    <mergeCell ref="AE448:AE449"/>
    <mergeCell ref="AF448:AF449"/>
    <mergeCell ref="AG448:AG449"/>
    <mergeCell ref="AH448:AH449"/>
    <mergeCell ref="AI448:AI449"/>
    <mergeCell ref="AJ448:AJ449"/>
    <mergeCell ref="AK448:AK449"/>
    <mergeCell ref="AL448:AL449"/>
    <mergeCell ref="AK444:AK445"/>
    <mergeCell ref="AL444:AL445"/>
    <mergeCell ref="AM444:AM445"/>
    <mergeCell ref="AE446:AE447"/>
    <mergeCell ref="AF446:AF447"/>
    <mergeCell ref="AG446:AG447"/>
    <mergeCell ref="AH446:AH447"/>
    <mergeCell ref="AI446:AI447"/>
    <mergeCell ref="AJ446:AJ447"/>
    <mergeCell ref="AK446:AK447"/>
    <mergeCell ref="AE444:AE445"/>
    <mergeCell ref="AF444:AF445"/>
    <mergeCell ref="AG444:AG445"/>
    <mergeCell ref="AH444:AH445"/>
    <mergeCell ref="AI444:AI445"/>
    <mergeCell ref="AJ444:AJ445"/>
    <mergeCell ref="AM440:AM441"/>
    <mergeCell ref="AE442:AE443"/>
    <mergeCell ref="AF442:AF443"/>
    <mergeCell ref="AG442:AG443"/>
    <mergeCell ref="AH442:AH443"/>
    <mergeCell ref="AI442:AI443"/>
    <mergeCell ref="AJ442:AJ443"/>
    <mergeCell ref="AK442:AK443"/>
    <mergeCell ref="AL442:AL443"/>
    <mergeCell ref="AM442:AM443"/>
    <mergeCell ref="AL438:AL439"/>
    <mergeCell ref="AM438:AM439"/>
    <mergeCell ref="AE440:AE441"/>
    <mergeCell ref="AF440:AF441"/>
    <mergeCell ref="AG440:AG441"/>
    <mergeCell ref="AH440:AH441"/>
    <mergeCell ref="AI440:AI441"/>
    <mergeCell ref="AJ440:AJ441"/>
    <mergeCell ref="AK440:AK441"/>
    <mergeCell ref="AL440:AL441"/>
    <mergeCell ref="AK436:AK437"/>
    <mergeCell ref="AL436:AL437"/>
    <mergeCell ref="AM436:AM437"/>
    <mergeCell ref="AE438:AE439"/>
    <mergeCell ref="AF438:AF439"/>
    <mergeCell ref="AG438:AG439"/>
    <mergeCell ref="AH438:AH439"/>
    <mergeCell ref="AI438:AI439"/>
    <mergeCell ref="AJ438:AJ439"/>
    <mergeCell ref="AK438:AK439"/>
    <mergeCell ref="AE436:AE437"/>
    <mergeCell ref="AF436:AF437"/>
    <mergeCell ref="AG436:AG437"/>
    <mergeCell ref="AH436:AH437"/>
    <mergeCell ref="AI436:AI437"/>
    <mergeCell ref="AJ436:AJ437"/>
    <mergeCell ref="AM432:AM433"/>
    <mergeCell ref="AE434:AE435"/>
    <mergeCell ref="AF434:AF435"/>
    <mergeCell ref="AG434:AG435"/>
    <mergeCell ref="AH434:AH435"/>
    <mergeCell ref="AI434:AI435"/>
    <mergeCell ref="AJ434:AJ435"/>
    <mergeCell ref="AK434:AK435"/>
    <mergeCell ref="AL434:AL435"/>
    <mergeCell ref="AM434:AM435"/>
    <mergeCell ref="AL430:AL431"/>
    <mergeCell ref="AM430:AM431"/>
    <mergeCell ref="AE432:AE433"/>
    <mergeCell ref="AF432:AF433"/>
    <mergeCell ref="AG432:AG433"/>
    <mergeCell ref="AH432:AH433"/>
    <mergeCell ref="AI432:AI433"/>
    <mergeCell ref="AJ432:AJ433"/>
    <mergeCell ref="AK432:AK433"/>
    <mergeCell ref="AL432:AL433"/>
    <mergeCell ref="AK428:AK429"/>
    <mergeCell ref="AL428:AL429"/>
    <mergeCell ref="AM428:AM429"/>
    <mergeCell ref="AE430:AE431"/>
    <mergeCell ref="AF430:AF431"/>
    <mergeCell ref="AG430:AG431"/>
    <mergeCell ref="AH430:AH431"/>
    <mergeCell ref="AI430:AI431"/>
    <mergeCell ref="AJ430:AJ431"/>
    <mergeCell ref="AK430:AK431"/>
    <mergeCell ref="AE428:AE429"/>
    <mergeCell ref="AF428:AF429"/>
    <mergeCell ref="AG428:AG429"/>
    <mergeCell ref="AH428:AH429"/>
    <mergeCell ref="AI428:AI429"/>
    <mergeCell ref="AJ428:AJ429"/>
    <mergeCell ref="AM424:AM425"/>
    <mergeCell ref="AE426:AE427"/>
    <mergeCell ref="AF426:AF427"/>
    <mergeCell ref="AG426:AG427"/>
    <mergeCell ref="AH426:AH427"/>
    <mergeCell ref="AI426:AI427"/>
    <mergeCell ref="AJ426:AJ427"/>
    <mergeCell ref="AK426:AK427"/>
    <mergeCell ref="AL426:AL427"/>
    <mergeCell ref="AM426:AM427"/>
    <mergeCell ref="AL422:AL423"/>
    <mergeCell ref="AM422:AM423"/>
    <mergeCell ref="AE424:AE425"/>
    <mergeCell ref="AF424:AF425"/>
    <mergeCell ref="AG424:AG425"/>
    <mergeCell ref="AH424:AH425"/>
    <mergeCell ref="AI424:AI425"/>
    <mergeCell ref="AJ424:AJ425"/>
    <mergeCell ref="AK424:AK425"/>
    <mergeCell ref="AL424:AL425"/>
    <mergeCell ref="AK420:AK421"/>
    <mergeCell ref="AL420:AL421"/>
    <mergeCell ref="AM420:AM421"/>
    <mergeCell ref="AE422:AE423"/>
    <mergeCell ref="AF422:AF423"/>
    <mergeCell ref="AG422:AG423"/>
    <mergeCell ref="AH422:AH423"/>
    <mergeCell ref="AI422:AI423"/>
    <mergeCell ref="AJ422:AJ423"/>
    <mergeCell ref="AK422:AK423"/>
    <mergeCell ref="AE420:AE421"/>
    <mergeCell ref="AF420:AF421"/>
    <mergeCell ref="AG420:AG421"/>
    <mergeCell ref="AH420:AH421"/>
    <mergeCell ref="AI420:AI421"/>
    <mergeCell ref="AJ420:AJ421"/>
    <mergeCell ref="AM416:AM417"/>
    <mergeCell ref="AE418:AE419"/>
    <mergeCell ref="AF418:AF419"/>
    <mergeCell ref="AG418:AG419"/>
    <mergeCell ref="AH418:AH419"/>
    <mergeCell ref="AI418:AI419"/>
    <mergeCell ref="AJ418:AJ419"/>
    <mergeCell ref="AK418:AK419"/>
    <mergeCell ref="AL418:AL419"/>
    <mergeCell ref="AM418:AM419"/>
    <mergeCell ref="AL414:AL415"/>
    <mergeCell ref="AM414:AM415"/>
    <mergeCell ref="AE416:AE417"/>
    <mergeCell ref="AF416:AF417"/>
    <mergeCell ref="AG416:AG417"/>
    <mergeCell ref="AH416:AH417"/>
    <mergeCell ref="AI416:AI417"/>
    <mergeCell ref="AJ416:AJ417"/>
    <mergeCell ref="AK416:AK417"/>
    <mergeCell ref="AL416:AL417"/>
    <mergeCell ref="AK412:AK413"/>
    <mergeCell ref="AL412:AL413"/>
    <mergeCell ref="AM412:AM413"/>
    <mergeCell ref="AE414:AE415"/>
    <mergeCell ref="AF414:AF415"/>
    <mergeCell ref="AG414:AG415"/>
    <mergeCell ref="AH414:AH415"/>
    <mergeCell ref="AI414:AI415"/>
    <mergeCell ref="AJ414:AJ415"/>
    <mergeCell ref="AK414:AK415"/>
    <mergeCell ref="AE412:AE413"/>
    <mergeCell ref="AF412:AF413"/>
    <mergeCell ref="AG412:AG413"/>
    <mergeCell ref="AH412:AH413"/>
    <mergeCell ref="AI412:AI413"/>
    <mergeCell ref="AJ412:AJ413"/>
    <mergeCell ref="AM408:AM409"/>
    <mergeCell ref="AE410:AE411"/>
    <mergeCell ref="AF410:AF411"/>
    <mergeCell ref="AG410:AG411"/>
    <mergeCell ref="AH410:AH411"/>
    <mergeCell ref="AI410:AI411"/>
    <mergeCell ref="AJ410:AJ411"/>
    <mergeCell ref="AK410:AK411"/>
    <mergeCell ref="AL410:AL411"/>
    <mergeCell ref="AM410:AM411"/>
    <mergeCell ref="AL406:AL407"/>
    <mergeCell ref="AM406:AM407"/>
    <mergeCell ref="AE408:AE409"/>
    <mergeCell ref="AF408:AF409"/>
    <mergeCell ref="AG408:AG409"/>
    <mergeCell ref="AH408:AH409"/>
    <mergeCell ref="AI408:AI409"/>
    <mergeCell ref="AJ408:AJ409"/>
    <mergeCell ref="AK408:AK409"/>
    <mergeCell ref="AL408:AL409"/>
    <mergeCell ref="AK404:AK405"/>
    <mergeCell ref="AL404:AL405"/>
    <mergeCell ref="AM404:AM405"/>
    <mergeCell ref="AE406:AE407"/>
    <mergeCell ref="AF406:AF407"/>
    <mergeCell ref="AG406:AG407"/>
    <mergeCell ref="AH406:AH407"/>
    <mergeCell ref="AI406:AI407"/>
    <mergeCell ref="AJ406:AJ407"/>
    <mergeCell ref="AK406:AK407"/>
    <mergeCell ref="AE404:AE405"/>
    <mergeCell ref="AF404:AF405"/>
    <mergeCell ref="AG404:AG405"/>
    <mergeCell ref="AH404:AH405"/>
    <mergeCell ref="AI404:AI405"/>
    <mergeCell ref="AJ404:AJ405"/>
    <mergeCell ref="AM400:AM401"/>
    <mergeCell ref="AE402:AE403"/>
    <mergeCell ref="AF402:AF403"/>
    <mergeCell ref="AG402:AG403"/>
    <mergeCell ref="AH402:AH403"/>
    <mergeCell ref="AI402:AI403"/>
    <mergeCell ref="AJ402:AJ403"/>
    <mergeCell ref="AK402:AK403"/>
    <mergeCell ref="AL402:AL403"/>
    <mergeCell ref="AM402:AM403"/>
    <mergeCell ref="AL398:AL399"/>
    <mergeCell ref="AM398:AM399"/>
    <mergeCell ref="AE400:AE401"/>
    <mergeCell ref="AF400:AF401"/>
    <mergeCell ref="AG400:AG401"/>
    <mergeCell ref="AH400:AH401"/>
    <mergeCell ref="AI400:AI401"/>
    <mergeCell ref="AJ400:AJ401"/>
    <mergeCell ref="AK400:AK401"/>
    <mergeCell ref="AL400:AL401"/>
    <mergeCell ref="AK396:AK397"/>
    <mergeCell ref="AL396:AL397"/>
    <mergeCell ref="AM396:AM397"/>
    <mergeCell ref="AE398:AE399"/>
    <mergeCell ref="AF398:AF399"/>
    <mergeCell ref="AG398:AG399"/>
    <mergeCell ref="AH398:AH399"/>
    <mergeCell ref="AI398:AI399"/>
    <mergeCell ref="AJ398:AJ399"/>
    <mergeCell ref="AK398:AK399"/>
    <mergeCell ref="AE396:AE397"/>
    <mergeCell ref="AF396:AF397"/>
    <mergeCell ref="AG396:AG397"/>
    <mergeCell ref="AH396:AH397"/>
    <mergeCell ref="AI396:AI397"/>
    <mergeCell ref="AJ396:AJ397"/>
    <mergeCell ref="AM392:AM393"/>
    <mergeCell ref="AE394:AE395"/>
    <mergeCell ref="AF394:AF395"/>
    <mergeCell ref="AG394:AG395"/>
    <mergeCell ref="AH394:AH395"/>
    <mergeCell ref="AI394:AI395"/>
    <mergeCell ref="AJ394:AJ395"/>
    <mergeCell ref="AK394:AK395"/>
    <mergeCell ref="AL394:AL395"/>
    <mergeCell ref="AM394:AM395"/>
    <mergeCell ref="AL390:AL391"/>
    <mergeCell ref="AM390:AM391"/>
    <mergeCell ref="AE392:AE393"/>
    <mergeCell ref="AF392:AF393"/>
    <mergeCell ref="AG392:AG393"/>
    <mergeCell ref="AH392:AH393"/>
    <mergeCell ref="AI392:AI393"/>
    <mergeCell ref="AJ392:AJ393"/>
    <mergeCell ref="AK392:AK393"/>
    <mergeCell ref="AL392:AL393"/>
    <mergeCell ref="AK388:AK389"/>
    <mergeCell ref="AL388:AL389"/>
    <mergeCell ref="AM388:AM389"/>
    <mergeCell ref="AE390:AE391"/>
    <mergeCell ref="AF390:AF391"/>
    <mergeCell ref="AG390:AG391"/>
    <mergeCell ref="AH390:AH391"/>
    <mergeCell ref="AI390:AI391"/>
    <mergeCell ref="AJ390:AJ391"/>
    <mergeCell ref="AK390:AK391"/>
    <mergeCell ref="AE388:AE389"/>
    <mergeCell ref="AF388:AF389"/>
    <mergeCell ref="AG388:AG389"/>
    <mergeCell ref="AH388:AH389"/>
    <mergeCell ref="AI388:AI389"/>
    <mergeCell ref="AJ388:AJ389"/>
    <mergeCell ref="AM384:AM385"/>
    <mergeCell ref="AE386:AE387"/>
    <mergeCell ref="AF386:AF387"/>
    <mergeCell ref="AG386:AG387"/>
    <mergeCell ref="AH386:AH387"/>
    <mergeCell ref="AI386:AI387"/>
    <mergeCell ref="AJ386:AJ387"/>
    <mergeCell ref="AK386:AK387"/>
    <mergeCell ref="AL386:AL387"/>
    <mergeCell ref="AM386:AM387"/>
    <mergeCell ref="AL382:AL383"/>
    <mergeCell ref="AM382:AM383"/>
    <mergeCell ref="AE384:AE385"/>
    <mergeCell ref="AF384:AF385"/>
    <mergeCell ref="AG384:AG385"/>
    <mergeCell ref="AH384:AH385"/>
    <mergeCell ref="AI384:AI385"/>
    <mergeCell ref="AJ384:AJ385"/>
    <mergeCell ref="AK384:AK385"/>
    <mergeCell ref="AL384:AL385"/>
    <mergeCell ref="AK380:AK381"/>
    <mergeCell ref="AL380:AL381"/>
    <mergeCell ref="AM380:AM381"/>
    <mergeCell ref="AE382:AE383"/>
    <mergeCell ref="AF382:AF383"/>
    <mergeCell ref="AG382:AG383"/>
    <mergeCell ref="AH382:AH383"/>
    <mergeCell ref="AI382:AI383"/>
    <mergeCell ref="AJ382:AJ383"/>
    <mergeCell ref="AK382:AK383"/>
    <mergeCell ref="AE380:AE381"/>
    <mergeCell ref="AF380:AF381"/>
    <mergeCell ref="AG380:AG381"/>
    <mergeCell ref="AH380:AH381"/>
    <mergeCell ref="AI380:AI381"/>
    <mergeCell ref="AJ380:AJ381"/>
    <mergeCell ref="AM376:AM377"/>
    <mergeCell ref="AE378:AE379"/>
    <mergeCell ref="AF378:AF379"/>
    <mergeCell ref="AG378:AG379"/>
    <mergeCell ref="AH378:AH379"/>
    <mergeCell ref="AI378:AI379"/>
    <mergeCell ref="AJ378:AJ379"/>
    <mergeCell ref="AK378:AK379"/>
    <mergeCell ref="AL378:AL379"/>
    <mergeCell ref="AM378:AM379"/>
    <mergeCell ref="AL374:AL375"/>
    <mergeCell ref="AM374:AM375"/>
    <mergeCell ref="AE376:AE377"/>
    <mergeCell ref="AF376:AF377"/>
    <mergeCell ref="AG376:AG377"/>
    <mergeCell ref="AH376:AH377"/>
    <mergeCell ref="AI376:AI377"/>
    <mergeCell ref="AJ376:AJ377"/>
    <mergeCell ref="AK376:AK377"/>
    <mergeCell ref="AL376:AL377"/>
    <mergeCell ref="AK372:AK373"/>
    <mergeCell ref="AL372:AL373"/>
    <mergeCell ref="AM372:AM373"/>
    <mergeCell ref="AE374:AE375"/>
    <mergeCell ref="AF374:AF375"/>
    <mergeCell ref="AG374:AG375"/>
    <mergeCell ref="AH374:AH375"/>
    <mergeCell ref="AI374:AI375"/>
    <mergeCell ref="AJ374:AJ375"/>
    <mergeCell ref="AK374:AK375"/>
    <mergeCell ref="AE372:AE373"/>
    <mergeCell ref="AF372:AF373"/>
    <mergeCell ref="AG372:AG373"/>
    <mergeCell ref="AH372:AH373"/>
    <mergeCell ref="AI372:AI373"/>
    <mergeCell ref="AJ372:AJ373"/>
    <mergeCell ref="AM368:AM369"/>
    <mergeCell ref="AE370:AE371"/>
    <mergeCell ref="AF370:AF371"/>
    <mergeCell ref="AG370:AG371"/>
    <mergeCell ref="AH370:AH371"/>
    <mergeCell ref="AI370:AI371"/>
    <mergeCell ref="AJ370:AJ371"/>
    <mergeCell ref="AK370:AK371"/>
    <mergeCell ref="AL370:AL371"/>
    <mergeCell ref="AM370:AM371"/>
    <mergeCell ref="AL366:AL367"/>
    <mergeCell ref="AM366:AM367"/>
    <mergeCell ref="AE368:AE369"/>
    <mergeCell ref="AF368:AF369"/>
    <mergeCell ref="AG368:AG369"/>
    <mergeCell ref="AH368:AH369"/>
    <mergeCell ref="AI368:AI369"/>
    <mergeCell ref="AJ368:AJ369"/>
    <mergeCell ref="AK368:AK369"/>
    <mergeCell ref="AL368:AL369"/>
    <mergeCell ref="AK364:AK365"/>
    <mergeCell ref="AL364:AL365"/>
    <mergeCell ref="AM364:AM365"/>
    <mergeCell ref="AE366:AE367"/>
    <mergeCell ref="AF366:AF367"/>
    <mergeCell ref="AG366:AG367"/>
    <mergeCell ref="AH366:AH367"/>
    <mergeCell ref="AI366:AI367"/>
    <mergeCell ref="AJ366:AJ367"/>
    <mergeCell ref="AK366:AK367"/>
    <mergeCell ref="AE364:AE365"/>
    <mergeCell ref="AF364:AF365"/>
    <mergeCell ref="AG364:AG365"/>
    <mergeCell ref="AH364:AH365"/>
    <mergeCell ref="AI364:AI365"/>
    <mergeCell ref="AJ364:AJ365"/>
    <mergeCell ref="AM360:AM361"/>
    <mergeCell ref="AE362:AE363"/>
    <mergeCell ref="AF362:AF363"/>
    <mergeCell ref="AG362:AG363"/>
    <mergeCell ref="AH362:AH363"/>
    <mergeCell ref="AI362:AI363"/>
    <mergeCell ref="AJ362:AJ363"/>
    <mergeCell ref="AK362:AK363"/>
    <mergeCell ref="AL362:AL363"/>
    <mergeCell ref="AM362:AM363"/>
    <mergeCell ref="AL358:AL359"/>
    <mergeCell ref="AM358:AM359"/>
    <mergeCell ref="AE360:AE361"/>
    <mergeCell ref="AF360:AF361"/>
    <mergeCell ref="AG360:AG361"/>
    <mergeCell ref="AH360:AH361"/>
    <mergeCell ref="AI360:AI361"/>
    <mergeCell ref="AJ360:AJ361"/>
    <mergeCell ref="AK360:AK361"/>
    <mergeCell ref="AL360:AL361"/>
    <mergeCell ref="AK356:AK357"/>
    <mergeCell ref="AL356:AL357"/>
    <mergeCell ref="AM356:AM357"/>
    <mergeCell ref="AE358:AE359"/>
    <mergeCell ref="AF358:AF359"/>
    <mergeCell ref="AG358:AG359"/>
    <mergeCell ref="AH358:AH359"/>
    <mergeCell ref="AI358:AI359"/>
    <mergeCell ref="AJ358:AJ359"/>
    <mergeCell ref="AK358:AK359"/>
    <mergeCell ref="AE356:AE357"/>
    <mergeCell ref="AF356:AF357"/>
    <mergeCell ref="AG356:AG357"/>
    <mergeCell ref="AH356:AH357"/>
    <mergeCell ref="AI356:AI357"/>
    <mergeCell ref="AJ356:AJ357"/>
    <mergeCell ref="AM352:AM353"/>
    <mergeCell ref="AE354:AE355"/>
    <mergeCell ref="AF354:AF355"/>
    <mergeCell ref="AG354:AG355"/>
    <mergeCell ref="AH354:AH355"/>
    <mergeCell ref="AI354:AI355"/>
    <mergeCell ref="AJ354:AJ355"/>
    <mergeCell ref="AK354:AK355"/>
    <mergeCell ref="AL354:AL355"/>
    <mergeCell ref="AM354:AM355"/>
    <mergeCell ref="AL350:AL351"/>
    <mergeCell ref="AM350:AM351"/>
    <mergeCell ref="AE352:AE353"/>
    <mergeCell ref="AF352:AF353"/>
    <mergeCell ref="AG352:AG353"/>
    <mergeCell ref="AH352:AH353"/>
    <mergeCell ref="AI352:AI353"/>
    <mergeCell ref="AJ352:AJ353"/>
    <mergeCell ref="AK352:AK353"/>
    <mergeCell ref="AL352:AL353"/>
    <mergeCell ref="AK348:AK349"/>
    <mergeCell ref="AL348:AL349"/>
    <mergeCell ref="AM348:AM349"/>
    <mergeCell ref="AE350:AE351"/>
    <mergeCell ref="AF350:AF351"/>
    <mergeCell ref="AG350:AG351"/>
    <mergeCell ref="AH350:AH351"/>
    <mergeCell ref="AI350:AI351"/>
    <mergeCell ref="AJ350:AJ351"/>
    <mergeCell ref="AK350:AK351"/>
    <mergeCell ref="AE348:AE349"/>
    <mergeCell ref="AF348:AF349"/>
    <mergeCell ref="AG348:AG349"/>
    <mergeCell ref="AH348:AH349"/>
    <mergeCell ref="AI348:AI349"/>
    <mergeCell ref="AJ348:AJ349"/>
    <mergeCell ref="AM344:AM345"/>
    <mergeCell ref="AE346:AE347"/>
    <mergeCell ref="AF346:AF347"/>
    <mergeCell ref="AG346:AG347"/>
    <mergeCell ref="AH346:AH347"/>
    <mergeCell ref="AI346:AI347"/>
    <mergeCell ref="AJ346:AJ347"/>
    <mergeCell ref="AK346:AK347"/>
    <mergeCell ref="AL346:AL347"/>
    <mergeCell ref="AM346:AM347"/>
    <mergeCell ref="AL342:AL343"/>
    <mergeCell ref="AM342:AM343"/>
    <mergeCell ref="AE344:AE345"/>
    <mergeCell ref="AF344:AF345"/>
    <mergeCell ref="AG344:AG345"/>
    <mergeCell ref="AH344:AH345"/>
    <mergeCell ref="AI344:AI345"/>
    <mergeCell ref="AJ344:AJ345"/>
    <mergeCell ref="AK344:AK345"/>
    <mergeCell ref="AL344:AL345"/>
    <mergeCell ref="AK340:AK341"/>
    <mergeCell ref="AL340:AL341"/>
    <mergeCell ref="AM340:AM341"/>
    <mergeCell ref="AE342:AE343"/>
    <mergeCell ref="AF342:AF343"/>
    <mergeCell ref="AG342:AG343"/>
    <mergeCell ref="AH342:AH343"/>
    <mergeCell ref="AI342:AI343"/>
    <mergeCell ref="AJ342:AJ343"/>
    <mergeCell ref="AK342:AK343"/>
    <mergeCell ref="AE340:AE341"/>
    <mergeCell ref="AF340:AF341"/>
    <mergeCell ref="AG340:AG341"/>
    <mergeCell ref="AH340:AH341"/>
    <mergeCell ref="AI340:AI341"/>
    <mergeCell ref="AJ340:AJ341"/>
    <mergeCell ref="AM336:AM337"/>
    <mergeCell ref="AE338:AE339"/>
    <mergeCell ref="AF338:AF339"/>
    <mergeCell ref="AG338:AG339"/>
    <mergeCell ref="AH338:AH339"/>
    <mergeCell ref="AI338:AI339"/>
    <mergeCell ref="AJ338:AJ339"/>
    <mergeCell ref="AK338:AK339"/>
    <mergeCell ref="AL338:AL339"/>
    <mergeCell ref="AM338:AM339"/>
    <mergeCell ref="AL334:AL335"/>
    <mergeCell ref="AM334:AM335"/>
    <mergeCell ref="AE336:AE337"/>
    <mergeCell ref="AF336:AF337"/>
    <mergeCell ref="AG336:AG337"/>
    <mergeCell ref="AH336:AH337"/>
    <mergeCell ref="AI336:AI337"/>
    <mergeCell ref="AJ336:AJ337"/>
    <mergeCell ref="AK336:AK337"/>
    <mergeCell ref="AL336:AL337"/>
    <mergeCell ref="AK332:AK333"/>
    <mergeCell ref="AL332:AL333"/>
    <mergeCell ref="AM332:AM333"/>
    <mergeCell ref="AE334:AE335"/>
    <mergeCell ref="AF334:AF335"/>
    <mergeCell ref="AG334:AG335"/>
    <mergeCell ref="AH334:AH335"/>
    <mergeCell ref="AI334:AI335"/>
    <mergeCell ref="AJ334:AJ335"/>
    <mergeCell ref="AK334:AK335"/>
    <mergeCell ref="AE332:AE333"/>
    <mergeCell ref="AF332:AF333"/>
    <mergeCell ref="AG332:AG333"/>
    <mergeCell ref="AH332:AH333"/>
    <mergeCell ref="AI332:AI333"/>
    <mergeCell ref="AJ332:AJ333"/>
    <mergeCell ref="AM328:AM329"/>
    <mergeCell ref="AE330:AE331"/>
    <mergeCell ref="AF330:AF331"/>
    <mergeCell ref="AG330:AG331"/>
    <mergeCell ref="AH330:AH331"/>
    <mergeCell ref="AI330:AI331"/>
    <mergeCell ref="AJ330:AJ331"/>
    <mergeCell ref="AK330:AK331"/>
    <mergeCell ref="AL330:AL331"/>
    <mergeCell ref="AM330:AM331"/>
    <mergeCell ref="AL326:AL327"/>
    <mergeCell ref="AM326:AM327"/>
    <mergeCell ref="AE328:AE329"/>
    <mergeCell ref="AF328:AF329"/>
    <mergeCell ref="AG328:AG329"/>
    <mergeCell ref="AH328:AH329"/>
    <mergeCell ref="AI328:AI329"/>
    <mergeCell ref="AJ328:AJ329"/>
    <mergeCell ref="AK328:AK329"/>
    <mergeCell ref="AL328:AL329"/>
    <mergeCell ref="AK324:AK325"/>
    <mergeCell ref="AL324:AL325"/>
    <mergeCell ref="AM324:AM325"/>
    <mergeCell ref="AE326:AE327"/>
    <mergeCell ref="AF326:AF327"/>
    <mergeCell ref="AG326:AG327"/>
    <mergeCell ref="AH326:AH327"/>
    <mergeCell ref="AI326:AI327"/>
    <mergeCell ref="AJ326:AJ327"/>
    <mergeCell ref="AK326:AK327"/>
    <mergeCell ref="AE324:AE325"/>
    <mergeCell ref="AF324:AF325"/>
    <mergeCell ref="AG324:AG325"/>
    <mergeCell ref="AH324:AH325"/>
    <mergeCell ref="AI324:AI325"/>
    <mergeCell ref="AJ324:AJ325"/>
    <mergeCell ref="AM320:AM321"/>
    <mergeCell ref="AE322:AE323"/>
    <mergeCell ref="AF322:AF323"/>
    <mergeCell ref="AG322:AG323"/>
    <mergeCell ref="AH322:AH323"/>
    <mergeCell ref="AI322:AI323"/>
    <mergeCell ref="AJ322:AJ323"/>
    <mergeCell ref="AK322:AK323"/>
    <mergeCell ref="AL322:AL323"/>
    <mergeCell ref="AM322:AM323"/>
    <mergeCell ref="AL318:AL319"/>
    <mergeCell ref="AM318:AM319"/>
    <mergeCell ref="AE320:AE321"/>
    <mergeCell ref="AF320:AF321"/>
    <mergeCell ref="AG320:AG321"/>
    <mergeCell ref="AH320:AH321"/>
    <mergeCell ref="AI320:AI321"/>
    <mergeCell ref="AJ320:AJ321"/>
    <mergeCell ref="AK320:AK321"/>
    <mergeCell ref="AL320:AL321"/>
    <mergeCell ref="AK316:AK317"/>
    <mergeCell ref="AL316:AL317"/>
    <mergeCell ref="AM316:AM317"/>
    <mergeCell ref="AE318:AE319"/>
    <mergeCell ref="AF318:AF319"/>
    <mergeCell ref="AG318:AG319"/>
    <mergeCell ref="AH318:AH319"/>
    <mergeCell ref="AI318:AI319"/>
    <mergeCell ref="AJ318:AJ319"/>
    <mergeCell ref="AK318:AK319"/>
    <mergeCell ref="AE316:AE317"/>
    <mergeCell ref="AF316:AF317"/>
    <mergeCell ref="AG316:AG317"/>
    <mergeCell ref="AH316:AH317"/>
    <mergeCell ref="AI316:AI317"/>
    <mergeCell ref="AJ316:AJ317"/>
    <mergeCell ref="AM312:AM313"/>
    <mergeCell ref="AE314:AE315"/>
    <mergeCell ref="AF314:AF315"/>
    <mergeCell ref="AG314:AG315"/>
    <mergeCell ref="AH314:AH315"/>
    <mergeCell ref="AI314:AI315"/>
    <mergeCell ref="AJ314:AJ315"/>
    <mergeCell ref="AK314:AK315"/>
    <mergeCell ref="AL314:AL315"/>
    <mergeCell ref="AM314:AM315"/>
    <mergeCell ref="AL310:AL311"/>
    <mergeCell ref="AM310:AM311"/>
    <mergeCell ref="AE312:AE313"/>
    <mergeCell ref="AF312:AF313"/>
    <mergeCell ref="AG312:AG313"/>
    <mergeCell ref="AH312:AH313"/>
    <mergeCell ref="AI312:AI313"/>
    <mergeCell ref="AJ312:AJ313"/>
    <mergeCell ref="AK312:AK313"/>
    <mergeCell ref="AL312:AL313"/>
    <mergeCell ref="AK308:AK309"/>
    <mergeCell ref="AL308:AL309"/>
    <mergeCell ref="AM308:AM309"/>
    <mergeCell ref="AE310:AE311"/>
    <mergeCell ref="AF310:AF311"/>
    <mergeCell ref="AG310:AG311"/>
    <mergeCell ref="AH310:AH311"/>
    <mergeCell ref="AI310:AI311"/>
    <mergeCell ref="AJ310:AJ311"/>
    <mergeCell ref="AK310:AK311"/>
    <mergeCell ref="AE308:AE309"/>
    <mergeCell ref="AF308:AF309"/>
    <mergeCell ref="AG308:AG309"/>
    <mergeCell ref="AH308:AH309"/>
    <mergeCell ref="AI308:AI309"/>
    <mergeCell ref="AJ308:AJ309"/>
    <mergeCell ref="AM304:AM305"/>
    <mergeCell ref="AE306:AE307"/>
    <mergeCell ref="AF306:AF307"/>
    <mergeCell ref="AG306:AG307"/>
    <mergeCell ref="AH306:AH307"/>
    <mergeCell ref="AI306:AI307"/>
    <mergeCell ref="AJ306:AJ307"/>
    <mergeCell ref="AK306:AK307"/>
    <mergeCell ref="AL306:AL307"/>
    <mergeCell ref="AM306:AM307"/>
    <mergeCell ref="AL302:AL303"/>
    <mergeCell ref="AM302:AM303"/>
    <mergeCell ref="AE304:AE305"/>
    <mergeCell ref="AF304:AF305"/>
    <mergeCell ref="AG304:AG305"/>
    <mergeCell ref="AH304:AH305"/>
    <mergeCell ref="AI304:AI305"/>
    <mergeCell ref="AJ304:AJ305"/>
    <mergeCell ref="AK304:AK305"/>
    <mergeCell ref="AL304:AL305"/>
    <mergeCell ref="AK300:AK301"/>
    <mergeCell ref="AL300:AL301"/>
    <mergeCell ref="AM300:AM301"/>
    <mergeCell ref="AE302:AE303"/>
    <mergeCell ref="AF302:AF303"/>
    <mergeCell ref="AG302:AG303"/>
    <mergeCell ref="AH302:AH303"/>
    <mergeCell ref="AI302:AI303"/>
    <mergeCell ref="AJ302:AJ303"/>
    <mergeCell ref="AK302:AK303"/>
    <mergeCell ref="AE300:AE301"/>
    <mergeCell ref="AF300:AF301"/>
    <mergeCell ref="AG300:AG301"/>
    <mergeCell ref="AH300:AH301"/>
    <mergeCell ref="AI300:AI301"/>
    <mergeCell ref="AJ300:AJ301"/>
    <mergeCell ref="AM296:AM297"/>
    <mergeCell ref="AE298:AE299"/>
    <mergeCell ref="AF298:AF299"/>
    <mergeCell ref="AG298:AG299"/>
    <mergeCell ref="AH298:AH299"/>
    <mergeCell ref="AI298:AI299"/>
    <mergeCell ref="AJ298:AJ299"/>
    <mergeCell ref="AK298:AK299"/>
    <mergeCell ref="AL298:AL299"/>
    <mergeCell ref="AM298:AM299"/>
    <mergeCell ref="AL294:AL295"/>
    <mergeCell ref="AM294:AM295"/>
    <mergeCell ref="AE296:AE297"/>
    <mergeCell ref="AF296:AF297"/>
    <mergeCell ref="AG296:AG297"/>
    <mergeCell ref="AH296:AH297"/>
    <mergeCell ref="AI296:AI297"/>
    <mergeCell ref="AJ296:AJ297"/>
    <mergeCell ref="AK296:AK297"/>
    <mergeCell ref="AL296:AL297"/>
    <mergeCell ref="AK292:AK293"/>
    <mergeCell ref="AL292:AL293"/>
    <mergeCell ref="AM292:AM293"/>
    <mergeCell ref="AE294:AE295"/>
    <mergeCell ref="AF294:AF295"/>
    <mergeCell ref="AG294:AG295"/>
    <mergeCell ref="AH294:AH295"/>
    <mergeCell ref="AI294:AI295"/>
    <mergeCell ref="AJ294:AJ295"/>
    <mergeCell ref="AK294:AK295"/>
    <mergeCell ref="AE292:AE293"/>
    <mergeCell ref="AF292:AF293"/>
    <mergeCell ref="AG292:AG293"/>
    <mergeCell ref="AH292:AH293"/>
    <mergeCell ref="AI292:AI293"/>
    <mergeCell ref="AJ292:AJ293"/>
    <mergeCell ref="AM288:AM289"/>
    <mergeCell ref="AE290:AE291"/>
    <mergeCell ref="AF290:AF291"/>
    <mergeCell ref="AG290:AG291"/>
    <mergeCell ref="AH290:AH291"/>
    <mergeCell ref="AI290:AI291"/>
    <mergeCell ref="AJ290:AJ291"/>
    <mergeCell ref="AK290:AK291"/>
    <mergeCell ref="AL290:AL291"/>
    <mergeCell ref="AM290:AM291"/>
    <mergeCell ref="AL286:AL287"/>
    <mergeCell ref="AM286:AM287"/>
    <mergeCell ref="AE288:AE289"/>
    <mergeCell ref="AF288:AF289"/>
    <mergeCell ref="AG288:AG289"/>
    <mergeCell ref="AH288:AH289"/>
    <mergeCell ref="AI288:AI289"/>
    <mergeCell ref="AJ288:AJ289"/>
    <mergeCell ref="AK288:AK289"/>
    <mergeCell ref="AL288:AL289"/>
    <mergeCell ref="AK284:AK285"/>
    <mergeCell ref="AL284:AL285"/>
    <mergeCell ref="AM284:AM285"/>
    <mergeCell ref="AE286:AE287"/>
    <mergeCell ref="AF286:AF287"/>
    <mergeCell ref="AG286:AG287"/>
    <mergeCell ref="AH286:AH287"/>
    <mergeCell ref="AI286:AI287"/>
    <mergeCell ref="AJ286:AJ287"/>
    <mergeCell ref="AK286:AK287"/>
    <mergeCell ref="AE284:AE285"/>
    <mergeCell ref="AF284:AF285"/>
    <mergeCell ref="AG284:AG285"/>
    <mergeCell ref="AH284:AH285"/>
    <mergeCell ref="AI284:AI285"/>
    <mergeCell ref="AJ284:AJ285"/>
    <mergeCell ref="AM280:AM281"/>
    <mergeCell ref="AE282:AE283"/>
    <mergeCell ref="AF282:AF283"/>
    <mergeCell ref="AG282:AG283"/>
    <mergeCell ref="AH282:AH283"/>
    <mergeCell ref="AI282:AI283"/>
    <mergeCell ref="AJ282:AJ283"/>
    <mergeCell ref="AK282:AK283"/>
    <mergeCell ref="AL282:AL283"/>
    <mergeCell ref="AM282:AM283"/>
    <mergeCell ref="AL278:AL279"/>
    <mergeCell ref="AM278:AM279"/>
    <mergeCell ref="AE280:AE281"/>
    <mergeCell ref="AF280:AF281"/>
    <mergeCell ref="AG280:AG281"/>
    <mergeCell ref="AH280:AH281"/>
    <mergeCell ref="AI280:AI281"/>
    <mergeCell ref="AJ280:AJ281"/>
    <mergeCell ref="AK280:AK281"/>
    <mergeCell ref="AL280:AL281"/>
    <mergeCell ref="AK276:AK277"/>
    <mergeCell ref="AL276:AL277"/>
    <mergeCell ref="AM276:AM277"/>
    <mergeCell ref="AE278:AE279"/>
    <mergeCell ref="AF278:AF279"/>
    <mergeCell ref="AG278:AG279"/>
    <mergeCell ref="AH278:AH279"/>
    <mergeCell ref="AI278:AI279"/>
    <mergeCell ref="AJ278:AJ279"/>
    <mergeCell ref="AK278:AK279"/>
    <mergeCell ref="AE276:AE277"/>
    <mergeCell ref="AF276:AF277"/>
    <mergeCell ref="AG276:AG277"/>
    <mergeCell ref="AH276:AH277"/>
    <mergeCell ref="AI276:AI277"/>
    <mergeCell ref="AJ276:AJ277"/>
    <mergeCell ref="AM272:AM273"/>
    <mergeCell ref="AE274:AE275"/>
    <mergeCell ref="AF274:AF275"/>
    <mergeCell ref="AG274:AG275"/>
    <mergeCell ref="AH274:AH275"/>
    <mergeCell ref="AI274:AI275"/>
    <mergeCell ref="AJ274:AJ275"/>
    <mergeCell ref="AK274:AK275"/>
    <mergeCell ref="AL274:AL275"/>
    <mergeCell ref="AM274:AM275"/>
    <mergeCell ref="AL270:AL271"/>
    <mergeCell ref="AM270:AM271"/>
    <mergeCell ref="AE272:AE273"/>
    <mergeCell ref="AF272:AF273"/>
    <mergeCell ref="AG272:AG273"/>
    <mergeCell ref="AH272:AH273"/>
    <mergeCell ref="AI272:AI273"/>
    <mergeCell ref="AJ272:AJ273"/>
    <mergeCell ref="AK272:AK273"/>
    <mergeCell ref="AL272:AL273"/>
    <mergeCell ref="AK268:AK269"/>
    <mergeCell ref="AL268:AL269"/>
    <mergeCell ref="AM268:AM269"/>
    <mergeCell ref="AE270:AE271"/>
    <mergeCell ref="AF270:AF271"/>
    <mergeCell ref="AG270:AG271"/>
    <mergeCell ref="AH270:AH271"/>
    <mergeCell ref="AI270:AI271"/>
    <mergeCell ref="AJ270:AJ271"/>
    <mergeCell ref="AK270:AK271"/>
    <mergeCell ref="AE268:AE269"/>
    <mergeCell ref="AF268:AF269"/>
    <mergeCell ref="AG268:AG269"/>
    <mergeCell ref="AH268:AH269"/>
    <mergeCell ref="AI268:AI269"/>
    <mergeCell ref="AJ268:AJ269"/>
    <mergeCell ref="AM264:AM265"/>
    <mergeCell ref="AE266:AE267"/>
    <mergeCell ref="AF266:AF267"/>
    <mergeCell ref="AG266:AG267"/>
    <mergeCell ref="AH266:AH267"/>
    <mergeCell ref="AI266:AI267"/>
    <mergeCell ref="AJ266:AJ267"/>
    <mergeCell ref="AK266:AK267"/>
    <mergeCell ref="AL266:AL267"/>
    <mergeCell ref="AM266:AM267"/>
    <mergeCell ref="AL262:AL263"/>
    <mergeCell ref="AM262:AM263"/>
    <mergeCell ref="AE264:AE265"/>
    <mergeCell ref="AF264:AF265"/>
    <mergeCell ref="AG264:AG265"/>
    <mergeCell ref="AH264:AH265"/>
    <mergeCell ref="AI264:AI265"/>
    <mergeCell ref="AJ264:AJ265"/>
    <mergeCell ref="AK264:AK265"/>
    <mergeCell ref="AL264:AL265"/>
    <mergeCell ref="AK260:AK261"/>
    <mergeCell ref="AL260:AL261"/>
    <mergeCell ref="AM260:AM261"/>
    <mergeCell ref="AE262:AE263"/>
    <mergeCell ref="AF262:AF263"/>
    <mergeCell ref="AG262:AG263"/>
    <mergeCell ref="AH262:AH263"/>
    <mergeCell ref="AI262:AI263"/>
    <mergeCell ref="AJ262:AJ263"/>
    <mergeCell ref="AK262:AK263"/>
    <mergeCell ref="AE260:AE261"/>
    <mergeCell ref="AF260:AF261"/>
    <mergeCell ref="AG260:AG261"/>
    <mergeCell ref="AH260:AH261"/>
    <mergeCell ref="AI260:AI261"/>
    <mergeCell ref="AJ260:AJ261"/>
    <mergeCell ref="AM256:AM257"/>
    <mergeCell ref="AE258:AE259"/>
    <mergeCell ref="AF258:AF259"/>
    <mergeCell ref="AG258:AG259"/>
    <mergeCell ref="AH258:AH259"/>
    <mergeCell ref="AI258:AI259"/>
    <mergeCell ref="AJ258:AJ259"/>
    <mergeCell ref="AK258:AK259"/>
    <mergeCell ref="AL258:AL259"/>
    <mergeCell ref="AM258:AM259"/>
    <mergeCell ref="AL254:AL255"/>
    <mergeCell ref="AM254:AM255"/>
    <mergeCell ref="AE256:AE257"/>
    <mergeCell ref="AF256:AF257"/>
    <mergeCell ref="AG256:AG257"/>
    <mergeCell ref="AH256:AH257"/>
    <mergeCell ref="AI256:AI257"/>
    <mergeCell ref="AJ256:AJ257"/>
    <mergeCell ref="AK256:AK257"/>
    <mergeCell ref="AL256:AL257"/>
    <mergeCell ref="AK252:AK253"/>
    <mergeCell ref="AL252:AL253"/>
    <mergeCell ref="AM252:AM253"/>
    <mergeCell ref="AE254:AE255"/>
    <mergeCell ref="AF254:AF255"/>
    <mergeCell ref="AG254:AG255"/>
    <mergeCell ref="AH254:AH255"/>
    <mergeCell ref="AI254:AI255"/>
    <mergeCell ref="AJ254:AJ255"/>
    <mergeCell ref="AK254:AK255"/>
    <mergeCell ref="AE252:AE253"/>
    <mergeCell ref="AF252:AF253"/>
    <mergeCell ref="AG252:AG253"/>
    <mergeCell ref="AH252:AH253"/>
    <mergeCell ref="AI252:AI253"/>
    <mergeCell ref="AJ252:AJ253"/>
    <mergeCell ref="AM248:AM249"/>
    <mergeCell ref="AE250:AE251"/>
    <mergeCell ref="AF250:AF251"/>
    <mergeCell ref="AG250:AG251"/>
    <mergeCell ref="AH250:AH251"/>
    <mergeCell ref="AI250:AI251"/>
    <mergeCell ref="AJ250:AJ251"/>
    <mergeCell ref="AK250:AK251"/>
    <mergeCell ref="AL250:AL251"/>
    <mergeCell ref="AM250:AM251"/>
    <mergeCell ref="AL246:AL247"/>
    <mergeCell ref="AM246:AM247"/>
    <mergeCell ref="AE248:AE249"/>
    <mergeCell ref="AF248:AF249"/>
    <mergeCell ref="AG248:AG249"/>
    <mergeCell ref="AH248:AH249"/>
    <mergeCell ref="AI248:AI249"/>
    <mergeCell ref="AJ248:AJ249"/>
    <mergeCell ref="AK248:AK249"/>
    <mergeCell ref="AL248:AL249"/>
    <mergeCell ref="AK244:AK245"/>
    <mergeCell ref="AL244:AL245"/>
    <mergeCell ref="AM244:AM245"/>
    <mergeCell ref="AE246:AE247"/>
    <mergeCell ref="AF246:AF247"/>
    <mergeCell ref="AG246:AG247"/>
    <mergeCell ref="AH246:AH247"/>
    <mergeCell ref="AI246:AI247"/>
    <mergeCell ref="AJ246:AJ247"/>
    <mergeCell ref="AK246:AK247"/>
    <mergeCell ref="AE244:AE245"/>
    <mergeCell ref="AF244:AF245"/>
    <mergeCell ref="AG244:AG245"/>
    <mergeCell ref="AH244:AH245"/>
    <mergeCell ref="AI244:AI245"/>
    <mergeCell ref="AJ244:AJ245"/>
    <mergeCell ref="AM240:AM241"/>
    <mergeCell ref="AE242:AE243"/>
    <mergeCell ref="AF242:AF243"/>
    <mergeCell ref="AG242:AG243"/>
    <mergeCell ref="AH242:AH243"/>
    <mergeCell ref="AI242:AI243"/>
    <mergeCell ref="AJ242:AJ243"/>
    <mergeCell ref="AK242:AK243"/>
    <mergeCell ref="AL242:AL243"/>
    <mergeCell ref="AM242:AM243"/>
    <mergeCell ref="AL238:AL239"/>
    <mergeCell ref="AM238:AM239"/>
    <mergeCell ref="AE240:AE241"/>
    <mergeCell ref="AF240:AF241"/>
    <mergeCell ref="AG240:AG241"/>
    <mergeCell ref="AH240:AH241"/>
    <mergeCell ref="AI240:AI241"/>
    <mergeCell ref="AJ240:AJ241"/>
    <mergeCell ref="AK240:AK241"/>
    <mergeCell ref="AL240:AL241"/>
    <mergeCell ref="AK236:AK237"/>
    <mergeCell ref="AL236:AL237"/>
    <mergeCell ref="AM236:AM237"/>
    <mergeCell ref="AE238:AE239"/>
    <mergeCell ref="AF238:AF239"/>
    <mergeCell ref="AG238:AG239"/>
    <mergeCell ref="AH238:AH239"/>
    <mergeCell ref="AI238:AI239"/>
    <mergeCell ref="AJ238:AJ239"/>
    <mergeCell ref="AK238:AK239"/>
    <mergeCell ref="AE236:AE237"/>
    <mergeCell ref="AF236:AF237"/>
    <mergeCell ref="AG236:AG237"/>
    <mergeCell ref="AH236:AH237"/>
    <mergeCell ref="AI236:AI237"/>
    <mergeCell ref="AJ236:AJ237"/>
    <mergeCell ref="AM232:AM233"/>
    <mergeCell ref="AE234:AE235"/>
    <mergeCell ref="AF234:AF235"/>
    <mergeCell ref="AG234:AG235"/>
    <mergeCell ref="AH234:AH235"/>
    <mergeCell ref="AI234:AI235"/>
    <mergeCell ref="AJ234:AJ235"/>
    <mergeCell ref="AK234:AK235"/>
    <mergeCell ref="AL234:AL235"/>
    <mergeCell ref="AM234:AM235"/>
    <mergeCell ref="AL230:AL231"/>
    <mergeCell ref="AM230:AM231"/>
    <mergeCell ref="AE232:AE233"/>
    <mergeCell ref="AF232:AF233"/>
    <mergeCell ref="AG232:AG233"/>
    <mergeCell ref="AH232:AH233"/>
    <mergeCell ref="AI232:AI233"/>
    <mergeCell ref="AJ232:AJ233"/>
    <mergeCell ref="AK232:AK233"/>
    <mergeCell ref="AL232:AL233"/>
    <mergeCell ref="AK228:AK229"/>
    <mergeCell ref="AL228:AL229"/>
    <mergeCell ref="AM228:AM229"/>
    <mergeCell ref="AE230:AE231"/>
    <mergeCell ref="AF230:AF231"/>
    <mergeCell ref="AG230:AG231"/>
    <mergeCell ref="AH230:AH231"/>
    <mergeCell ref="AI230:AI231"/>
    <mergeCell ref="AJ230:AJ231"/>
    <mergeCell ref="AK230:AK231"/>
    <mergeCell ref="AE228:AE229"/>
    <mergeCell ref="AF228:AF229"/>
    <mergeCell ref="AG228:AG229"/>
    <mergeCell ref="AH228:AH229"/>
    <mergeCell ref="AI228:AI229"/>
    <mergeCell ref="AJ228:AJ229"/>
    <mergeCell ref="AM224:AM225"/>
    <mergeCell ref="AE226:AE227"/>
    <mergeCell ref="AF226:AF227"/>
    <mergeCell ref="AG226:AG227"/>
    <mergeCell ref="AH226:AH227"/>
    <mergeCell ref="AI226:AI227"/>
    <mergeCell ref="AJ226:AJ227"/>
    <mergeCell ref="AK226:AK227"/>
    <mergeCell ref="AL226:AL227"/>
    <mergeCell ref="AM226:AM227"/>
    <mergeCell ref="AL222:AL223"/>
    <mergeCell ref="AM222:AM223"/>
    <mergeCell ref="AE224:AE225"/>
    <mergeCell ref="AF224:AF225"/>
    <mergeCell ref="AG224:AG225"/>
    <mergeCell ref="AH224:AH225"/>
    <mergeCell ref="AI224:AI225"/>
    <mergeCell ref="AJ224:AJ225"/>
    <mergeCell ref="AK224:AK225"/>
    <mergeCell ref="AL224:AL225"/>
    <mergeCell ref="AK220:AK221"/>
    <mergeCell ref="AL220:AL221"/>
    <mergeCell ref="AM220:AM221"/>
    <mergeCell ref="AE222:AE223"/>
    <mergeCell ref="AF222:AF223"/>
    <mergeCell ref="AG222:AG223"/>
    <mergeCell ref="AH222:AH223"/>
    <mergeCell ref="AI222:AI223"/>
    <mergeCell ref="AJ222:AJ223"/>
    <mergeCell ref="AK222:AK223"/>
    <mergeCell ref="AE220:AE221"/>
    <mergeCell ref="AF220:AF221"/>
    <mergeCell ref="AG220:AG221"/>
    <mergeCell ref="AH220:AH221"/>
    <mergeCell ref="AI220:AI221"/>
    <mergeCell ref="AJ220:AJ221"/>
    <mergeCell ref="AM216:AM217"/>
    <mergeCell ref="AE218:AE219"/>
    <mergeCell ref="AF218:AF219"/>
    <mergeCell ref="AG218:AG219"/>
    <mergeCell ref="AH218:AH219"/>
    <mergeCell ref="AI218:AI219"/>
    <mergeCell ref="AJ218:AJ219"/>
    <mergeCell ref="AK218:AK219"/>
    <mergeCell ref="AL218:AL219"/>
    <mergeCell ref="AM218:AM219"/>
    <mergeCell ref="AL214:AL215"/>
    <mergeCell ref="AM214:AM215"/>
    <mergeCell ref="AE216:AE217"/>
    <mergeCell ref="AF216:AF217"/>
    <mergeCell ref="AG216:AG217"/>
    <mergeCell ref="AH216:AH217"/>
    <mergeCell ref="AI216:AI217"/>
    <mergeCell ref="AJ216:AJ217"/>
    <mergeCell ref="AK216:AK217"/>
    <mergeCell ref="AL216:AL217"/>
    <mergeCell ref="AK212:AK213"/>
    <mergeCell ref="AL212:AL213"/>
    <mergeCell ref="AM212:AM213"/>
    <mergeCell ref="AE214:AE215"/>
    <mergeCell ref="AF214:AF215"/>
    <mergeCell ref="AG214:AG215"/>
    <mergeCell ref="AH214:AH215"/>
    <mergeCell ref="AI214:AI215"/>
    <mergeCell ref="AJ214:AJ215"/>
    <mergeCell ref="AK214:AK215"/>
    <mergeCell ref="AE212:AE213"/>
    <mergeCell ref="AF212:AF213"/>
    <mergeCell ref="AG212:AG213"/>
    <mergeCell ref="AH212:AH213"/>
    <mergeCell ref="AI212:AI213"/>
    <mergeCell ref="AJ212:AJ213"/>
    <mergeCell ref="AM208:AM209"/>
    <mergeCell ref="AE210:AE211"/>
    <mergeCell ref="AF210:AF211"/>
    <mergeCell ref="AG210:AG211"/>
    <mergeCell ref="AH210:AH211"/>
    <mergeCell ref="AI210:AI211"/>
    <mergeCell ref="AJ210:AJ211"/>
    <mergeCell ref="AK210:AK211"/>
    <mergeCell ref="AL210:AL211"/>
    <mergeCell ref="AM210:AM211"/>
    <mergeCell ref="AL206:AL207"/>
    <mergeCell ref="AM206:AM207"/>
    <mergeCell ref="AE208:AE209"/>
    <mergeCell ref="AF208:AF209"/>
    <mergeCell ref="AG208:AG209"/>
    <mergeCell ref="AH208:AH209"/>
    <mergeCell ref="AI208:AI209"/>
    <mergeCell ref="AJ208:AJ209"/>
    <mergeCell ref="AK208:AK209"/>
    <mergeCell ref="AL208:AL209"/>
    <mergeCell ref="AK204:AK205"/>
    <mergeCell ref="AL204:AL205"/>
    <mergeCell ref="AM204:AM205"/>
    <mergeCell ref="AE206:AE207"/>
    <mergeCell ref="AF206:AF207"/>
    <mergeCell ref="AG206:AG207"/>
    <mergeCell ref="AH206:AH207"/>
    <mergeCell ref="AI206:AI207"/>
    <mergeCell ref="AJ206:AJ207"/>
    <mergeCell ref="AK206:AK207"/>
    <mergeCell ref="AE204:AE205"/>
    <mergeCell ref="AF204:AF205"/>
    <mergeCell ref="AG204:AG205"/>
    <mergeCell ref="AH204:AH205"/>
    <mergeCell ref="AI204:AI205"/>
    <mergeCell ref="AJ204:AJ205"/>
    <mergeCell ref="AM200:AM201"/>
    <mergeCell ref="AE202:AE203"/>
    <mergeCell ref="AF202:AF203"/>
    <mergeCell ref="AG202:AG203"/>
    <mergeCell ref="AH202:AH203"/>
    <mergeCell ref="AI202:AI203"/>
    <mergeCell ref="AJ202:AJ203"/>
    <mergeCell ref="AK202:AK203"/>
    <mergeCell ref="AL202:AL203"/>
    <mergeCell ref="AM202:AM203"/>
    <mergeCell ref="AL198:AL199"/>
    <mergeCell ref="AM198:AM199"/>
    <mergeCell ref="AE200:AE201"/>
    <mergeCell ref="AF200:AF201"/>
    <mergeCell ref="AG200:AG201"/>
    <mergeCell ref="AH200:AH201"/>
    <mergeCell ref="AI200:AI201"/>
    <mergeCell ref="AJ200:AJ201"/>
    <mergeCell ref="AK200:AK201"/>
    <mergeCell ref="AL200:AL201"/>
    <mergeCell ref="AK196:AK197"/>
    <mergeCell ref="AL196:AL197"/>
    <mergeCell ref="AM196:AM197"/>
    <mergeCell ref="AE198:AE199"/>
    <mergeCell ref="AF198:AF199"/>
    <mergeCell ref="AG198:AG199"/>
    <mergeCell ref="AH198:AH199"/>
    <mergeCell ref="AI198:AI199"/>
    <mergeCell ref="AJ198:AJ199"/>
    <mergeCell ref="AK198:AK199"/>
    <mergeCell ref="AE196:AE197"/>
    <mergeCell ref="AF196:AF197"/>
    <mergeCell ref="AG196:AG197"/>
    <mergeCell ref="AH196:AH197"/>
    <mergeCell ref="AI196:AI197"/>
    <mergeCell ref="AJ196:AJ197"/>
    <mergeCell ref="AM192:AM193"/>
    <mergeCell ref="AE194:AE195"/>
    <mergeCell ref="AF194:AF195"/>
    <mergeCell ref="AG194:AG195"/>
    <mergeCell ref="AH194:AH195"/>
    <mergeCell ref="AI194:AI195"/>
    <mergeCell ref="AJ194:AJ195"/>
    <mergeCell ref="AK194:AK195"/>
    <mergeCell ref="AL194:AL195"/>
    <mergeCell ref="AM194:AM195"/>
    <mergeCell ref="AL190:AL191"/>
    <mergeCell ref="AM190:AM191"/>
    <mergeCell ref="AE192:AE193"/>
    <mergeCell ref="AF192:AF193"/>
    <mergeCell ref="AG192:AG193"/>
    <mergeCell ref="AH192:AH193"/>
    <mergeCell ref="AI192:AI193"/>
    <mergeCell ref="AJ192:AJ193"/>
    <mergeCell ref="AK192:AK193"/>
    <mergeCell ref="AL192:AL193"/>
    <mergeCell ref="AK188:AK189"/>
    <mergeCell ref="AL188:AL189"/>
    <mergeCell ref="AM188:AM189"/>
    <mergeCell ref="AE190:AE191"/>
    <mergeCell ref="AF190:AF191"/>
    <mergeCell ref="AG190:AG191"/>
    <mergeCell ref="AH190:AH191"/>
    <mergeCell ref="AI190:AI191"/>
    <mergeCell ref="AJ190:AJ191"/>
    <mergeCell ref="AK190:AK191"/>
    <mergeCell ref="AE188:AE189"/>
    <mergeCell ref="AF188:AF189"/>
    <mergeCell ref="AG188:AG189"/>
    <mergeCell ref="AH188:AH189"/>
    <mergeCell ref="AI188:AI189"/>
    <mergeCell ref="AJ188:AJ189"/>
    <mergeCell ref="AM184:AM185"/>
    <mergeCell ref="AE186:AE187"/>
    <mergeCell ref="AF186:AF187"/>
    <mergeCell ref="AG186:AG187"/>
    <mergeCell ref="AH186:AH187"/>
    <mergeCell ref="AI186:AI187"/>
    <mergeCell ref="AJ186:AJ187"/>
    <mergeCell ref="AK186:AK187"/>
    <mergeCell ref="AL186:AL187"/>
    <mergeCell ref="AM186:AM187"/>
    <mergeCell ref="AL182:AL183"/>
    <mergeCell ref="AM182:AM183"/>
    <mergeCell ref="AE184:AE185"/>
    <mergeCell ref="AF184:AF185"/>
    <mergeCell ref="AG184:AG185"/>
    <mergeCell ref="AH184:AH185"/>
    <mergeCell ref="AI184:AI185"/>
    <mergeCell ref="AJ184:AJ185"/>
    <mergeCell ref="AK184:AK185"/>
    <mergeCell ref="AL184:AL185"/>
    <mergeCell ref="AK180:AK181"/>
    <mergeCell ref="AL180:AL181"/>
    <mergeCell ref="AM180:AM181"/>
    <mergeCell ref="AE182:AE183"/>
    <mergeCell ref="AF182:AF183"/>
    <mergeCell ref="AG182:AG183"/>
    <mergeCell ref="AH182:AH183"/>
    <mergeCell ref="AI182:AI183"/>
    <mergeCell ref="AJ182:AJ183"/>
    <mergeCell ref="AK182:AK183"/>
    <mergeCell ref="AE180:AE181"/>
    <mergeCell ref="AF180:AF181"/>
    <mergeCell ref="AG180:AG181"/>
    <mergeCell ref="AH180:AH181"/>
    <mergeCell ref="AI180:AI181"/>
    <mergeCell ref="AJ180:AJ181"/>
    <mergeCell ref="AM176:AM177"/>
    <mergeCell ref="AE178:AE179"/>
    <mergeCell ref="AF178:AF179"/>
    <mergeCell ref="AG178:AG179"/>
    <mergeCell ref="AH178:AH179"/>
    <mergeCell ref="AI178:AI179"/>
    <mergeCell ref="AJ178:AJ179"/>
    <mergeCell ref="AK178:AK179"/>
    <mergeCell ref="AL178:AL179"/>
    <mergeCell ref="AM178:AM179"/>
    <mergeCell ref="AL174:AL175"/>
    <mergeCell ref="AM174:AM175"/>
    <mergeCell ref="AE176:AE177"/>
    <mergeCell ref="AF176:AF177"/>
    <mergeCell ref="AG176:AG177"/>
    <mergeCell ref="AH176:AH177"/>
    <mergeCell ref="AI176:AI177"/>
    <mergeCell ref="AJ176:AJ177"/>
    <mergeCell ref="AK176:AK177"/>
    <mergeCell ref="AL176:AL177"/>
    <mergeCell ref="AK172:AK173"/>
    <mergeCell ref="AL172:AL173"/>
    <mergeCell ref="AM172:AM173"/>
    <mergeCell ref="AE174:AE175"/>
    <mergeCell ref="AF174:AF175"/>
    <mergeCell ref="AG174:AG175"/>
    <mergeCell ref="AH174:AH175"/>
    <mergeCell ref="AI174:AI175"/>
    <mergeCell ref="AJ174:AJ175"/>
    <mergeCell ref="AK174:AK175"/>
    <mergeCell ref="AE172:AE173"/>
    <mergeCell ref="AF172:AF173"/>
    <mergeCell ref="AG172:AG173"/>
    <mergeCell ref="AH172:AH173"/>
    <mergeCell ref="AI172:AI173"/>
    <mergeCell ref="AJ172:AJ173"/>
    <mergeCell ref="AM168:AM169"/>
    <mergeCell ref="AE170:AE171"/>
    <mergeCell ref="AF170:AF171"/>
    <mergeCell ref="AG170:AG171"/>
    <mergeCell ref="AH170:AH171"/>
    <mergeCell ref="AI170:AI171"/>
    <mergeCell ref="AJ170:AJ171"/>
    <mergeCell ref="AK170:AK171"/>
    <mergeCell ref="AL170:AL171"/>
    <mergeCell ref="AM170:AM171"/>
    <mergeCell ref="AL166:AL167"/>
    <mergeCell ref="AM166:AM167"/>
    <mergeCell ref="AE168:AE169"/>
    <mergeCell ref="AF168:AF169"/>
    <mergeCell ref="AG168:AG169"/>
    <mergeCell ref="AH168:AH169"/>
    <mergeCell ref="AI168:AI169"/>
    <mergeCell ref="AJ168:AJ169"/>
    <mergeCell ref="AK168:AK169"/>
    <mergeCell ref="AL168:AL169"/>
    <mergeCell ref="AK164:AK165"/>
    <mergeCell ref="AL164:AL165"/>
    <mergeCell ref="AM164:AM165"/>
    <mergeCell ref="AE166:AE167"/>
    <mergeCell ref="AF166:AF167"/>
    <mergeCell ref="AG166:AG167"/>
    <mergeCell ref="AH166:AH167"/>
    <mergeCell ref="AI166:AI167"/>
    <mergeCell ref="AJ166:AJ167"/>
    <mergeCell ref="AK166:AK167"/>
    <mergeCell ref="AE164:AE165"/>
    <mergeCell ref="AF164:AF165"/>
    <mergeCell ref="AG164:AG165"/>
    <mergeCell ref="AH164:AH165"/>
    <mergeCell ref="AI164:AI165"/>
    <mergeCell ref="AJ164:AJ165"/>
    <mergeCell ref="AM160:AM161"/>
    <mergeCell ref="AE162:AE163"/>
    <mergeCell ref="AF162:AF163"/>
    <mergeCell ref="AG162:AG163"/>
    <mergeCell ref="AH162:AH163"/>
    <mergeCell ref="AI162:AI163"/>
    <mergeCell ref="AJ162:AJ163"/>
    <mergeCell ref="AK162:AK163"/>
    <mergeCell ref="AL162:AL163"/>
    <mergeCell ref="AM162:AM163"/>
    <mergeCell ref="AL158:AL159"/>
    <mergeCell ref="AM158:AM159"/>
    <mergeCell ref="AE160:AE161"/>
    <mergeCell ref="AF160:AF161"/>
    <mergeCell ref="AG160:AG161"/>
    <mergeCell ref="AH160:AH161"/>
    <mergeCell ref="AI160:AI161"/>
    <mergeCell ref="AJ160:AJ161"/>
    <mergeCell ref="AK160:AK161"/>
    <mergeCell ref="AL160:AL161"/>
    <mergeCell ref="AK156:AK157"/>
    <mergeCell ref="AL156:AL157"/>
    <mergeCell ref="AM156:AM157"/>
    <mergeCell ref="AE158:AE159"/>
    <mergeCell ref="AF158:AF159"/>
    <mergeCell ref="AG158:AG159"/>
    <mergeCell ref="AH158:AH159"/>
    <mergeCell ref="AI158:AI159"/>
    <mergeCell ref="AJ158:AJ159"/>
    <mergeCell ref="AK158:AK159"/>
    <mergeCell ref="AE156:AE157"/>
    <mergeCell ref="AF156:AF157"/>
    <mergeCell ref="AG156:AG157"/>
    <mergeCell ref="AH156:AH157"/>
    <mergeCell ref="AI156:AI157"/>
    <mergeCell ref="AJ156:AJ157"/>
    <mergeCell ref="AM152:AM153"/>
    <mergeCell ref="AE154:AE155"/>
    <mergeCell ref="AF154:AF155"/>
    <mergeCell ref="AG154:AG155"/>
    <mergeCell ref="AH154:AH155"/>
    <mergeCell ref="AI154:AI155"/>
    <mergeCell ref="AJ154:AJ155"/>
    <mergeCell ref="AK154:AK155"/>
    <mergeCell ref="AL154:AL155"/>
    <mergeCell ref="AM154:AM155"/>
    <mergeCell ref="AL150:AL151"/>
    <mergeCell ref="AM150:AM151"/>
    <mergeCell ref="AE152:AE153"/>
    <mergeCell ref="AF152:AF153"/>
    <mergeCell ref="AG152:AG153"/>
    <mergeCell ref="AH152:AH153"/>
    <mergeCell ref="AI152:AI153"/>
    <mergeCell ref="AJ152:AJ153"/>
    <mergeCell ref="AK152:AK153"/>
    <mergeCell ref="AL152:AL153"/>
    <mergeCell ref="AK148:AK149"/>
    <mergeCell ref="AL148:AL149"/>
    <mergeCell ref="AM148:AM149"/>
    <mergeCell ref="AE150:AE151"/>
    <mergeCell ref="AF150:AF151"/>
    <mergeCell ref="AG150:AG151"/>
    <mergeCell ref="AH150:AH151"/>
    <mergeCell ref="AI150:AI151"/>
    <mergeCell ref="AJ150:AJ151"/>
    <mergeCell ref="AK150:AK151"/>
    <mergeCell ref="AE148:AE149"/>
    <mergeCell ref="AF148:AF149"/>
    <mergeCell ref="AG148:AG149"/>
    <mergeCell ref="AH148:AH149"/>
    <mergeCell ref="AI148:AI149"/>
    <mergeCell ref="AJ148:AJ149"/>
    <mergeCell ref="AM144:AM145"/>
    <mergeCell ref="AE146:AE147"/>
    <mergeCell ref="AF146:AF147"/>
    <mergeCell ref="AG146:AG147"/>
    <mergeCell ref="AH146:AH147"/>
    <mergeCell ref="AI146:AI147"/>
    <mergeCell ref="AJ146:AJ147"/>
    <mergeCell ref="AK146:AK147"/>
    <mergeCell ref="AL146:AL147"/>
    <mergeCell ref="AM146:AM147"/>
    <mergeCell ref="AL142:AL143"/>
    <mergeCell ref="AM142:AM143"/>
    <mergeCell ref="AE144:AE145"/>
    <mergeCell ref="AF144:AF145"/>
    <mergeCell ref="AG144:AG145"/>
    <mergeCell ref="AH144:AH145"/>
    <mergeCell ref="AI144:AI145"/>
    <mergeCell ref="AJ144:AJ145"/>
    <mergeCell ref="AK144:AK145"/>
    <mergeCell ref="AL144:AL145"/>
    <mergeCell ref="AK140:AK141"/>
    <mergeCell ref="AL140:AL141"/>
    <mergeCell ref="AM140:AM141"/>
    <mergeCell ref="AE142:AE143"/>
    <mergeCell ref="AF142:AF143"/>
    <mergeCell ref="AG142:AG143"/>
    <mergeCell ref="AH142:AH143"/>
    <mergeCell ref="AI142:AI143"/>
    <mergeCell ref="AJ142:AJ143"/>
    <mergeCell ref="AK142:AK143"/>
    <mergeCell ref="AE140:AE141"/>
    <mergeCell ref="AF140:AF141"/>
    <mergeCell ref="AG140:AG141"/>
    <mergeCell ref="AH140:AH141"/>
    <mergeCell ref="AI140:AI141"/>
    <mergeCell ref="AJ140:AJ141"/>
    <mergeCell ref="AM136:AM137"/>
    <mergeCell ref="AE138:AE139"/>
    <mergeCell ref="AF138:AF139"/>
    <mergeCell ref="AG138:AG139"/>
    <mergeCell ref="AH138:AH139"/>
    <mergeCell ref="AI138:AI139"/>
    <mergeCell ref="AJ138:AJ139"/>
    <mergeCell ref="AK138:AK139"/>
    <mergeCell ref="AL138:AL139"/>
    <mergeCell ref="AM138:AM139"/>
    <mergeCell ref="AL134:AL135"/>
    <mergeCell ref="AM134:AM135"/>
    <mergeCell ref="AE136:AE137"/>
    <mergeCell ref="AF136:AF137"/>
    <mergeCell ref="AG136:AG137"/>
    <mergeCell ref="AH136:AH137"/>
    <mergeCell ref="AI136:AI137"/>
    <mergeCell ref="AJ136:AJ137"/>
    <mergeCell ref="AK136:AK137"/>
    <mergeCell ref="AL136:AL137"/>
    <mergeCell ref="AK132:AK133"/>
    <mergeCell ref="AL132:AL133"/>
    <mergeCell ref="AM132:AM133"/>
    <mergeCell ref="AE134:AE135"/>
    <mergeCell ref="AF134:AF135"/>
    <mergeCell ref="AG134:AG135"/>
    <mergeCell ref="AH134:AH135"/>
    <mergeCell ref="AI134:AI135"/>
    <mergeCell ref="AJ134:AJ135"/>
    <mergeCell ref="AK134:AK135"/>
    <mergeCell ref="AE132:AE133"/>
    <mergeCell ref="AF132:AF133"/>
    <mergeCell ref="AG132:AG133"/>
    <mergeCell ref="AH132:AH133"/>
    <mergeCell ref="AI132:AI133"/>
    <mergeCell ref="AJ132:AJ133"/>
    <mergeCell ref="AM128:AM129"/>
    <mergeCell ref="AE130:AE131"/>
    <mergeCell ref="AF130:AF131"/>
    <mergeCell ref="AG130:AG131"/>
    <mergeCell ref="AH130:AH131"/>
    <mergeCell ref="AI130:AI131"/>
    <mergeCell ref="AJ130:AJ131"/>
    <mergeCell ref="AK130:AK131"/>
    <mergeCell ref="AL130:AL131"/>
    <mergeCell ref="AM130:AM131"/>
    <mergeCell ref="AL126:AL127"/>
    <mergeCell ref="AM126:AM127"/>
    <mergeCell ref="AE128:AE129"/>
    <mergeCell ref="AF128:AF129"/>
    <mergeCell ref="AG128:AG129"/>
    <mergeCell ref="AH128:AH129"/>
    <mergeCell ref="AI128:AI129"/>
    <mergeCell ref="AJ128:AJ129"/>
    <mergeCell ref="AK128:AK129"/>
    <mergeCell ref="AL128:AL129"/>
    <mergeCell ref="AK124:AK125"/>
    <mergeCell ref="AL124:AL125"/>
    <mergeCell ref="AM124:AM125"/>
    <mergeCell ref="AE126:AE127"/>
    <mergeCell ref="AF126:AF127"/>
    <mergeCell ref="AG126:AG127"/>
    <mergeCell ref="AH126:AH127"/>
    <mergeCell ref="AI126:AI127"/>
    <mergeCell ref="AJ126:AJ127"/>
    <mergeCell ref="AK126:AK127"/>
    <mergeCell ref="AE124:AE125"/>
    <mergeCell ref="AF124:AF125"/>
    <mergeCell ref="AG124:AG125"/>
    <mergeCell ref="AH124:AH125"/>
    <mergeCell ref="AI124:AI125"/>
    <mergeCell ref="AJ124:AJ125"/>
    <mergeCell ref="AM120:AM121"/>
    <mergeCell ref="AE122:AE123"/>
    <mergeCell ref="AF122:AF123"/>
    <mergeCell ref="AG122:AG123"/>
    <mergeCell ref="AH122:AH123"/>
    <mergeCell ref="AI122:AI123"/>
    <mergeCell ref="AJ122:AJ123"/>
    <mergeCell ref="AK122:AK123"/>
    <mergeCell ref="AL122:AL123"/>
    <mergeCell ref="AM122:AM123"/>
    <mergeCell ref="AL118:AL119"/>
    <mergeCell ref="AM118:AM119"/>
    <mergeCell ref="AE120:AE121"/>
    <mergeCell ref="AF120:AF121"/>
    <mergeCell ref="AG120:AG121"/>
    <mergeCell ref="AH120:AH121"/>
    <mergeCell ref="AI120:AI121"/>
    <mergeCell ref="AJ120:AJ121"/>
    <mergeCell ref="AK120:AK121"/>
    <mergeCell ref="AL120:AL121"/>
    <mergeCell ref="AK116:AK117"/>
    <mergeCell ref="AL116:AL117"/>
    <mergeCell ref="AM116:AM117"/>
    <mergeCell ref="AE118:AE119"/>
    <mergeCell ref="AF118:AF119"/>
    <mergeCell ref="AG118:AG119"/>
    <mergeCell ref="AH118:AH119"/>
    <mergeCell ref="AI118:AI119"/>
    <mergeCell ref="AJ118:AJ119"/>
    <mergeCell ref="AK118:AK119"/>
    <mergeCell ref="AE116:AE117"/>
    <mergeCell ref="AF116:AF117"/>
    <mergeCell ref="AG116:AG117"/>
    <mergeCell ref="AH116:AH117"/>
    <mergeCell ref="AI116:AI117"/>
    <mergeCell ref="AJ116:AJ117"/>
    <mergeCell ref="AM112:AM113"/>
    <mergeCell ref="AE114:AE115"/>
    <mergeCell ref="AF114:AF115"/>
    <mergeCell ref="AG114:AG115"/>
    <mergeCell ref="AH114:AH115"/>
    <mergeCell ref="AI114:AI115"/>
    <mergeCell ref="AJ114:AJ115"/>
    <mergeCell ref="AK114:AK115"/>
    <mergeCell ref="AL114:AL115"/>
    <mergeCell ref="AM114:AM115"/>
    <mergeCell ref="AL110:AL111"/>
    <mergeCell ref="AM110:AM111"/>
    <mergeCell ref="AE112:AE113"/>
    <mergeCell ref="AF112:AF113"/>
    <mergeCell ref="AG112:AG113"/>
    <mergeCell ref="AH112:AH113"/>
    <mergeCell ref="AI112:AI113"/>
    <mergeCell ref="AJ112:AJ113"/>
    <mergeCell ref="AK112:AK113"/>
    <mergeCell ref="AL112:AL113"/>
    <mergeCell ref="AK108:AK109"/>
    <mergeCell ref="AL108:AL109"/>
    <mergeCell ref="AM108:AM109"/>
    <mergeCell ref="AE110:AE111"/>
    <mergeCell ref="AF110:AF111"/>
    <mergeCell ref="AG110:AG111"/>
    <mergeCell ref="AH110:AH111"/>
    <mergeCell ref="AI110:AI111"/>
    <mergeCell ref="AJ110:AJ111"/>
    <mergeCell ref="AK110:AK111"/>
    <mergeCell ref="AE108:AE109"/>
    <mergeCell ref="AF108:AF109"/>
    <mergeCell ref="AG108:AG109"/>
    <mergeCell ref="AH108:AH109"/>
    <mergeCell ref="AI108:AI109"/>
    <mergeCell ref="AJ108:AJ109"/>
    <mergeCell ref="AM104:AM105"/>
    <mergeCell ref="AE106:AE107"/>
    <mergeCell ref="AF106:AF107"/>
    <mergeCell ref="AG106:AG107"/>
    <mergeCell ref="AH106:AH107"/>
    <mergeCell ref="AI106:AI107"/>
    <mergeCell ref="AJ106:AJ107"/>
    <mergeCell ref="AK106:AK107"/>
    <mergeCell ref="AL106:AL107"/>
    <mergeCell ref="AM106:AM107"/>
    <mergeCell ref="AL102:AL103"/>
    <mergeCell ref="AM102:AM103"/>
    <mergeCell ref="AE104:AE105"/>
    <mergeCell ref="AF104:AF105"/>
    <mergeCell ref="AG104:AG105"/>
    <mergeCell ref="AH104:AH105"/>
    <mergeCell ref="AI104:AI105"/>
    <mergeCell ref="AJ104:AJ105"/>
    <mergeCell ref="AK104:AK105"/>
    <mergeCell ref="AL104:AL105"/>
    <mergeCell ref="AK100:AK101"/>
    <mergeCell ref="AL100:AL101"/>
    <mergeCell ref="AM100:AM101"/>
    <mergeCell ref="AE102:AE103"/>
    <mergeCell ref="AF102:AF103"/>
    <mergeCell ref="AG102:AG103"/>
    <mergeCell ref="AH102:AH103"/>
    <mergeCell ref="AI102:AI103"/>
    <mergeCell ref="AJ102:AJ103"/>
    <mergeCell ref="AK102:AK103"/>
    <mergeCell ref="AE100:AE101"/>
    <mergeCell ref="AF100:AF101"/>
    <mergeCell ref="AG100:AG101"/>
    <mergeCell ref="AH100:AH101"/>
    <mergeCell ref="AI100:AI101"/>
    <mergeCell ref="AJ100:AJ101"/>
    <mergeCell ref="AM96:AM97"/>
    <mergeCell ref="AE98:AE99"/>
    <mergeCell ref="AF98:AF99"/>
    <mergeCell ref="AG98:AG99"/>
    <mergeCell ref="AH98:AH99"/>
    <mergeCell ref="AI98:AI99"/>
    <mergeCell ref="AJ98:AJ99"/>
    <mergeCell ref="AK98:AK99"/>
    <mergeCell ref="AL98:AL99"/>
    <mergeCell ref="AM98:AM99"/>
    <mergeCell ref="AL94:AL95"/>
    <mergeCell ref="AM94:AM95"/>
    <mergeCell ref="AE96:AE97"/>
    <mergeCell ref="AF96:AF97"/>
    <mergeCell ref="AG96:AG97"/>
    <mergeCell ref="AH96:AH97"/>
    <mergeCell ref="AI96:AI97"/>
    <mergeCell ref="AJ96:AJ97"/>
    <mergeCell ref="AK96:AK97"/>
    <mergeCell ref="AL96:AL97"/>
    <mergeCell ref="AK92:AK93"/>
    <mergeCell ref="AL92:AL93"/>
    <mergeCell ref="AM92:AM93"/>
    <mergeCell ref="AE94:AE95"/>
    <mergeCell ref="AF94:AF95"/>
    <mergeCell ref="AG94:AG95"/>
    <mergeCell ref="AH94:AH95"/>
    <mergeCell ref="AI94:AI95"/>
    <mergeCell ref="AJ94:AJ95"/>
    <mergeCell ref="AK94:AK95"/>
    <mergeCell ref="AE92:AE93"/>
    <mergeCell ref="AF92:AF93"/>
    <mergeCell ref="AG92:AG93"/>
    <mergeCell ref="AH92:AH93"/>
    <mergeCell ref="AI92:AI93"/>
    <mergeCell ref="AJ92:AJ93"/>
    <mergeCell ref="AM88:AM89"/>
    <mergeCell ref="AE90:AE91"/>
    <mergeCell ref="AF90:AF91"/>
    <mergeCell ref="AG90:AG91"/>
    <mergeCell ref="AH90:AH91"/>
    <mergeCell ref="AI90:AI91"/>
    <mergeCell ref="AJ90:AJ91"/>
    <mergeCell ref="AK90:AK91"/>
    <mergeCell ref="AL90:AL91"/>
    <mergeCell ref="AM90:AM91"/>
    <mergeCell ref="AL86:AL87"/>
    <mergeCell ref="AM86:AM87"/>
    <mergeCell ref="AE88:AE89"/>
    <mergeCell ref="AF88:AF89"/>
    <mergeCell ref="AG88:AG89"/>
    <mergeCell ref="AH88:AH89"/>
    <mergeCell ref="AI88:AI89"/>
    <mergeCell ref="AJ88:AJ89"/>
    <mergeCell ref="AK88:AK89"/>
    <mergeCell ref="AL88:AL89"/>
    <mergeCell ref="AK84:AK85"/>
    <mergeCell ref="AL84:AL85"/>
    <mergeCell ref="AM84:AM85"/>
    <mergeCell ref="AE86:AE87"/>
    <mergeCell ref="AF86:AF87"/>
    <mergeCell ref="AG86:AG87"/>
    <mergeCell ref="AH86:AH87"/>
    <mergeCell ref="AI86:AI87"/>
    <mergeCell ref="AJ86:AJ87"/>
    <mergeCell ref="AK86:AK87"/>
    <mergeCell ref="AE84:AE85"/>
    <mergeCell ref="AF84:AF85"/>
    <mergeCell ref="AG84:AG85"/>
    <mergeCell ref="AH84:AH85"/>
    <mergeCell ref="AI84:AI85"/>
    <mergeCell ref="AJ84:AJ85"/>
    <mergeCell ref="AM80:AM81"/>
    <mergeCell ref="AE82:AE83"/>
    <mergeCell ref="AF82:AF83"/>
    <mergeCell ref="AG82:AG83"/>
    <mergeCell ref="AH82:AH83"/>
    <mergeCell ref="AI82:AI83"/>
    <mergeCell ref="AJ82:AJ83"/>
    <mergeCell ref="AK82:AK83"/>
    <mergeCell ref="AL82:AL83"/>
    <mergeCell ref="AM82:AM83"/>
    <mergeCell ref="AL78:AL79"/>
    <mergeCell ref="AM78:AM79"/>
    <mergeCell ref="AE80:AE81"/>
    <mergeCell ref="AF80:AF81"/>
    <mergeCell ref="AG80:AG81"/>
    <mergeCell ref="AH80:AH81"/>
    <mergeCell ref="AI80:AI81"/>
    <mergeCell ref="AJ80:AJ81"/>
    <mergeCell ref="AK80:AK81"/>
    <mergeCell ref="AL80:AL81"/>
    <mergeCell ref="AK76:AK77"/>
    <mergeCell ref="AL76:AL77"/>
    <mergeCell ref="AM76:AM77"/>
    <mergeCell ref="AE78:AE79"/>
    <mergeCell ref="AF78:AF79"/>
    <mergeCell ref="AG78:AG79"/>
    <mergeCell ref="AH78:AH79"/>
    <mergeCell ref="AI78:AI79"/>
    <mergeCell ref="AJ78:AJ79"/>
    <mergeCell ref="AK78:AK79"/>
    <mergeCell ref="AE76:AE77"/>
    <mergeCell ref="AF76:AF77"/>
    <mergeCell ref="AG76:AG77"/>
    <mergeCell ref="AH76:AH77"/>
    <mergeCell ref="AI76:AI77"/>
    <mergeCell ref="AJ76:AJ77"/>
    <mergeCell ref="AM72:AM73"/>
    <mergeCell ref="AE74:AE75"/>
    <mergeCell ref="AF74:AF75"/>
    <mergeCell ref="AG74:AG75"/>
    <mergeCell ref="AH74:AH75"/>
    <mergeCell ref="AI74:AI75"/>
    <mergeCell ref="AJ74:AJ75"/>
    <mergeCell ref="AK74:AK75"/>
    <mergeCell ref="AL74:AL75"/>
    <mergeCell ref="AM74:AM75"/>
    <mergeCell ref="AL70:AL71"/>
    <mergeCell ref="AM70:AM71"/>
    <mergeCell ref="AE72:AE73"/>
    <mergeCell ref="AF72:AF73"/>
    <mergeCell ref="AG72:AG73"/>
    <mergeCell ref="AH72:AH73"/>
    <mergeCell ref="AI72:AI73"/>
    <mergeCell ref="AJ72:AJ73"/>
    <mergeCell ref="AK72:AK73"/>
    <mergeCell ref="AL72:AL73"/>
    <mergeCell ref="AK68:AK69"/>
    <mergeCell ref="AL68:AL69"/>
    <mergeCell ref="AM68:AM69"/>
    <mergeCell ref="AE70:AE71"/>
    <mergeCell ref="AF70:AF71"/>
    <mergeCell ref="AG70:AG71"/>
    <mergeCell ref="AH70:AH71"/>
    <mergeCell ref="AI70:AI71"/>
    <mergeCell ref="AJ70:AJ71"/>
    <mergeCell ref="AK70:AK71"/>
    <mergeCell ref="AE68:AE69"/>
    <mergeCell ref="AF68:AF69"/>
    <mergeCell ref="AG68:AG69"/>
    <mergeCell ref="AH68:AH69"/>
    <mergeCell ref="AI68:AI69"/>
    <mergeCell ref="AJ68:AJ69"/>
    <mergeCell ref="AM64:AM65"/>
    <mergeCell ref="AE66:AE67"/>
    <mergeCell ref="AF66:AF67"/>
    <mergeCell ref="AG66:AG67"/>
    <mergeCell ref="AH66:AH67"/>
    <mergeCell ref="AI66:AI67"/>
    <mergeCell ref="AJ66:AJ67"/>
    <mergeCell ref="AK66:AK67"/>
    <mergeCell ref="AL66:AL67"/>
    <mergeCell ref="AM66:AM67"/>
    <mergeCell ref="AL62:AL63"/>
    <mergeCell ref="AM62:AM63"/>
    <mergeCell ref="AE64:AE65"/>
    <mergeCell ref="AF64:AF65"/>
    <mergeCell ref="AG64:AG65"/>
    <mergeCell ref="AH64:AH65"/>
    <mergeCell ref="AI64:AI65"/>
    <mergeCell ref="AJ64:AJ65"/>
    <mergeCell ref="AK64:AK65"/>
    <mergeCell ref="AL64:AL65"/>
    <mergeCell ref="AK60:AK61"/>
    <mergeCell ref="AL60:AL61"/>
    <mergeCell ref="AM60:AM61"/>
    <mergeCell ref="AE62:AE63"/>
    <mergeCell ref="AF62:AF63"/>
    <mergeCell ref="AG62:AG63"/>
    <mergeCell ref="AH62:AH63"/>
    <mergeCell ref="AI62:AI63"/>
    <mergeCell ref="AJ62:AJ63"/>
    <mergeCell ref="AK62:AK63"/>
    <mergeCell ref="AE60:AE61"/>
    <mergeCell ref="AF60:AF61"/>
    <mergeCell ref="AG60:AG61"/>
    <mergeCell ref="AH60:AH61"/>
    <mergeCell ref="AI60:AI61"/>
    <mergeCell ref="AJ60:AJ61"/>
    <mergeCell ref="AM56:AM57"/>
    <mergeCell ref="AE58:AE59"/>
    <mergeCell ref="AF58:AF59"/>
    <mergeCell ref="AG58:AG59"/>
    <mergeCell ref="AH58:AH59"/>
    <mergeCell ref="AI58:AI59"/>
    <mergeCell ref="AJ58:AJ59"/>
    <mergeCell ref="AK58:AK59"/>
    <mergeCell ref="AL58:AL59"/>
    <mergeCell ref="AM58:AM59"/>
    <mergeCell ref="AL54:AL55"/>
    <mergeCell ref="AM54:AM55"/>
    <mergeCell ref="AE56:AE57"/>
    <mergeCell ref="AF56:AF57"/>
    <mergeCell ref="AG56:AG57"/>
    <mergeCell ref="AH56:AH57"/>
    <mergeCell ref="AI56:AI57"/>
    <mergeCell ref="AJ56:AJ57"/>
    <mergeCell ref="AK56:AK57"/>
    <mergeCell ref="AL56:AL57"/>
    <mergeCell ref="AK52:AK53"/>
    <mergeCell ref="AL52:AL53"/>
    <mergeCell ref="AM52:AM53"/>
    <mergeCell ref="AE54:AE55"/>
    <mergeCell ref="AF54:AF55"/>
    <mergeCell ref="AG54:AG55"/>
    <mergeCell ref="AH54:AH55"/>
    <mergeCell ref="AI54:AI55"/>
    <mergeCell ref="AJ54:AJ55"/>
    <mergeCell ref="AK54:AK55"/>
    <mergeCell ref="AE52:AE53"/>
    <mergeCell ref="AF52:AF53"/>
    <mergeCell ref="AG52:AG53"/>
    <mergeCell ref="AH52:AH53"/>
    <mergeCell ref="AI52:AI53"/>
    <mergeCell ref="AJ52:AJ53"/>
    <mergeCell ref="AM48:AM49"/>
    <mergeCell ref="AE50:AE51"/>
    <mergeCell ref="AF50:AF51"/>
    <mergeCell ref="AG50:AG51"/>
    <mergeCell ref="AH50:AH51"/>
    <mergeCell ref="AI50:AI51"/>
    <mergeCell ref="AJ50:AJ51"/>
    <mergeCell ref="AK50:AK51"/>
    <mergeCell ref="AL50:AL51"/>
    <mergeCell ref="AM50:AM51"/>
    <mergeCell ref="AL46:AL47"/>
    <mergeCell ref="AM46:AM47"/>
    <mergeCell ref="AE48:AE49"/>
    <mergeCell ref="AF48:AF49"/>
    <mergeCell ref="AG48:AG49"/>
    <mergeCell ref="AH48:AH49"/>
    <mergeCell ref="AI48:AI49"/>
    <mergeCell ref="AJ48:AJ49"/>
    <mergeCell ref="AK48:AK49"/>
    <mergeCell ref="AL48:AL49"/>
    <mergeCell ref="AK44:AK45"/>
    <mergeCell ref="AL44:AL45"/>
    <mergeCell ref="AM44:AM45"/>
    <mergeCell ref="AE46:AE47"/>
    <mergeCell ref="AF46:AF47"/>
    <mergeCell ref="AG46:AG47"/>
    <mergeCell ref="AH46:AH47"/>
    <mergeCell ref="AI46:AI47"/>
    <mergeCell ref="AJ46:AJ47"/>
    <mergeCell ref="AK46:AK47"/>
    <mergeCell ref="AE44:AE45"/>
    <mergeCell ref="AF44:AF45"/>
    <mergeCell ref="AG44:AG45"/>
    <mergeCell ref="AH44:AH45"/>
    <mergeCell ref="AI44:AI45"/>
    <mergeCell ref="AJ44:AJ45"/>
    <mergeCell ref="AM40:AM41"/>
    <mergeCell ref="AE42:AE43"/>
    <mergeCell ref="AF42:AF43"/>
    <mergeCell ref="AG42:AG43"/>
    <mergeCell ref="AH42:AH43"/>
    <mergeCell ref="AI42:AI43"/>
    <mergeCell ref="AJ42:AJ43"/>
    <mergeCell ref="AK42:AK43"/>
    <mergeCell ref="AL42:AL43"/>
    <mergeCell ref="AM42:AM43"/>
    <mergeCell ref="AL38:AL39"/>
    <mergeCell ref="AM38:AM39"/>
    <mergeCell ref="AE40:AE41"/>
    <mergeCell ref="AF40:AF41"/>
    <mergeCell ref="AG40:AG41"/>
    <mergeCell ref="AH40:AH41"/>
    <mergeCell ref="AI40:AI41"/>
    <mergeCell ref="AJ40:AJ41"/>
    <mergeCell ref="AK40:AK41"/>
    <mergeCell ref="AL40:AL41"/>
    <mergeCell ref="AK36:AK37"/>
    <mergeCell ref="AL36:AL37"/>
    <mergeCell ref="AM36:AM37"/>
    <mergeCell ref="AE38:AE39"/>
    <mergeCell ref="AF38:AF39"/>
    <mergeCell ref="AG38:AG39"/>
    <mergeCell ref="AH38:AH39"/>
    <mergeCell ref="AI38:AI39"/>
    <mergeCell ref="AJ38:AJ39"/>
    <mergeCell ref="AK38:AK39"/>
    <mergeCell ref="AE36:AE37"/>
    <mergeCell ref="AF36:AF37"/>
    <mergeCell ref="AG36:AG37"/>
    <mergeCell ref="AH36:AH37"/>
    <mergeCell ref="AI36:AI37"/>
    <mergeCell ref="AJ36:AJ37"/>
    <mergeCell ref="AM32:AM33"/>
    <mergeCell ref="AE34:AE35"/>
    <mergeCell ref="AF34:AF35"/>
    <mergeCell ref="AG34:AG35"/>
    <mergeCell ref="AH34:AH35"/>
    <mergeCell ref="AI34:AI35"/>
    <mergeCell ref="AJ34:AJ35"/>
    <mergeCell ref="AK34:AK35"/>
    <mergeCell ref="AL34:AL35"/>
    <mergeCell ref="AM34:AM35"/>
    <mergeCell ref="AL30:AL31"/>
    <mergeCell ref="AM30:AM31"/>
    <mergeCell ref="AE32:AE33"/>
    <mergeCell ref="AF32:AF33"/>
    <mergeCell ref="AG32:AG33"/>
    <mergeCell ref="AH32:AH33"/>
    <mergeCell ref="AI32:AI33"/>
    <mergeCell ref="AJ32:AJ33"/>
    <mergeCell ref="AK32:AK33"/>
    <mergeCell ref="AL32:AL33"/>
    <mergeCell ref="AK28:AK29"/>
    <mergeCell ref="AL28:AL29"/>
    <mergeCell ref="AM28:AM29"/>
    <mergeCell ref="AE30:AE31"/>
    <mergeCell ref="AF30:AF31"/>
    <mergeCell ref="AG30:AG31"/>
    <mergeCell ref="AH30:AH31"/>
    <mergeCell ref="AI30:AI31"/>
    <mergeCell ref="AJ30:AJ31"/>
    <mergeCell ref="AK30:AK31"/>
    <mergeCell ref="AE28:AE29"/>
    <mergeCell ref="AF28:AF29"/>
    <mergeCell ref="AG28:AG29"/>
    <mergeCell ref="AH28:AH29"/>
    <mergeCell ref="AI28:AI29"/>
    <mergeCell ref="AJ28:AJ29"/>
    <mergeCell ref="AM24:AM25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L22:AL23"/>
    <mergeCell ref="AM22:AM23"/>
    <mergeCell ref="AE24:AE25"/>
    <mergeCell ref="AF24:AF25"/>
    <mergeCell ref="AG24:AG25"/>
    <mergeCell ref="AH24:AH25"/>
    <mergeCell ref="AI24:AI25"/>
    <mergeCell ref="AJ24:AJ25"/>
    <mergeCell ref="AK24:AK25"/>
    <mergeCell ref="AL24:AL25"/>
    <mergeCell ref="AK20:AK21"/>
    <mergeCell ref="AL20:AL21"/>
    <mergeCell ref="AM20:AM21"/>
    <mergeCell ref="AE22:AE23"/>
    <mergeCell ref="AF22:AF23"/>
    <mergeCell ref="AG22:AG23"/>
    <mergeCell ref="AH22:AH23"/>
    <mergeCell ref="AI22:AI23"/>
    <mergeCell ref="AJ22:AJ23"/>
    <mergeCell ref="AK22:AK23"/>
    <mergeCell ref="AE20:AE21"/>
    <mergeCell ref="AF20:AF21"/>
    <mergeCell ref="AG20:AG21"/>
    <mergeCell ref="AH20:AH21"/>
    <mergeCell ref="AI20:AI21"/>
    <mergeCell ref="AJ20:AJ21"/>
    <mergeCell ref="AM16:AM17"/>
    <mergeCell ref="AE18:AE19"/>
    <mergeCell ref="AF18:AF19"/>
    <mergeCell ref="AG18:AG19"/>
    <mergeCell ref="AH18:AH19"/>
    <mergeCell ref="AI18:AI19"/>
    <mergeCell ref="AJ18:AJ19"/>
    <mergeCell ref="AK18:AK19"/>
    <mergeCell ref="AL18:AL19"/>
    <mergeCell ref="AM18:AM19"/>
    <mergeCell ref="AM14:AM15"/>
    <mergeCell ref="AQ14:AR14"/>
    <mergeCell ref="AE16:AE17"/>
    <mergeCell ref="AF16:AF17"/>
    <mergeCell ref="AG16:AG17"/>
    <mergeCell ref="AH16:AH17"/>
    <mergeCell ref="AI16:AI17"/>
    <mergeCell ref="AJ16:AJ17"/>
    <mergeCell ref="AK16:AK17"/>
    <mergeCell ref="AL16:AL17"/>
    <mergeCell ref="AL12:AL13"/>
    <mergeCell ref="AM12:AM13"/>
    <mergeCell ref="AE14:AE15"/>
    <mergeCell ref="AF14:AF15"/>
    <mergeCell ref="AG14:AG15"/>
    <mergeCell ref="AH14:AH15"/>
    <mergeCell ref="AI14:AI15"/>
    <mergeCell ref="AJ14:AJ15"/>
    <mergeCell ref="AK14:AK15"/>
    <mergeCell ref="AL14:AL15"/>
    <mergeCell ref="AK10:AK11"/>
    <mergeCell ref="AL10:AL11"/>
    <mergeCell ref="AM10:AM11"/>
    <mergeCell ref="AE12:AE13"/>
    <mergeCell ref="AF12:AF13"/>
    <mergeCell ref="AG12:AG13"/>
    <mergeCell ref="AH12:AH13"/>
    <mergeCell ref="AI12:AI13"/>
    <mergeCell ref="AJ12:AJ13"/>
    <mergeCell ref="AK12:AK13"/>
    <mergeCell ref="AE10:AE11"/>
    <mergeCell ref="AF10:AF11"/>
    <mergeCell ref="AG10:AG11"/>
    <mergeCell ref="AH10:AH11"/>
    <mergeCell ref="AI10:AI11"/>
    <mergeCell ref="AJ10:AJ11"/>
    <mergeCell ref="AM6:AM7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L4:AL5"/>
    <mergeCell ref="AM4:AM5"/>
    <mergeCell ref="AE6:AE7"/>
    <mergeCell ref="AF6:AF7"/>
    <mergeCell ref="AG6:AG7"/>
    <mergeCell ref="AH6:AH7"/>
    <mergeCell ref="AI6:AI7"/>
    <mergeCell ref="AJ6:AJ7"/>
    <mergeCell ref="AK6:AK7"/>
    <mergeCell ref="AL6:AL7"/>
    <mergeCell ref="AK2:AK3"/>
    <mergeCell ref="AL2:AL3"/>
    <mergeCell ref="AM2:AM3"/>
    <mergeCell ref="AE4:AE5"/>
    <mergeCell ref="AF4:AF5"/>
    <mergeCell ref="AG4:AG5"/>
    <mergeCell ref="AH4:AH5"/>
    <mergeCell ref="AI4:AI5"/>
    <mergeCell ref="AJ4:AJ5"/>
    <mergeCell ref="AK4:AK5"/>
    <mergeCell ref="AE2:AE3"/>
    <mergeCell ref="AF2:AF3"/>
    <mergeCell ref="AG2:AG3"/>
    <mergeCell ref="AH2:AH3"/>
    <mergeCell ref="AI2:AI3"/>
    <mergeCell ref="AJ2:AJ3"/>
  </mergeCells>
  <conditionalFormatting sqref="AF1:AF759">
    <cfRule type="cellIs" dxfId="4" priority="1" operator="between">
      <formula>-0.05</formula>
      <formula>0.05</formula>
    </cfRule>
  </conditionalFormatting>
  <conditionalFormatting sqref="AG1 AI1:AJ1 AL1:AM1">
    <cfRule type="cellIs" dxfId="3" priority="2" operator="lessThan">
      <formula>-0.05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34010D-028F-44E1-BBBE-42C0E7A854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Volodymyr Riazanov </cp:lastModifiedBy>
  <dcterms:created xsi:type="dcterms:W3CDTF">2015-06-05T18:17:20Z</dcterms:created>
  <dcterms:modified xsi:type="dcterms:W3CDTF">2023-11-25T12:54:43Z</dcterms:modified>
</cp:coreProperties>
</file>