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huda/Misc/6amChaburah/"/>
    </mc:Choice>
  </mc:AlternateContent>
  <xr:revisionPtr revIDLastSave="0" documentId="8_{CBE44F84-9DA9-FB4C-8751-426D48C8797D}" xr6:coauthVersionLast="47" xr6:coauthVersionMax="47" xr10:uidLastSave="{00000000-0000-0000-0000-000000000000}"/>
  <bookViews>
    <workbookView xWindow="80" yWindow="500" windowWidth="25440" windowHeight="14400" xr2:uid="{A9A85D56-1E41-6A4B-930E-E581FA2D1FF1}"/>
  </bookViews>
  <sheets>
    <sheet name="Sheet1" sheetId="1" r:id="rId1"/>
    <sheet name="Sheet3" sheetId="3" r:id="rId2"/>
    <sheet name="Sheet2" sheetId="2" r:id="rId3"/>
  </sheets>
  <calcPr calcId="181029" iterate="1" iterateCount="10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N5" i="2"/>
  <c r="L5" i="2"/>
  <c r="H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5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10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J5" i="1"/>
  <c r="D101" i="1"/>
  <c r="D10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  <c r="L5" i="1" l="1"/>
  <c r="N5" i="1" l="1"/>
  <c r="H5" i="1"/>
  <c r="H6" i="1"/>
  <c r="I6" i="1"/>
  <c r="J6" i="1"/>
  <c r="L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6" i="2"/>
  <c r="I6" i="2"/>
  <c r="J6" i="2"/>
  <c r="L6" i="2"/>
  <c r="P6" i="2"/>
  <c r="H7" i="2"/>
  <c r="I7" i="2"/>
  <c r="J7" i="2"/>
  <c r="K7" i="2"/>
  <c r="L7" i="2"/>
  <c r="P7" i="2"/>
  <c r="H8" i="2"/>
  <c r="I8" i="2"/>
  <c r="J8" i="2"/>
  <c r="K8" i="2"/>
  <c r="L8" i="2"/>
  <c r="P8" i="2"/>
  <c r="H9" i="2"/>
  <c r="I9" i="2"/>
  <c r="J9" i="2"/>
  <c r="K9" i="2"/>
  <c r="L9" i="2"/>
  <c r="P9" i="2"/>
  <c r="H10" i="2"/>
  <c r="I10" i="2"/>
  <c r="J10" i="2"/>
  <c r="K10" i="2"/>
  <c r="L10" i="2"/>
  <c r="P10" i="2"/>
  <c r="H11" i="2"/>
  <c r="I11" i="2"/>
  <c r="J11" i="2"/>
  <c r="K11" i="2"/>
  <c r="L11" i="2"/>
  <c r="P11" i="2"/>
  <c r="H12" i="2"/>
  <c r="I12" i="2"/>
  <c r="J12" i="2"/>
  <c r="K12" i="2"/>
  <c r="L12" i="2"/>
  <c r="P12" i="2"/>
  <c r="H13" i="2"/>
  <c r="I13" i="2"/>
  <c r="J13" i="2"/>
  <c r="K13" i="2"/>
  <c r="L13" i="2"/>
  <c r="P13" i="2"/>
  <c r="H14" i="2"/>
  <c r="I14" i="2"/>
  <c r="J14" i="2"/>
  <c r="K14" i="2"/>
  <c r="L14" i="2"/>
  <c r="P14" i="2"/>
  <c r="H15" i="2"/>
  <c r="I15" i="2"/>
  <c r="J15" i="2"/>
  <c r="K15" i="2"/>
  <c r="L15" i="2"/>
  <c r="P15" i="2"/>
  <c r="H16" i="2"/>
  <c r="I16" i="2"/>
  <c r="J16" i="2"/>
  <c r="K16" i="2"/>
  <c r="L16" i="2"/>
  <c r="P16" i="2"/>
  <c r="H17" i="2"/>
  <c r="I17" i="2"/>
  <c r="J17" i="2"/>
  <c r="K17" i="2"/>
  <c r="L17" i="2"/>
  <c r="P17" i="2"/>
  <c r="H18" i="2"/>
  <c r="I18" i="2"/>
  <c r="J18" i="2"/>
  <c r="K18" i="2"/>
  <c r="L18" i="2"/>
  <c r="P18" i="2"/>
  <c r="H19" i="2"/>
  <c r="I19" i="2"/>
  <c r="J19" i="2"/>
  <c r="K19" i="2"/>
  <c r="L19" i="2"/>
  <c r="P19" i="2"/>
  <c r="H20" i="2"/>
  <c r="I20" i="2"/>
  <c r="J20" i="2"/>
  <c r="K20" i="2"/>
  <c r="L20" i="2"/>
  <c r="P20" i="2"/>
  <c r="H21" i="2"/>
  <c r="I21" i="2"/>
  <c r="J21" i="2"/>
  <c r="K21" i="2"/>
  <c r="L21" i="2"/>
  <c r="P21" i="2"/>
  <c r="H22" i="2"/>
  <c r="I22" i="2"/>
  <c r="J22" i="2"/>
  <c r="K22" i="2"/>
  <c r="L22" i="2"/>
  <c r="P22" i="2"/>
  <c r="H23" i="2"/>
  <c r="I23" i="2"/>
  <c r="J23" i="2"/>
  <c r="K23" i="2"/>
  <c r="L23" i="2"/>
  <c r="P23" i="2"/>
  <c r="H24" i="2"/>
  <c r="I24" i="2"/>
  <c r="J24" i="2"/>
  <c r="K24" i="2"/>
  <c r="L24" i="2"/>
  <c r="P24" i="2"/>
  <c r="H25" i="2"/>
  <c r="I25" i="2"/>
  <c r="J25" i="2"/>
  <c r="K25" i="2"/>
  <c r="L25" i="2"/>
  <c r="P25" i="2"/>
  <c r="H26" i="2"/>
  <c r="I26" i="2"/>
  <c r="J26" i="2"/>
  <c r="K26" i="2"/>
  <c r="L26" i="2"/>
  <c r="P26" i="2"/>
  <c r="H27" i="2"/>
  <c r="I27" i="2"/>
  <c r="J27" i="2"/>
  <c r="K27" i="2"/>
  <c r="L27" i="2"/>
  <c r="P27" i="2"/>
  <c r="H28" i="2"/>
  <c r="I28" i="2"/>
  <c r="J28" i="2"/>
  <c r="K28" i="2"/>
  <c r="L28" i="2"/>
  <c r="P28" i="2"/>
  <c r="H29" i="2"/>
  <c r="I29" i="2"/>
  <c r="J29" i="2"/>
  <c r="K29" i="2"/>
  <c r="L29" i="2"/>
  <c r="P29" i="2"/>
  <c r="H30" i="2"/>
  <c r="I30" i="2"/>
  <c r="J30" i="2"/>
  <c r="K30" i="2"/>
  <c r="L30" i="2"/>
  <c r="P30" i="2"/>
  <c r="H31" i="2"/>
  <c r="I31" i="2"/>
  <c r="J31" i="2"/>
  <c r="K31" i="2"/>
  <c r="L31" i="2"/>
  <c r="P31" i="2"/>
  <c r="H32" i="2"/>
  <c r="I32" i="2"/>
  <c r="J32" i="2"/>
  <c r="K32" i="2"/>
  <c r="L32" i="2"/>
  <c r="P32" i="2"/>
  <c r="H33" i="2"/>
  <c r="I33" i="2"/>
  <c r="J33" i="2"/>
  <c r="K33" i="2"/>
  <c r="L33" i="2"/>
  <c r="P33" i="2"/>
  <c r="H34" i="2"/>
  <c r="I34" i="2"/>
  <c r="J34" i="2"/>
  <c r="K34" i="2"/>
  <c r="L34" i="2"/>
  <c r="P34" i="2"/>
  <c r="H35" i="2"/>
  <c r="I35" i="2"/>
  <c r="J35" i="2"/>
  <c r="K35" i="2"/>
  <c r="L35" i="2"/>
  <c r="P35" i="2"/>
  <c r="H36" i="2"/>
  <c r="I36" i="2"/>
  <c r="J36" i="2"/>
  <c r="K36" i="2"/>
  <c r="L36" i="2"/>
  <c r="P36" i="2"/>
  <c r="H37" i="2"/>
  <c r="I37" i="2"/>
  <c r="J37" i="2"/>
  <c r="K37" i="2"/>
  <c r="L37" i="2"/>
  <c r="P37" i="2"/>
  <c r="H38" i="2"/>
  <c r="I38" i="2"/>
  <c r="J38" i="2"/>
  <c r="K38" i="2"/>
  <c r="L38" i="2"/>
  <c r="P38" i="2"/>
  <c r="H39" i="2"/>
  <c r="I39" i="2"/>
  <c r="J39" i="2"/>
  <c r="K39" i="2"/>
  <c r="L39" i="2"/>
  <c r="P39" i="2"/>
  <c r="H40" i="2"/>
  <c r="I40" i="2"/>
  <c r="J40" i="2"/>
  <c r="K40" i="2"/>
  <c r="L40" i="2"/>
  <c r="P40" i="2"/>
  <c r="H41" i="2"/>
  <c r="I41" i="2"/>
  <c r="J41" i="2"/>
  <c r="K41" i="2"/>
  <c r="L41" i="2"/>
  <c r="P41" i="2"/>
  <c r="H42" i="2"/>
  <c r="I42" i="2"/>
  <c r="J42" i="2"/>
  <c r="K42" i="2"/>
  <c r="L42" i="2"/>
  <c r="P42" i="2"/>
  <c r="H43" i="2"/>
  <c r="I43" i="2"/>
  <c r="J43" i="2"/>
  <c r="K43" i="2"/>
  <c r="L43" i="2"/>
  <c r="P43" i="2"/>
  <c r="H44" i="2"/>
  <c r="I44" i="2"/>
  <c r="J44" i="2"/>
  <c r="K44" i="2"/>
  <c r="L44" i="2"/>
  <c r="P44" i="2"/>
  <c r="H45" i="2"/>
  <c r="I45" i="2"/>
  <c r="J45" i="2"/>
  <c r="K45" i="2"/>
  <c r="L45" i="2"/>
  <c r="P45" i="2"/>
  <c r="H46" i="2"/>
  <c r="I46" i="2"/>
  <c r="J46" i="2"/>
  <c r="K46" i="2"/>
  <c r="L46" i="2"/>
  <c r="P46" i="2"/>
  <c r="H47" i="2"/>
  <c r="I47" i="2"/>
  <c r="J47" i="2"/>
  <c r="K47" i="2"/>
  <c r="L47" i="2"/>
  <c r="P47" i="2"/>
  <c r="H48" i="2"/>
  <c r="I48" i="2"/>
  <c r="J48" i="2"/>
  <c r="K48" i="2"/>
  <c r="L48" i="2"/>
  <c r="P48" i="2"/>
  <c r="H49" i="2"/>
  <c r="I49" i="2"/>
  <c r="J49" i="2"/>
  <c r="K49" i="2"/>
  <c r="L49" i="2"/>
  <c r="P49" i="2"/>
  <c r="H50" i="2"/>
  <c r="I50" i="2"/>
  <c r="J50" i="2"/>
  <c r="K50" i="2"/>
  <c r="L50" i="2"/>
  <c r="P50" i="2"/>
  <c r="H51" i="2"/>
  <c r="I51" i="2"/>
  <c r="J51" i="2"/>
  <c r="K51" i="2"/>
  <c r="L51" i="2"/>
  <c r="P51" i="2"/>
  <c r="H52" i="2"/>
  <c r="I52" i="2"/>
  <c r="J52" i="2"/>
  <c r="K52" i="2"/>
  <c r="L52" i="2"/>
  <c r="P52" i="2"/>
  <c r="H53" i="2"/>
  <c r="I53" i="2"/>
  <c r="J53" i="2"/>
  <c r="K53" i="2"/>
  <c r="L53" i="2"/>
  <c r="P53" i="2"/>
  <c r="H54" i="2"/>
  <c r="I54" i="2"/>
  <c r="J54" i="2"/>
  <c r="K54" i="2"/>
  <c r="L54" i="2"/>
  <c r="P54" i="2"/>
  <c r="H55" i="2"/>
  <c r="I55" i="2"/>
  <c r="J55" i="2"/>
  <c r="K55" i="2"/>
  <c r="L55" i="2"/>
  <c r="P55" i="2"/>
  <c r="H56" i="2"/>
  <c r="I56" i="2"/>
  <c r="J56" i="2"/>
  <c r="K56" i="2"/>
  <c r="L56" i="2"/>
  <c r="P56" i="2"/>
  <c r="H57" i="2"/>
  <c r="I57" i="2"/>
  <c r="J57" i="2"/>
  <c r="K57" i="2"/>
  <c r="L57" i="2"/>
  <c r="P57" i="2"/>
  <c r="H58" i="2"/>
  <c r="I58" i="2"/>
  <c r="J58" i="2"/>
  <c r="K58" i="2"/>
  <c r="L58" i="2"/>
  <c r="P58" i="2"/>
  <c r="H59" i="2"/>
  <c r="I59" i="2"/>
  <c r="J59" i="2"/>
  <c r="K59" i="2"/>
  <c r="L59" i="2"/>
  <c r="P59" i="2"/>
  <c r="H60" i="2"/>
  <c r="I60" i="2"/>
  <c r="J60" i="2"/>
  <c r="K60" i="2"/>
  <c r="L60" i="2"/>
  <c r="P60" i="2"/>
  <c r="H61" i="2"/>
  <c r="I61" i="2"/>
  <c r="J61" i="2"/>
  <c r="K61" i="2"/>
  <c r="L61" i="2"/>
  <c r="P61" i="2"/>
  <c r="H62" i="2"/>
  <c r="I62" i="2"/>
  <c r="J62" i="2"/>
  <c r="K62" i="2"/>
  <c r="L62" i="2"/>
  <c r="P62" i="2"/>
  <c r="H63" i="2"/>
  <c r="I63" i="2"/>
  <c r="J63" i="2"/>
  <c r="K63" i="2"/>
  <c r="L63" i="2"/>
  <c r="P63" i="2"/>
  <c r="H64" i="2"/>
  <c r="I64" i="2"/>
  <c r="J64" i="2"/>
  <c r="K64" i="2"/>
  <c r="L64" i="2"/>
  <c r="P64" i="2"/>
  <c r="H65" i="2"/>
  <c r="I65" i="2"/>
  <c r="J65" i="2"/>
  <c r="K65" i="2"/>
  <c r="L65" i="2"/>
  <c r="P65" i="2"/>
  <c r="H66" i="2"/>
  <c r="I66" i="2"/>
  <c r="J66" i="2"/>
  <c r="K66" i="2"/>
  <c r="L66" i="2"/>
  <c r="P66" i="2"/>
  <c r="H67" i="2"/>
  <c r="I67" i="2"/>
  <c r="J67" i="2"/>
  <c r="K67" i="2"/>
  <c r="L67" i="2"/>
  <c r="P67" i="2"/>
  <c r="H68" i="2"/>
  <c r="I68" i="2"/>
  <c r="J68" i="2"/>
  <c r="K68" i="2"/>
  <c r="L68" i="2"/>
  <c r="P68" i="2"/>
  <c r="H69" i="2"/>
  <c r="I69" i="2"/>
  <c r="J69" i="2"/>
  <c r="K69" i="2"/>
  <c r="L69" i="2"/>
  <c r="P69" i="2"/>
  <c r="H70" i="2"/>
  <c r="I70" i="2"/>
  <c r="J70" i="2"/>
  <c r="K70" i="2"/>
  <c r="L70" i="2"/>
  <c r="P70" i="2"/>
  <c r="H71" i="2"/>
  <c r="I71" i="2"/>
  <c r="J71" i="2"/>
  <c r="K71" i="2"/>
  <c r="L71" i="2"/>
  <c r="P71" i="2"/>
  <c r="H72" i="2"/>
  <c r="I72" i="2"/>
  <c r="J72" i="2"/>
  <c r="K72" i="2"/>
  <c r="L72" i="2"/>
  <c r="P72" i="2"/>
  <c r="H73" i="2"/>
  <c r="I73" i="2"/>
  <c r="J73" i="2"/>
  <c r="K73" i="2"/>
  <c r="L73" i="2"/>
  <c r="P73" i="2"/>
  <c r="H74" i="2"/>
  <c r="I74" i="2"/>
  <c r="J74" i="2"/>
  <c r="K74" i="2"/>
  <c r="L74" i="2"/>
  <c r="P74" i="2"/>
  <c r="H75" i="2"/>
  <c r="I75" i="2"/>
  <c r="J75" i="2"/>
  <c r="K75" i="2"/>
  <c r="L75" i="2"/>
  <c r="P75" i="2"/>
  <c r="H76" i="2"/>
  <c r="I76" i="2"/>
  <c r="J76" i="2"/>
  <c r="K76" i="2"/>
  <c r="L76" i="2"/>
  <c r="P76" i="2"/>
  <c r="H77" i="2"/>
  <c r="I77" i="2"/>
  <c r="J77" i="2"/>
  <c r="K77" i="2"/>
  <c r="L77" i="2"/>
  <c r="P77" i="2"/>
  <c r="H78" i="2"/>
  <c r="I78" i="2"/>
  <c r="J78" i="2"/>
  <c r="K78" i="2"/>
  <c r="L78" i="2"/>
  <c r="P78" i="2"/>
  <c r="H79" i="2"/>
  <c r="I79" i="2"/>
  <c r="J79" i="2"/>
  <c r="K79" i="2"/>
  <c r="L79" i="2"/>
  <c r="P79" i="2"/>
  <c r="H80" i="2"/>
  <c r="I80" i="2"/>
  <c r="J80" i="2"/>
  <c r="K80" i="2"/>
  <c r="L80" i="2"/>
  <c r="P80" i="2"/>
  <c r="H81" i="2"/>
  <c r="I81" i="2"/>
  <c r="J81" i="2"/>
  <c r="K81" i="2"/>
  <c r="L81" i="2"/>
  <c r="P81" i="2"/>
  <c r="H82" i="2"/>
  <c r="I82" i="2"/>
  <c r="J82" i="2"/>
  <c r="K82" i="2"/>
  <c r="L82" i="2"/>
  <c r="P82" i="2"/>
  <c r="H83" i="2"/>
  <c r="I83" i="2"/>
  <c r="J83" i="2"/>
  <c r="K83" i="2"/>
  <c r="L83" i="2"/>
  <c r="P83" i="2"/>
  <c r="H84" i="2"/>
  <c r="I84" i="2"/>
  <c r="J84" i="2"/>
  <c r="K84" i="2"/>
  <c r="L84" i="2"/>
  <c r="P84" i="2"/>
  <c r="H85" i="2"/>
  <c r="I85" i="2"/>
  <c r="J85" i="2"/>
  <c r="K85" i="2"/>
  <c r="L85" i="2"/>
  <c r="P85" i="2"/>
  <c r="H86" i="2"/>
  <c r="I86" i="2"/>
  <c r="J86" i="2"/>
  <c r="K86" i="2"/>
  <c r="L86" i="2"/>
  <c r="P86" i="2"/>
  <c r="H87" i="2"/>
  <c r="I87" i="2"/>
  <c r="J87" i="2"/>
  <c r="K87" i="2"/>
  <c r="L87" i="2"/>
  <c r="P87" i="2"/>
  <c r="H88" i="2"/>
  <c r="I88" i="2"/>
  <c r="J88" i="2"/>
  <c r="K88" i="2"/>
  <c r="L88" i="2"/>
  <c r="P88" i="2"/>
  <c r="H89" i="2"/>
  <c r="I89" i="2"/>
  <c r="J89" i="2"/>
  <c r="K89" i="2"/>
  <c r="L89" i="2"/>
  <c r="P89" i="2"/>
  <c r="H90" i="2"/>
  <c r="I90" i="2"/>
  <c r="J90" i="2"/>
  <c r="K90" i="2"/>
  <c r="L90" i="2"/>
  <c r="P90" i="2"/>
  <c r="H91" i="2"/>
  <c r="I91" i="2"/>
  <c r="J91" i="2"/>
  <c r="K91" i="2"/>
  <c r="L91" i="2"/>
  <c r="P91" i="2"/>
  <c r="H92" i="2"/>
  <c r="I92" i="2"/>
  <c r="J92" i="2"/>
  <c r="K92" i="2"/>
  <c r="L92" i="2"/>
  <c r="P92" i="2"/>
  <c r="H93" i="2"/>
  <c r="I93" i="2"/>
  <c r="J93" i="2"/>
  <c r="K93" i="2"/>
  <c r="L93" i="2"/>
  <c r="P93" i="2"/>
  <c r="H94" i="2"/>
  <c r="I94" i="2"/>
  <c r="J94" i="2"/>
  <c r="K94" i="2"/>
  <c r="L94" i="2"/>
  <c r="P94" i="2"/>
  <c r="H95" i="2"/>
  <c r="I95" i="2"/>
  <c r="J95" i="2"/>
  <c r="K95" i="2"/>
  <c r="L95" i="2"/>
  <c r="P95" i="2"/>
  <c r="H96" i="2"/>
  <c r="I96" i="2"/>
  <c r="J96" i="2"/>
  <c r="K96" i="2"/>
  <c r="L96" i="2"/>
  <c r="P96" i="2"/>
  <c r="H97" i="2"/>
  <c r="I97" i="2"/>
  <c r="J97" i="2"/>
  <c r="K97" i="2"/>
  <c r="L97" i="2"/>
  <c r="P97" i="2"/>
  <c r="H98" i="2"/>
  <c r="I98" i="2"/>
  <c r="J98" i="2"/>
  <c r="K98" i="2"/>
  <c r="L98" i="2"/>
  <c r="P98" i="2"/>
  <c r="H99" i="2"/>
  <c r="I99" i="2"/>
  <c r="J99" i="2"/>
  <c r="K99" i="2"/>
  <c r="L99" i="2"/>
  <c r="P99" i="2"/>
  <c r="H100" i="2"/>
  <c r="I100" i="2"/>
  <c r="J100" i="2"/>
  <c r="K100" i="2"/>
  <c r="L100" i="2"/>
  <c r="P100" i="2"/>
  <c r="H101" i="2"/>
  <c r="I101" i="2"/>
  <c r="J101" i="2"/>
  <c r="K101" i="2"/>
  <c r="L101" i="2"/>
  <c r="P101" i="2"/>
  <c r="H102" i="2"/>
  <c r="I102" i="2"/>
  <c r="J102" i="2"/>
  <c r="K102" i="2"/>
  <c r="L102" i="2"/>
  <c r="P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Yehuda Lehrfield</author>
  </authors>
  <commentList>
    <comment ref="I5" authorId="0" shapeId="0" xr:uid="{EF13E00F-AF99-2244-B0C7-7D40F5E31D08}">
      <text>
        <r>
          <rPr>
            <b/>
            <sz val="10"/>
            <color rgb="FF000000"/>
            <rFont val="Tahoma"/>
            <family val="2"/>
          </rPr>
          <t>Yehuda Lehrfield: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Hardcoded start value at 1</t>
        </r>
      </text>
    </comment>
    <comment ref="J5" authorId="0" shapeId="0" xr:uid="{50CAF209-22C6-6141-BF54-B6914F9C3698}">
      <text>
        <r>
          <rPr>
            <b/>
            <sz val="10"/>
            <color rgb="FF000000"/>
            <rFont val="Tahoma"/>
            <family val="2"/>
          </rPr>
          <t>Yehuda Lehrfield: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Hardcoded start value at 2</t>
        </r>
      </text>
    </comment>
    <comment ref="K5" authorId="0" shapeId="0" xr:uid="{864B76C6-EC17-5043-A81E-1B1B065F4871}">
      <text>
        <r>
          <rPr>
            <b/>
            <sz val="10"/>
            <color rgb="FF000000"/>
            <rFont val="Tahoma"/>
            <family val="2"/>
          </rPr>
          <t>Yehuda Lehrfield: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Hardcoded start value at a</t>
        </r>
      </text>
    </comment>
    <comment ref="M5" authorId="0" shapeId="0" xr:uid="{8978BFFA-7FE3-1041-86EE-8B82652F24C1}">
      <text>
        <r>
          <rPr>
            <b/>
            <sz val="10"/>
            <color rgb="FF000000"/>
            <rFont val="Tahoma"/>
            <family val="2"/>
          </rPr>
          <t>Yehuda Lehrfield: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Hardcoded start value at "Top"</t>
        </r>
      </text>
    </comment>
    <comment ref="K6" authorId="0" shapeId="0" xr:uid="{52116400-AE77-2C47-B0E6-21A1F848E43A}">
      <text>
        <r>
          <rPr>
            <b/>
            <sz val="10"/>
            <color rgb="FF000000"/>
            <rFont val="Tahoma"/>
            <family val="2"/>
          </rPr>
          <t>Yehuda Lehrfield: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Hardcoded start value at a</t>
        </r>
      </text>
    </comment>
  </commentList>
</comments>
</file>

<file path=xl/sharedStrings.xml><?xml version="1.0" encoding="utf-8"?>
<sst xmlns="http://schemas.openxmlformats.org/spreadsheetml/2006/main" count="228" uniqueCount="16">
  <si>
    <t>Date</t>
  </si>
  <si>
    <t>Day of the Week</t>
  </si>
  <si>
    <t>Weekly Amud</t>
  </si>
  <si>
    <t>Weekly Daf</t>
  </si>
  <si>
    <t>a</t>
  </si>
  <si>
    <t>b</t>
  </si>
  <si>
    <t>Weekly Limud</t>
  </si>
  <si>
    <t>Chazarah</t>
  </si>
  <si>
    <t>Chazarah Daf</t>
  </si>
  <si>
    <t>Chazarah Amud</t>
  </si>
  <si>
    <t>Chazarah Half</t>
  </si>
  <si>
    <t>Top</t>
  </si>
  <si>
    <t>Bottom</t>
  </si>
  <si>
    <t>Chazarah Limud</t>
  </si>
  <si>
    <t>Chazarah Count for Daf</t>
  </si>
  <si>
    <t>Up To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</si>
</sst>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61290-6DEC-D34E-AE57-B9751AF34C94}" name="Table1" displayName="Table1" ref="C4:N102" totalsRowShown="0">
  <autoFilter ref="C4:N102" xr:uid="{B3561290-6DEC-D34E-AE57-B9751AF34C94}"/>
  <tableColumns count="12">
    <tableColumn id="1" xr3:uid="{636A1A35-16CD-6E44-873E-C1F8941CD381}" name="Date" dataDxfId="2"/>
    <tableColumn id="2" xr3:uid="{3D85CA2C-E09B-364E-A038-AE962B302ACD}" name="Day of the Week">
      <calculatedColumnFormula>CHOOSE(WEEKDAY(C5),"יום א׳","יום ב׳","יום ג׳","יום ד׳","יום ה׳","ערב שבת","שבת")</calculatedColumnFormula>
    </tableColumn>
    <tableColumn id="3" xr3:uid="{D8F01395-3EDD-724E-A6CF-93F0AC000791}" name="Weekly Daf"/>
    <tableColumn id="4" xr3:uid="{B9AF7D47-DCD3-C54D-90F1-E20308A1AA2F}" name="Weekly Amud"/>
    <tableColumn id="5" xr3:uid="{47B56D0D-EC3E-5E49-9F56-FE33F418C9CC}" name="Weekly Limud" dataDxfId="1">
      <calculatedColumnFormula>CONCATENATE(#REF!,#REF!)</calculatedColumnFormula>
    </tableColumn>
    <tableColumn id="12" xr3:uid="{28697B8B-55A5-7B43-8425-EB2465E70D18}" name="Up To Current" dataDxfId="0">
      <calculatedColumnFormula>#REF!=#REF!</calculatedColumnFormula>
    </tableColumn>
    <tableColumn id="11" xr3:uid="{4E5A6EF7-25DD-8D45-BE97-286550BCBA26}" name="Chazarah Count for Daf"/>
    <tableColumn id="6" xr3:uid="{8B77C1D7-62EE-F547-8981-52F1DEB2E52E}" name="Chazarah Daf"/>
    <tableColumn id="7" xr3:uid="{BCCFFBBD-19C6-E949-A63A-7C2A9B45D37E}" name="Chazarah Amud"/>
    <tableColumn id="8" xr3:uid="{7CB5DDD4-A4CD-F24F-87F1-FCF885391DE1}" name="Chazarah Limud">
      <calculatedColumnFormula>CONCATENATE(J5,K5)</calculatedColumnFormula>
    </tableColumn>
    <tableColumn id="9" xr3:uid="{6BF87628-465D-FB45-A5B0-C4DB9E661A50}" name="Chazarah Half"/>
    <tableColumn id="10" xr3:uid="{675CE578-B903-134E-8B6D-5DDAD1B5D9E7}" name="Chazarah">
      <calculatedColumnFormula>CONCATENATE(L5,M5)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D6C3-3E15-DC4E-98B7-F6B2AA508CFB}">
  <dimension ref="C4:N102"/>
  <sheetViews>
    <sheetView tabSelected="1" topLeftCell="A5" workbookViewId="0">
      <selection activeCell="B13" sqref="B13"/>
    </sheetView>
  </sheetViews>
  <sheetFormatPr baseColWidth="10" defaultRowHeight="16" x14ac:dyDescent="0.2"/>
  <cols>
    <col min="4" max="4" width="17.5" customWidth="1"/>
    <col min="5" max="5" width="13.33203125" customWidth="1"/>
    <col min="6" max="6" width="15.1640625" customWidth="1"/>
    <col min="7" max="7" width="15.33203125" customWidth="1"/>
    <col min="8" max="8" width="15" bestFit="1" customWidth="1"/>
    <col min="9" max="9" width="8.6640625" customWidth="1"/>
    <col min="10" max="10" width="16.33203125" customWidth="1"/>
    <col min="11" max="11" width="16.5" customWidth="1"/>
    <col min="12" max="12" width="15" customWidth="1"/>
    <col min="13" max="13" width="11" customWidth="1"/>
  </cols>
  <sheetData>
    <row r="4" spans="3:14" x14ac:dyDescent="0.2">
      <c r="C4" t="s">
        <v>0</v>
      </c>
      <c r="D4" t="s">
        <v>1</v>
      </c>
      <c r="E4" t="s">
        <v>3</v>
      </c>
      <c r="F4" t="s">
        <v>2</v>
      </c>
      <c r="G4" t="s">
        <v>6</v>
      </c>
      <c r="H4" t="s">
        <v>15</v>
      </c>
      <c r="I4" t="s">
        <v>14</v>
      </c>
      <c r="J4" t="s">
        <v>8</v>
      </c>
      <c r="K4" t="s">
        <v>9</v>
      </c>
      <c r="L4" t="s">
        <v>13</v>
      </c>
      <c r="M4" t="s">
        <v>10</v>
      </c>
      <c r="N4" t="s">
        <v>7</v>
      </c>
    </row>
    <row r="5" spans="3:14" x14ac:dyDescent="0.2">
      <c r="C5" s="1">
        <v>45256</v>
      </c>
      <c r="D5" t="str">
        <f>CHOOSE(WEEKDAY(C5),"יום א׳","יום ב׳","יום ג׳","יום ד׳","יום ה׳","ערב שבת","שבת")</f>
        <v>יום א׳</v>
      </c>
      <c r="E5">
        <v>5</v>
      </c>
      <c r="F5" t="s">
        <v>4</v>
      </c>
      <c r="G5" t="str">
        <f>CONCATENATE(Table1[[#This Row],[Weekly Daf]],Table1[[#This Row],[Weekly Amud]])</f>
        <v>5a</v>
      </c>
      <c r="H5" t="b">
        <f>Table1[[#This Row],[Weekly Limud]]=Table1[[#This Row],[Chazarah Limud]]</f>
        <v>0</v>
      </c>
      <c r="I5">
        <v>1</v>
      </c>
      <c r="J5">
        <f>IF(Table1[[#This Row],[Chazarah Count for Daf]]=1,2,J4)</f>
        <v>2</v>
      </c>
      <c r="K5" t="s">
        <v>4</v>
      </c>
      <c r="L5" t="str">
        <f>CONCATENATE(J5,K5)</f>
        <v>2a</v>
      </c>
      <c r="M5" t="s">
        <v>11</v>
      </c>
      <c r="N5" t="str">
        <f>CONCATENATE(L5,M5)</f>
        <v>2aTop</v>
      </c>
    </row>
    <row r="6" spans="3:14" x14ac:dyDescent="0.2">
      <c r="C6" s="1">
        <v>45257</v>
      </c>
      <c r="D6" t="str">
        <f t="shared" ref="D6:D69" si="0">CHOOSE(WEEKDAY(C6),"יום א׳","יום ב׳","יום ג׳","יום ד׳","יום ה׳","ערב שבת","שבת")</f>
        <v>יום ב׳</v>
      </c>
      <c r="E6">
        <v>5</v>
      </c>
      <c r="F6" t="s">
        <v>4</v>
      </c>
      <c r="G6" t="str">
        <f>CONCATENATE(Table1[[#This Row],[Weekly Daf]],Table1[[#This Row],[Weekly Amud]])</f>
        <v>5a</v>
      </c>
      <c r="H6" t="b">
        <f ca="1">Table1[[#This Row],[Weekly Limud]]=Table1[[#This Row],[Chazarah Limud]]</f>
        <v>0</v>
      </c>
      <c r="I6">
        <f ca="1">IF(Table1[[#This Row],[Up To Current]]=TRUE,1,MOD(I5,4)+1)</f>
        <v>2</v>
      </c>
      <c r="J6">
        <f ca="1">IF(Table1[[#This Row],[Up To Current]]=TRUE,2,IF(Table1[[#This Row],[Chazarah Count for Daf]]=1,J5+1,J5))</f>
        <v>2</v>
      </c>
      <c r="K6" t="s">
        <v>4</v>
      </c>
      <c r="L6" t="str">
        <f ca="1">CONCATENATE(J6,K6)</f>
        <v>2a</v>
      </c>
      <c r="M6" t="s">
        <v>12</v>
      </c>
      <c r="N6" t="str">
        <f t="shared" ref="N6:N69" ca="1" si="1">CONCATENATE(L6,M6)</f>
        <v>2aBottom</v>
      </c>
    </row>
    <row r="7" spans="3:14" x14ac:dyDescent="0.2">
      <c r="C7" s="1">
        <v>45258</v>
      </c>
      <c r="D7" t="str">
        <f t="shared" si="0"/>
        <v>יום ג׳</v>
      </c>
      <c r="E7">
        <v>5</v>
      </c>
      <c r="F7" t="s">
        <v>4</v>
      </c>
      <c r="G7" t="str">
        <f>CONCATENATE(Table1[[#This Row],[Weekly Daf]],Table1[[#This Row],[Weekly Amud]])</f>
        <v>5a</v>
      </c>
      <c r="H7" t="b">
        <f ca="1">Table1[[#This Row],[Weekly Limud]]=Table1[[#This Row],[Chazarah Limud]]</f>
        <v>0</v>
      </c>
      <c r="I7">
        <f ca="1">IF(Table1[[#This Row],[Up To Current]]=TRUE,1,MOD(I6,4)+1)</f>
        <v>3</v>
      </c>
      <c r="J7">
        <f ca="1">IF(Table1[[#This Row],[Up To Current]]=TRUE,2,IF(Table1[[#This Row],[Chazarah Count for Daf]]=1,J6+1,J6))</f>
        <v>2</v>
      </c>
      <c r="K7" t="str">
        <f ca="1">IF(Table1[[#This Row],[Up To Current]]=TRUE,"a",IF(AND(K6="a",K5="a"),"b",IF(AND(K6="b",K5="b"),"a",IF(AND(K6="b",K5="a"),"b",IF(AND(K7="a",K6="b"),"a",0)))))</f>
        <v>b</v>
      </c>
      <c r="L7" t="str">
        <f ca="1">CONCATENATE(J7,K7)</f>
        <v>2b</v>
      </c>
      <c r="M7" t="str">
        <f ca="1">IF(Table1[[#This Row],[Up To Current]]=TRUE,"Top",IF(M6="Top","Bottom","Top"))</f>
        <v>Top</v>
      </c>
      <c r="N7" t="str">
        <f t="shared" ca="1" si="1"/>
        <v>2bTop</v>
      </c>
    </row>
    <row r="8" spans="3:14" x14ac:dyDescent="0.2">
      <c r="C8" s="1">
        <v>45259</v>
      </c>
      <c r="D8" t="str">
        <f t="shared" si="0"/>
        <v>יום ד׳</v>
      </c>
      <c r="E8">
        <v>5</v>
      </c>
      <c r="F8" t="s">
        <v>4</v>
      </c>
      <c r="G8" t="str">
        <f>CONCATENATE(Table1[[#This Row],[Weekly Daf]],Table1[[#This Row],[Weekly Amud]])</f>
        <v>5a</v>
      </c>
      <c r="H8" t="b">
        <f ca="1">Table1[[#This Row],[Weekly Limud]]=Table1[[#This Row],[Chazarah Limud]]</f>
        <v>0</v>
      </c>
      <c r="I8">
        <f ca="1">IF(Table1[[#This Row],[Up To Current]]=TRUE,1,MOD(I7,4)+1)</f>
        <v>4</v>
      </c>
      <c r="J8">
        <f ca="1">IF(Table1[[#This Row],[Up To Current]]=TRUE,2,IF(Table1[[#This Row],[Chazarah Count for Daf]]=1,J7+1,J7))</f>
        <v>2</v>
      </c>
      <c r="K8" t="str">
        <f ca="1">IF(Table1[[#This Row],[Up To Current]]=TRUE,"a",IF(AND(K7="a",K6="a"),"b",IF(AND(K7="b",K6="b"),"a",IF(AND(K7="b",K6="a"),"b",IF(AND(K8="a",K7="b"),"a",0)))))</f>
        <v>b</v>
      </c>
      <c r="L8" t="str">
        <f ca="1">CONCATENATE(J8,K8)</f>
        <v>2b</v>
      </c>
      <c r="M8" t="str">
        <f ca="1">IF(Table1[[#This Row],[Up To Current]]=TRUE,"Top",IF(M7="Top","Bottom","Top"))</f>
        <v>Bottom</v>
      </c>
      <c r="N8" t="str">
        <f t="shared" ca="1" si="1"/>
        <v>2bBottom</v>
      </c>
    </row>
    <row r="9" spans="3:14" x14ac:dyDescent="0.2">
      <c r="C9" s="1">
        <v>45260</v>
      </c>
      <c r="D9" t="str">
        <f t="shared" si="0"/>
        <v>יום ה׳</v>
      </c>
      <c r="E9">
        <v>5</v>
      </c>
      <c r="F9" t="s">
        <v>4</v>
      </c>
      <c r="G9" t="str">
        <f>CONCATENATE(Table1[[#This Row],[Weekly Daf]],Table1[[#This Row],[Weekly Amud]])</f>
        <v>5a</v>
      </c>
      <c r="H9" t="b">
        <f ca="1">Table1[[#This Row],[Weekly Limud]]=Table1[[#This Row],[Chazarah Limud]]</f>
        <v>0</v>
      </c>
      <c r="I9">
        <f ca="1">IF(Table1[[#This Row],[Up To Current]]=TRUE,1,MOD(I8,4)+1)</f>
        <v>1</v>
      </c>
      <c r="J9">
        <f ca="1">IF(Table1[[#This Row],[Up To Current]]=TRUE,2,IF(Table1[[#This Row],[Chazarah Count for Daf]]=1,J8+1,J8))</f>
        <v>3</v>
      </c>
      <c r="K9" t="str">
        <f ca="1">IF(Table1[[#This Row],[Up To Current]]=TRUE,"a",IF(AND(K8="a",K7="a"),"b",IF(AND(K8="b",K7="b"),"a",IF(AND(K8="b",K7="a"),"b",IF(AND(K9="a",K8="b"),"a",0)))))</f>
        <v>a</v>
      </c>
      <c r="L9" t="str">
        <f ca="1">CONCATENATE(J9,K9)</f>
        <v>3a</v>
      </c>
      <c r="M9" t="str">
        <f ca="1">IF(Table1[[#This Row],[Up To Current]]=TRUE,"Top",IF(M8="Top","Bottom","Top"))</f>
        <v>Top</v>
      </c>
      <c r="N9" t="str">
        <f t="shared" ca="1" si="1"/>
        <v>3aTop</v>
      </c>
    </row>
    <row r="10" spans="3:14" x14ac:dyDescent="0.2">
      <c r="C10" s="1">
        <v>45261</v>
      </c>
      <c r="D10" t="str">
        <f t="shared" si="0"/>
        <v>ערב שבת</v>
      </c>
      <c r="E10">
        <v>5</v>
      </c>
      <c r="F10" t="s">
        <v>4</v>
      </c>
      <c r="G10" t="str">
        <f>CONCATENATE(Table1[[#This Row],[Weekly Daf]],Table1[[#This Row],[Weekly Amud]])</f>
        <v>5a</v>
      </c>
      <c r="H10" t="b">
        <f ca="1">Table1[[#This Row],[Weekly Limud]]=Table1[[#This Row],[Chazarah Limud]]</f>
        <v>0</v>
      </c>
      <c r="I10">
        <f ca="1">IF(Table1[[#This Row],[Up To Current]]=TRUE,1,MOD(I9,4)+1)</f>
        <v>2</v>
      </c>
      <c r="J10">
        <f ca="1">IF(Table1[[#This Row],[Up To Current]]=TRUE,2,IF(Table1[[#This Row],[Chazarah Count for Daf]]=1,J9+1,J9))</f>
        <v>3</v>
      </c>
      <c r="K10" t="str">
        <f ca="1">IF(Table1[[#This Row],[Up To Current]]=TRUE,"a",IF(AND(K9="a",K8="a"),"b",IF(AND(K9="b",K8="b"),"a",IF(AND(K9="b",K8="a"),"b",IF(AND(K9="a",K8="b"),"a",0)))))</f>
        <v>a</v>
      </c>
      <c r="L10" t="str">
        <f ca="1">CONCATENATE(J10,K10)</f>
        <v>3a</v>
      </c>
      <c r="M10" t="str">
        <f ca="1">IF(Table1[[#This Row],[Up To Current]]=TRUE,"Top",IF(M9="Top","Bottom","Top"))</f>
        <v>Bottom</v>
      </c>
      <c r="N10" t="str">
        <f t="shared" ca="1" si="1"/>
        <v>3aBottom</v>
      </c>
    </row>
    <row r="11" spans="3:14" x14ac:dyDescent="0.2">
      <c r="C11" s="1">
        <v>45262</v>
      </c>
      <c r="D11" t="str">
        <f t="shared" si="0"/>
        <v>שבת</v>
      </c>
      <c r="E11">
        <v>5</v>
      </c>
      <c r="F11" t="s">
        <v>4</v>
      </c>
      <c r="G11" t="str">
        <f>CONCATENATE(Table1[[#This Row],[Weekly Daf]],Table1[[#This Row],[Weekly Amud]])</f>
        <v>5a</v>
      </c>
      <c r="H11" t="b">
        <f ca="1">Table1[[#This Row],[Weekly Limud]]=Table1[[#This Row],[Chazarah Limud]]</f>
        <v>0</v>
      </c>
      <c r="I11">
        <f ca="1">IF(Table1[[#This Row],[Up To Current]]=TRUE,1,MOD(I10,4)+1)</f>
        <v>3</v>
      </c>
      <c r="J11">
        <f ca="1">IF(Table1[[#This Row],[Up To Current]]=TRUE,2,IF(Table1[[#This Row],[Chazarah Count for Daf]]=1,J10+1,J10))</f>
        <v>3</v>
      </c>
      <c r="K11" t="str">
        <f ca="1">IF(Table1[[#This Row],[Up To Current]]=TRUE,"a",IF(AND(K10="a",K9="a"),"b",IF(AND(K10="b",K9="b"),"a",IF(AND(K10="b",K9="a"),"b",IF(AND(K10="a",K9="b"),"a",0)))))</f>
        <v>b</v>
      </c>
      <c r="L11" t="str">
        <f ca="1">CONCATENATE(J11,K11)</f>
        <v>3b</v>
      </c>
      <c r="M11" t="str">
        <f ca="1">IF(Table1[[#This Row],[Up To Current]]=TRUE,"Top",IF(M10="Top","Bottom","Top"))</f>
        <v>Top</v>
      </c>
      <c r="N11" t="str">
        <f t="shared" ca="1" si="1"/>
        <v>3bTop</v>
      </c>
    </row>
    <row r="12" spans="3:14" x14ac:dyDescent="0.2">
      <c r="C12" s="1">
        <v>45263</v>
      </c>
      <c r="D12" t="str">
        <f t="shared" si="0"/>
        <v>יום א׳</v>
      </c>
      <c r="E12">
        <v>5</v>
      </c>
      <c r="F12" t="s">
        <v>5</v>
      </c>
      <c r="G12" t="str">
        <f>CONCATENATE(Table1[[#This Row],[Weekly Daf]],Table1[[#This Row],[Weekly Amud]])</f>
        <v>5b</v>
      </c>
      <c r="H12" t="b">
        <f ca="1">Table1[[#This Row],[Weekly Limud]]=Table1[[#This Row],[Chazarah Limud]]</f>
        <v>0</v>
      </c>
      <c r="I12">
        <f ca="1">IF(Table1[[#This Row],[Up To Current]]=TRUE,1,MOD(I11,4)+1)</f>
        <v>4</v>
      </c>
      <c r="J12">
        <f ca="1">IF(Table1[[#This Row],[Up To Current]]=TRUE,2,IF(Table1[[#This Row],[Chazarah Count for Daf]]=1,J11+1,J11))</f>
        <v>3</v>
      </c>
      <c r="K12" t="str">
        <f ca="1">IF(Table1[[#This Row],[Up To Current]]=TRUE,"a",IF(AND(K11="a",K10="a"),"b",IF(AND(K11="b",K10="b"),"a",IF(AND(K11="b",K10="a"),"b",IF(AND(K11="a",K10="b"),"a",0)))))</f>
        <v>b</v>
      </c>
      <c r="L12" t="str">
        <f ca="1">CONCATENATE(J12,K12)</f>
        <v>3b</v>
      </c>
      <c r="M12" t="str">
        <f ca="1">IF(Table1[[#This Row],[Up To Current]]=TRUE,"Top",IF(M11="Top","Bottom","Top"))</f>
        <v>Bottom</v>
      </c>
      <c r="N12" t="str">
        <f t="shared" ca="1" si="1"/>
        <v>3bBottom</v>
      </c>
    </row>
    <row r="13" spans="3:14" x14ac:dyDescent="0.2">
      <c r="C13" s="1">
        <v>45264</v>
      </c>
      <c r="D13" t="str">
        <f t="shared" si="0"/>
        <v>יום ב׳</v>
      </c>
      <c r="E13">
        <v>5</v>
      </c>
      <c r="F13" t="s">
        <v>5</v>
      </c>
      <c r="G13" t="str">
        <f>CONCATENATE(Table1[[#This Row],[Weekly Daf]],Table1[[#This Row],[Weekly Amud]])</f>
        <v>5b</v>
      </c>
      <c r="H13" t="b">
        <f ca="1">Table1[[#This Row],[Weekly Limud]]=Table1[[#This Row],[Chazarah Limud]]</f>
        <v>0</v>
      </c>
      <c r="I13">
        <f ca="1">IF(Table1[[#This Row],[Up To Current]]=TRUE,1,MOD(I12,4)+1)</f>
        <v>1</v>
      </c>
      <c r="J13">
        <f ca="1">IF(Table1[[#This Row],[Up To Current]]=TRUE,2,IF(Table1[[#This Row],[Chazarah Count for Daf]]=1,J12+1,J12))</f>
        <v>4</v>
      </c>
      <c r="K13" t="str">
        <f ca="1">IF(Table1[[#This Row],[Up To Current]]=TRUE,"a",IF(AND(K12="a",K11="a"),"b",IF(AND(K12="b",K11="b"),"a",IF(AND(K12="b",K11="a"),"b",IF(AND(K12="a",K11="b"),"a",0)))))</f>
        <v>a</v>
      </c>
      <c r="L13" t="str">
        <f ca="1">CONCATENATE(J13,K13)</f>
        <v>4a</v>
      </c>
      <c r="M13" t="str">
        <f ca="1">IF(Table1[[#This Row],[Up To Current]]=TRUE,"Top",IF(M12="Top","Bottom","Top"))</f>
        <v>Top</v>
      </c>
      <c r="N13" t="str">
        <f t="shared" ca="1" si="1"/>
        <v>4aTop</v>
      </c>
    </row>
    <row r="14" spans="3:14" x14ac:dyDescent="0.2">
      <c r="C14" s="1">
        <v>45265</v>
      </c>
      <c r="D14" t="str">
        <f t="shared" si="0"/>
        <v>יום ג׳</v>
      </c>
      <c r="E14">
        <v>5</v>
      </c>
      <c r="F14" t="s">
        <v>5</v>
      </c>
      <c r="G14" t="str">
        <f>CONCATENATE(Table1[[#This Row],[Weekly Daf]],Table1[[#This Row],[Weekly Amud]])</f>
        <v>5b</v>
      </c>
      <c r="H14" t="b">
        <f ca="1">Table1[[#This Row],[Weekly Limud]]=Table1[[#This Row],[Chazarah Limud]]</f>
        <v>0</v>
      </c>
      <c r="I14">
        <f ca="1">IF(Table1[[#This Row],[Up To Current]]=TRUE,1,MOD(I13,4)+1)</f>
        <v>2</v>
      </c>
      <c r="J14">
        <f ca="1">IF(Table1[[#This Row],[Up To Current]]=TRUE,2,IF(Table1[[#This Row],[Chazarah Count for Daf]]=1,J13+1,J13))</f>
        <v>4</v>
      </c>
      <c r="K14" t="str">
        <f ca="1">IF(Table1[[#This Row],[Up To Current]]=TRUE,"a",IF(AND(K13="a",K12="a"),"b",IF(AND(K13="b",K12="b"),"a",IF(AND(K13="b",K12="a"),"b",IF(AND(K13="a",K12="b"),"a",0)))))</f>
        <v>a</v>
      </c>
      <c r="L14" t="str">
        <f ca="1">CONCATENATE(J14,K14)</f>
        <v>4a</v>
      </c>
      <c r="M14" t="str">
        <f ca="1">IF(Table1[[#This Row],[Up To Current]]=TRUE,"Top",IF(M13="Top","Bottom","Top"))</f>
        <v>Bottom</v>
      </c>
      <c r="N14" t="str">
        <f t="shared" ca="1" si="1"/>
        <v>4aBottom</v>
      </c>
    </row>
    <row r="15" spans="3:14" x14ac:dyDescent="0.2">
      <c r="C15" s="1">
        <v>45266</v>
      </c>
      <c r="D15" t="str">
        <f t="shared" si="0"/>
        <v>יום ד׳</v>
      </c>
      <c r="E15">
        <v>5</v>
      </c>
      <c r="F15" t="s">
        <v>5</v>
      </c>
      <c r="G15" t="str">
        <f>CONCATENATE(Table1[[#This Row],[Weekly Daf]],Table1[[#This Row],[Weekly Amud]])</f>
        <v>5b</v>
      </c>
      <c r="H15" t="b">
        <f ca="1">Table1[[#This Row],[Weekly Limud]]=Table1[[#This Row],[Chazarah Limud]]</f>
        <v>0</v>
      </c>
      <c r="I15">
        <f ca="1">IF(Table1[[#This Row],[Up To Current]]=TRUE,1,MOD(I14,4)+1)</f>
        <v>3</v>
      </c>
      <c r="J15">
        <f ca="1">IF(Table1[[#This Row],[Up To Current]]=TRUE,2,IF(Table1[[#This Row],[Chazarah Count for Daf]]=1,J14+1,J14))</f>
        <v>4</v>
      </c>
      <c r="K15" t="str">
        <f ca="1">IF(Table1[[#This Row],[Up To Current]]=TRUE,"a",IF(AND(K14="a",K13="a"),"b",IF(AND(K14="b",K13="b"),"a",IF(AND(K14="b",K13="a"),"b",IF(AND(K14="a",K13="b"),"a",0)))))</f>
        <v>b</v>
      </c>
      <c r="L15" t="str">
        <f ca="1">CONCATENATE(J15,K15)</f>
        <v>4b</v>
      </c>
      <c r="M15" t="str">
        <f ca="1">IF(Table1[[#This Row],[Up To Current]]=TRUE,"Top",IF(M14="Top","Bottom","Top"))</f>
        <v>Top</v>
      </c>
      <c r="N15" t="str">
        <f t="shared" ca="1" si="1"/>
        <v>4bTop</v>
      </c>
    </row>
    <row r="16" spans="3:14" x14ac:dyDescent="0.2">
      <c r="C16" s="1">
        <v>45267</v>
      </c>
      <c r="D16" t="str">
        <f t="shared" si="0"/>
        <v>יום ה׳</v>
      </c>
      <c r="E16">
        <v>5</v>
      </c>
      <c r="F16" t="s">
        <v>5</v>
      </c>
      <c r="G16" t="str">
        <f>CONCATENATE(Table1[[#This Row],[Weekly Daf]],Table1[[#This Row],[Weekly Amud]])</f>
        <v>5b</v>
      </c>
      <c r="H16" t="b">
        <f ca="1">Table1[[#This Row],[Weekly Limud]]=Table1[[#This Row],[Chazarah Limud]]</f>
        <v>0</v>
      </c>
      <c r="I16">
        <f ca="1">IF(Table1[[#This Row],[Up To Current]]=TRUE,1,MOD(I15,4)+1)</f>
        <v>4</v>
      </c>
      <c r="J16">
        <f ca="1">IF(Table1[[#This Row],[Up To Current]]=TRUE,2,IF(Table1[[#This Row],[Chazarah Count for Daf]]=1,J15+1,J15))</f>
        <v>4</v>
      </c>
      <c r="K16" t="str">
        <f ca="1">IF(Table1[[#This Row],[Up To Current]]=TRUE,"a",IF(AND(K15="a",K14="a"),"b",IF(AND(K15="b",K14="b"),"a",IF(AND(K15="b",K14="a"),"b",IF(AND(K15="a",K14="b"),"a",0)))))</f>
        <v>b</v>
      </c>
      <c r="L16" t="str">
        <f ca="1">CONCATENATE(J16,K16)</f>
        <v>4b</v>
      </c>
      <c r="M16" t="str">
        <f ca="1">IF(Table1[[#This Row],[Up To Current]]=TRUE,"Top",IF(M15="Top","Bottom","Top"))</f>
        <v>Bottom</v>
      </c>
      <c r="N16" t="str">
        <f t="shared" ca="1" si="1"/>
        <v>4bBottom</v>
      </c>
    </row>
    <row r="17" spans="3:14" x14ac:dyDescent="0.2">
      <c r="C17" s="1">
        <v>45268</v>
      </c>
      <c r="D17" t="str">
        <f t="shared" si="0"/>
        <v>ערב שבת</v>
      </c>
      <c r="E17">
        <v>5</v>
      </c>
      <c r="F17" t="s">
        <v>5</v>
      </c>
      <c r="G17" t="str">
        <f>CONCATENATE(Table1[[#This Row],[Weekly Daf]],Table1[[#This Row],[Weekly Amud]])</f>
        <v>5b</v>
      </c>
      <c r="H17" t="b">
        <f ca="1">Table1[[#This Row],[Weekly Limud]]=Table1[[#This Row],[Chazarah Limud]]</f>
        <v>0</v>
      </c>
      <c r="I17">
        <f ca="1">IF(Table1[[#This Row],[Up To Current]]=TRUE,1,MOD(I16,4)+1)</f>
        <v>1</v>
      </c>
      <c r="J17">
        <f ca="1">IF(Table1[[#This Row],[Up To Current]]=TRUE,2,IF(Table1[[#This Row],[Chazarah Count for Daf]]=1,J16+1,J16))</f>
        <v>5</v>
      </c>
      <c r="K17" t="str">
        <f ca="1">IF(Table1[[#This Row],[Up To Current]]=TRUE,"a",IF(AND(K16="a",K15="a"),"b",IF(AND(K16="b",K15="b"),"a",IF(AND(K16="b",K15="a"),"b",IF(AND(K16="a",K15="b"),"a",0)))))</f>
        <v>a</v>
      </c>
      <c r="L17" t="str">
        <f ca="1">CONCATENATE(J17,K17)</f>
        <v>5a</v>
      </c>
      <c r="M17" t="str">
        <f ca="1">IF(Table1[[#This Row],[Up To Current]]=TRUE,"Top",IF(M16="Top","Bottom","Top"))</f>
        <v>Top</v>
      </c>
      <c r="N17" t="str">
        <f t="shared" ca="1" si="1"/>
        <v>5aTop</v>
      </c>
    </row>
    <row r="18" spans="3:14" x14ac:dyDescent="0.2">
      <c r="C18" s="1">
        <v>45269</v>
      </c>
      <c r="D18" t="str">
        <f t="shared" si="0"/>
        <v>שבת</v>
      </c>
      <c r="E18">
        <v>5</v>
      </c>
      <c r="F18" t="s">
        <v>5</v>
      </c>
      <c r="G18" t="str">
        <f>CONCATENATE(Table1[[#This Row],[Weekly Daf]],Table1[[#This Row],[Weekly Amud]])</f>
        <v>5b</v>
      </c>
      <c r="H18" t="b">
        <f ca="1">Table1[[#This Row],[Weekly Limud]]=Table1[[#This Row],[Chazarah Limud]]</f>
        <v>0</v>
      </c>
      <c r="I18">
        <f ca="1">IF(Table1[[#This Row],[Up To Current]]=TRUE,1,MOD(I17,4)+1)</f>
        <v>2</v>
      </c>
      <c r="J18">
        <f ca="1">IF(Table1[[#This Row],[Up To Current]]=TRUE,2,IF(Table1[[#This Row],[Chazarah Count for Daf]]=1,J17+1,J17))</f>
        <v>5</v>
      </c>
      <c r="K18" t="str">
        <f ca="1">IF(Table1[[#This Row],[Up To Current]]=TRUE,"a",IF(AND(K17="a",K16="a"),"b",IF(AND(K17="b",K16="b"),"a",IF(AND(K17="b",K16="a"),"b",IF(AND(K17="a",K16="b"),"a",0)))))</f>
        <v>a</v>
      </c>
      <c r="L18" t="str">
        <f ca="1">CONCATENATE(J18,K18)</f>
        <v>5a</v>
      </c>
      <c r="M18" t="str">
        <f ca="1">IF(Table1[[#This Row],[Up To Current]]=TRUE,"Top",IF(M17="Top","Bottom","Top"))</f>
        <v>Bottom</v>
      </c>
      <c r="N18" t="str">
        <f t="shared" ca="1" si="1"/>
        <v>5aBottom</v>
      </c>
    </row>
    <row r="19" spans="3:14" x14ac:dyDescent="0.2">
      <c r="C19" s="1">
        <v>45270</v>
      </c>
      <c r="D19" t="str">
        <f t="shared" si="0"/>
        <v>יום א׳</v>
      </c>
      <c r="E19">
        <v>6</v>
      </c>
      <c r="F19" t="s">
        <v>4</v>
      </c>
      <c r="G19" t="str">
        <f>CONCATENATE(Table1[[#This Row],[Weekly Daf]],Table1[[#This Row],[Weekly Amud]])</f>
        <v>6a</v>
      </c>
      <c r="H19" t="b">
        <f ca="1">Table1[[#This Row],[Weekly Limud]]=Table1[[#This Row],[Chazarah Limud]]</f>
        <v>0</v>
      </c>
      <c r="I19">
        <f ca="1">IF(Table1[[#This Row],[Up To Current]]=TRUE,1,MOD(I18,4)+1)</f>
        <v>3</v>
      </c>
      <c r="J19">
        <f ca="1">IF(Table1[[#This Row],[Up To Current]]=TRUE,2,IF(Table1[[#This Row],[Chazarah Count for Daf]]=1,J18+1,J18))</f>
        <v>5</v>
      </c>
      <c r="K19" t="str">
        <f ca="1">IF(Table1[[#This Row],[Up To Current]]=TRUE,"a",IF(AND(K18="a",K17="a"),"b",IF(AND(K18="b",K17="b"),"a",IF(AND(K18="b",K17="a"),"b",IF(AND(K18="a",K17="b"),"a",0)))))</f>
        <v>b</v>
      </c>
      <c r="L19" t="str">
        <f ca="1">CONCATENATE(J19,K19)</f>
        <v>5b</v>
      </c>
      <c r="M19" t="str">
        <f ca="1">IF(Table1[[#This Row],[Up To Current]]=TRUE,"Top",IF(M18="Top","Bottom","Top"))</f>
        <v>Top</v>
      </c>
      <c r="N19" t="str">
        <f t="shared" ca="1" si="1"/>
        <v>5bTop</v>
      </c>
    </row>
    <row r="20" spans="3:14" x14ac:dyDescent="0.2">
      <c r="C20" s="1">
        <v>45271</v>
      </c>
      <c r="D20" t="str">
        <f t="shared" si="0"/>
        <v>יום ב׳</v>
      </c>
      <c r="E20">
        <v>6</v>
      </c>
      <c r="F20" t="s">
        <v>4</v>
      </c>
      <c r="G20" t="str">
        <f>CONCATENATE(Table1[[#This Row],[Weekly Daf]],Table1[[#This Row],[Weekly Amud]])</f>
        <v>6a</v>
      </c>
      <c r="H20" t="b">
        <f ca="1">Table1[[#This Row],[Weekly Limud]]=Table1[[#This Row],[Chazarah Limud]]</f>
        <v>0</v>
      </c>
      <c r="I20">
        <f ca="1">IF(Table1[[#This Row],[Up To Current]]=TRUE,1,MOD(I19,4)+1)</f>
        <v>4</v>
      </c>
      <c r="J20">
        <f ca="1">IF(Table1[[#This Row],[Up To Current]]=TRUE,2,IF(Table1[[#This Row],[Chazarah Count for Daf]]=1,J19+1,J19))</f>
        <v>5</v>
      </c>
      <c r="K20" t="str">
        <f ca="1">IF(Table1[[#This Row],[Up To Current]]=TRUE,"a",IF(AND(K19="a",K18="a"),"b",IF(AND(K19="b",K18="b"),"a",IF(AND(K19="b",K18="a"),"b",IF(AND(K19="a",K18="b"),"a",0)))))</f>
        <v>b</v>
      </c>
      <c r="L20" t="str">
        <f ca="1">CONCATENATE(J20,K20)</f>
        <v>5b</v>
      </c>
      <c r="M20" t="str">
        <f ca="1">IF(Table1[[#This Row],[Up To Current]]=TRUE,"Top",IF(M19="Top","Bottom","Top"))</f>
        <v>Bottom</v>
      </c>
      <c r="N20" t="str">
        <f t="shared" ca="1" si="1"/>
        <v>5bBottom</v>
      </c>
    </row>
    <row r="21" spans="3:14" x14ac:dyDescent="0.2">
      <c r="C21" s="1">
        <v>45272</v>
      </c>
      <c r="D21" t="str">
        <f t="shared" si="0"/>
        <v>יום ג׳</v>
      </c>
      <c r="E21">
        <v>6</v>
      </c>
      <c r="F21" t="s">
        <v>4</v>
      </c>
      <c r="G21" t="str">
        <f>CONCATENATE(Table1[[#This Row],[Weekly Daf]],Table1[[#This Row],[Weekly Amud]])</f>
        <v>6a</v>
      </c>
      <c r="H21" t="b">
        <f ca="1">Table1[[#This Row],[Weekly Limud]]=Table1[[#This Row],[Chazarah Limud]]</f>
        <v>1</v>
      </c>
      <c r="I21">
        <f ca="1">IF(Table1[[#This Row],[Up To Current]]=TRUE,1,MOD(I20,4)+1)</f>
        <v>1</v>
      </c>
      <c r="J21">
        <f ca="1">IF(Table1[[#This Row],[Up To Current]]=TRUE,2,IF(Table1[[#This Row],[Chazarah Count for Daf]]=1,J20+1,J20))</f>
        <v>2</v>
      </c>
      <c r="K21" t="str">
        <f ca="1">IF(Table1[[#This Row],[Up To Current]]=TRUE,"a",IF(AND(K20="a",K19="a"),"b",IF(AND(K20="b",K19="b"),"a",IF(AND(K20="b",K19="a"),"b",IF(AND(K20="a",K19="b"),"a",0)))))</f>
        <v>a</v>
      </c>
      <c r="L21" t="str">
        <f ca="1">CONCATENATE(J21,K21)</f>
        <v>2a</v>
      </c>
      <c r="M21" t="str">
        <f ca="1">IF(Table1[[#This Row],[Up To Current]]=TRUE,"Top",IF(M20="Top","Bottom","Top"))</f>
        <v>Top</v>
      </c>
      <c r="N21" t="str">
        <f t="shared" ca="1" si="1"/>
        <v>2aTop</v>
      </c>
    </row>
    <row r="22" spans="3:14" x14ac:dyDescent="0.2">
      <c r="C22" s="1">
        <v>45273</v>
      </c>
      <c r="D22" t="str">
        <f t="shared" si="0"/>
        <v>יום ד׳</v>
      </c>
      <c r="E22">
        <v>6</v>
      </c>
      <c r="F22" t="s">
        <v>4</v>
      </c>
      <c r="G22" t="str">
        <f>CONCATENATE(Table1[[#This Row],[Weekly Daf]],Table1[[#This Row],[Weekly Amud]])</f>
        <v>6a</v>
      </c>
      <c r="H22" t="b">
        <f ca="1">Table1[[#This Row],[Weekly Limud]]=Table1[[#This Row],[Chazarah Limud]]</f>
        <v>1</v>
      </c>
      <c r="I22">
        <f ca="1">IF(Table1[[#This Row],[Up To Current]]=TRUE,1,MOD(I21,4)+1)</f>
        <v>1</v>
      </c>
      <c r="J22">
        <f ca="1">IF(Table1[[#This Row],[Up To Current]]=TRUE,2,IF(Table1[[#This Row],[Chazarah Count for Daf]]=1,J21+1,J21))</f>
        <v>2</v>
      </c>
      <c r="K22" t="str">
        <f ca="1">IF(Table1[[#This Row],[Up To Current]]=TRUE,"a",IF(AND(K21="a",K20="a"),"b",IF(AND(K21="b",K20="b"),"a",IF(AND(K21="b",K20="a"),"b",IF(AND(K21="a",K20="b"),"a",0)))))</f>
        <v>a</v>
      </c>
      <c r="L22" t="str">
        <f ca="1">CONCATENATE(J22,K22)</f>
        <v>2a</v>
      </c>
      <c r="M22" t="str">
        <f ca="1">IF(Table1[[#This Row],[Up To Current]]=TRUE,"Top",IF(M21="Top","Bottom","Top"))</f>
        <v>Top</v>
      </c>
      <c r="N22" t="str">
        <f t="shared" ca="1" si="1"/>
        <v>2aTop</v>
      </c>
    </row>
    <row r="23" spans="3:14" x14ac:dyDescent="0.2">
      <c r="C23" s="1">
        <v>45274</v>
      </c>
      <c r="D23" t="str">
        <f t="shared" si="0"/>
        <v>יום ה׳</v>
      </c>
      <c r="E23">
        <v>6</v>
      </c>
      <c r="F23" t="s">
        <v>4</v>
      </c>
      <c r="G23" t="str">
        <f>CONCATENATE(Table1[[#This Row],[Weekly Daf]],Table1[[#This Row],[Weekly Amud]])</f>
        <v>6a</v>
      </c>
      <c r="H23" t="b">
        <f ca="1">Table1[[#This Row],[Weekly Limud]]=Table1[[#This Row],[Chazarah Limud]]</f>
        <v>0</v>
      </c>
      <c r="I23">
        <f ca="1">IF(Table1[[#This Row],[Up To Current]]=TRUE,1,MOD(I22,4)+1)</f>
        <v>2</v>
      </c>
      <c r="J23">
        <f ca="1">IF(Table1[[#This Row],[Up To Current]]=TRUE,2,IF(Table1[[#This Row],[Chazarah Count for Daf]]=1,J22+1,J22))</f>
        <v>2</v>
      </c>
      <c r="K23" t="str">
        <f ca="1">IF(Table1[[#This Row],[Up To Current]]=TRUE,"a",IF(AND(K22="a",K21="a"),"b",IF(AND(K22="b",K21="b"),"a",IF(AND(K22="b",K21="a"),"b",IF(AND(K22="a",K21="b"),"a",0)))))</f>
        <v>b</v>
      </c>
      <c r="L23" t="str">
        <f ca="1">CONCATENATE(J23,K23)</f>
        <v>2b</v>
      </c>
      <c r="M23" t="str">
        <f ca="1">IF(Table1[[#This Row],[Up To Current]]=TRUE,"Top",IF(M22="Top","Bottom","Top"))</f>
        <v>Bottom</v>
      </c>
      <c r="N23" t="str">
        <f t="shared" ca="1" si="1"/>
        <v>2bBottom</v>
      </c>
    </row>
    <row r="24" spans="3:14" x14ac:dyDescent="0.2">
      <c r="C24" s="1">
        <v>45275</v>
      </c>
      <c r="D24" t="str">
        <f t="shared" si="0"/>
        <v>ערב שבת</v>
      </c>
      <c r="E24">
        <v>6</v>
      </c>
      <c r="F24" t="s">
        <v>4</v>
      </c>
      <c r="G24" t="str">
        <f>CONCATENATE(Table1[[#This Row],[Weekly Daf]],Table1[[#This Row],[Weekly Amud]])</f>
        <v>6a</v>
      </c>
      <c r="H24" t="b">
        <f ca="1">Table1[[#This Row],[Weekly Limud]]=Table1[[#This Row],[Chazarah Limud]]</f>
        <v>0</v>
      </c>
      <c r="I24">
        <f ca="1">IF(Table1[[#This Row],[Up To Current]]=TRUE,1,MOD(I23,4)+1)</f>
        <v>3</v>
      </c>
      <c r="J24">
        <f ca="1">IF(Table1[[#This Row],[Up To Current]]=TRUE,2,IF(Table1[[#This Row],[Chazarah Count for Daf]]=1,J23+1,J23))</f>
        <v>2</v>
      </c>
      <c r="K24" t="str">
        <f ca="1">IF(Table1[[#This Row],[Up To Current]]=TRUE,"a",IF(AND(K23="a",K22="a"),"b",IF(AND(K23="b",K22="b"),"a",IF(AND(K23="b",K22="a"),"b",IF(AND(K23="a",K22="b"),"a",0)))))</f>
        <v>b</v>
      </c>
      <c r="L24" t="str">
        <f ca="1">CONCATENATE(J24,K24)</f>
        <v>2b</v>
      </c>
      <c r="M24" t="str">
        <f ca="1">IF(Table1[[#This Row],[Up To Current]]=TRUE,"Top",IF(M23="Top","Bottom","Top"))</f>
        <v>Top</v>
      </c>
      <c r="N24" t="str">
        <f t="shared" ca="1" si="1"/>
        <v>2bTop</v>
      </c>
    </row>
    <row r="25" spans="3:14" x14ac:dyDescent="0.2">
      <c r="C25" s="1">
        <v>45276</v>
      </c>
      <c r="D25" t="str">
        <f t="shared" si="0"/>
        <v>שבת</v>
      </c>
      <c r="E25">
        <v>6</v>
      </c>
      <c r="F25" t="s">
        <v>4</v>
      </c>
      <c r="G25" t="str">
        <f>CONCATENATE(Table1[[#This Row],[Weekly Daf]],Table1[[#This Row],[Weekly Amud]])</f>
        <v>6a</v>
      </c>
      <c r="H25" t="b">
        <f ca="1">Table1[[#This Row],[Weekly Limud]]=Table1[[#This Row],[Chazarah Limud]]</f>
        <v>0</v>
      </c>
      <c r="I25">
        <f ca="1">IF(Table1[[#This Row],[Up To Current]]=TRUE,1,MOD(I24,4)+1)</f>
        <v>4</v>
      </c>
      <c r="J25">
        <f ca="1">IF(Table1[[#This Row],[Up To Current]]=TRUE,2,IF(Table1[[#This Row],[Chazarah Count for Daf]]=1,J24+1,J24))</f>
        <v>2</v>
      </c>
      <c r="K25" t="str">
        <f ca="1">IF(Table1[[#This Row],[Up To Current]]=TRUE,"a",IF(AND(K24="a",K23="a"),"b",IF(AND(K24="b",K23="b"),"a",IF(AND(K24="b",K23="a"),"b",IF(AND(K24="a",K23="b"),"a",0)))))</f>
        <v>a</v>
      </c>
      <c r="L25" t="str">
        <f ca="1">CONCATENATE(J25,K25)</f>
        <v>2a</v>
      </c>
      <c r="M25" t="str">
        <f ca="1">IF(Table1[[#This Row],[Up To Current]]=TRUE,"Top",IF(M24="Top","Bottom","Top"))</f>
        <v>Bottom</v>
      </c>
      <c r="N25" t="str">
        <f t="shared" ca="1" si="1"/>
        <v>2aBottom</v>
      </c>
    </row>
    <row r="26" spans="3:14" x14ac:dyDescent="0.2">
      <c r="C26" s="1">
        <v>45277</v>
      </c>
      <c r="D26" t="str">
        <f t="shared" si="0"/>
        <v>יום א׳</v>
      </c>
      <c r="E26">
        <v>6</v>
      </c>
      <c r="F26" t="s">
        <v>5</v>
      </c>
      <c r="G26" t="str">
        <f>CONCATENATE(Table1[[#This Row],[Weekly Daf]],Table1[[#This Row],[Weekly Amud]])</f>
        <v>6b</v>
      </c>
      <c r="H26" t="b">
        <f ca="1">Table1[[#This Row],[Weekly Limud]]=Table1[[#This Row],[Chazarah Limud]]</f>
        <v>0</v>
      </c>
      <c r="I26">
        <f ca="1">IF(Table1[[#This Row],[Up To Current]]=TRUE,1,MOD(I25,4)+1)</f>
        <v>1</v>
      </c>
      <c r="J26">
        <f ca="1">IF(Table1[[#This Row],[Up To Current]]=TRUE,2,IF(Table1[[#This Row],[Chazarah Count for Daf]]=1,J25+1,J25))</f>
        <v>3</v>
      </c>
      <c r="K26" t="str">
        <f ca="1">IF(Table1[[#This Row],[Up To Current]]=TRUE,"a",IF(AND(K25="a",K24="a"),"b",IF(AND(K25="b",K24="b"),"a",IF(AND(K25="b",K24="a"),"b",IF(AND(K25="a",K24="b"),"a",0)))))</f>
        <v>a</v>
      </c>
      <c r="L26" t="str">
        <f ca="1">CONCATENATE(J26,K26)</f>
        <v>3a</v>
      </c>
      <c r="M26" t="str">
        <f ca="1">IF(Table1[[#This Row],[Up To Current]]=TRUE,"Top",IF(M25="Top","Bottom","Top"))</f>
        <v>Top</v>
      </c>
      <c r="N26" t="str">
        <f t="shared" ca="1" si="1"/>
        <v>3aTop</v>
      </c>
    </row>
    <row r="27" spans="3:14" x14ac:dyDescent="0.2">
      <c r="C27" s="1">
        <v>45278</v>
      </c>
      <c r="D27" t="str">
        <f t="shared" si="0"/>
        <v>יום ב׳</v>
      </c>
      <c r="E27">
        <v>6</v>
      </c>
      <c r="F27" t="s">
        <v>5</v>
      </c>
      <c r="G27" t="str">
        <f>CONCATENATE(Table1[[#This Row],[Weekly Daf]],Table1[[#This Row],[Weekly Amud]])</f>
        <v>6b</v>
      </c>
      <c r="H27" t="b">
        <f ca="1">Table1[[#This Row],[Weekly Limud]]=Table1[[#This Row],[Chazarah Limud]]</f>
        <v>0</v>
      </c>
      <c r="I27">
        <f ca="1">IF(Table1[[#This Row],[Up To Current]]=TRUE,1,MOD(I26,4)+1)</f>
        <v>2</v>
      </c>
      <c r="J27">
        <f ca="1">IF(Table1[[#This Row],[Up To Current]]=TRUE,2,IF(Table1[[#This Row],[Chazarah Count for Daf]]=1,J26+1,J26))</f>
        <v>3</v>
      </c>
      <c r="K27" t="str">
        <f ca="1">IF(Table1[[#This Row],[Up To Current]]=TRUE,"a",IF(AND(K26="a",K25="a"),"b",IF(AND(K26="b",K25="b"),"a",IF(AND(K26="b",K25="a"),"b",IF(AND(K26="a",K25="b"),"a",0)))))</f>
        <v>b</v>
      </c>
      <c r="L27" t="str">
        <f ca="1">CONCATENATE(J27,K27)</f>
        <v>3b</v>
      </c>
      <c r="M27" t="str">
        <f ca="1">IF(Table1[[#This Row],[Up To Current]]=TRUE,"Top",IF(M26="Top","Bottom","Top"))</f>
        <v>Bottom</v>
      </c>
      <c r="N27" t="str">
        <f t="shared" ca="1" si="1"/>
        <v>3bBottom</v>
      </c>
    </row>
    <row r="28" spans="3:14" x14ac:dyDescent="0.2">
      <c r="C28" s="1">
        <v>45279</v>
      </c>
      <c r="D28" t="str">
        <f t="shared" si="0"/>
        <v>יום ג׳</v>
      </c>
      <c r="E28">
        <v>6</v>
      </c>
      <c r="F28" t="s">
        <v>5</v>
      </c>
      <c r="G28" t="str">
        <f>CONCATENATE(Table1[[#This Row],[Weekly Daf]],Table1[[#This Row],[Weekly Amud]])</f>
        <v>6b</v>
      </c>
      <c r="H28" t="b">
        <f ca="1">Table1[[#This Row],[Weekly Limud]]=Table1[[#This Row],[Chazarah Limud]]</f>
        <v>0</v>
      </c>
      <c r="I28">
        <f ca="1">IF(Table1[[#This Row],[Up To Current]]=TRUE,1,MOD(I27,4)+1)</f>
        <v>3</v>
      </c>
      <c r="J28">
        <f ca="1">IF(Table1[[#This Row],[Up To Current]]=TRUE,2,IF(Table1[[#This Row],[Chazarah Count for Daf]]=1,J27+1,J27))</f>
        <v>3</v>
      </c>
      <c r="K28" t="str">
        <f ca="1">IF(Table1[[#This Row],[Up To Current]]=TRUE,"a",IF(AND(K27="a",K26="a"),"b",IF(AND(K27="b",K26="b"),"a",IF(AND(K27="b",K26="a"),"b",IF(AND(K27="a",K26="b"),"a",0)))))</f>
        <v>b</v>
      </c>
      <c r="L28" t="str">
        <f ca="1">CONCATENATE(J28,K28)</f>
        <v>3b</v>
      </c>
      <c r="M28" t="str">
        <f ca="1">IF(Table1[[#This Row],[Up To Current]]=TRUE,"Top",IF(M27="Top","Bottom","Top"))</f>
        <v>Top</v>
      </c>
      <c r="N28" t="str">
        <f t="shared" ca="1" si="1"/>
        <v>3bTop</v>
      </c>
    </row>
    <row r="29" spans="3:14" x14ac:dyDescent="0.2">
      <c r="C29" s="1">
        <v>45280</v>
      </c>
      <c r="D29" t="str">
        <f t="shared" si="0"/>
        <v>יום ד׳</v>
      </c>
      <c r="E29">
        <v>6</v>
      </c>
      <c r="F29" t="s">
        <v>5</v>
      </c>
      <c r="G29" t="str">
        <f>CONCATENATE(Table1[[#This Row],[Weekly Daf]],Table1[[#This Row],[Weekly Amud]])</f>
        <v>6b</v>
      </c>
      <c r="H29" t="b">
        <f ca="1">Table1[[#This Row],[Weekly Limud]]=Table1[[#This Row],[Chazarah Limud]]</f>
        <v>0</v>
      </c>
      <c r="I29">
        <f ca="1">IF(Table1[[#This Row],[Up To Current]]=TRUE,1,MOD(I28,4)+1)</f>
        <v>4</v>
      </c>
      <c r="J29">
        <f ca="1">IF(Table1[[#This Row],[Up To Current]]=TRUE,2,IF(Table1[[#This Row],[Chazarah Count for Daf]]=1,J28+1,J28))</f>
        <v>3</v>
      </c>
      <c r="K29" t="str">
        <f ca="1">IF(Table1[[#This Row],[Up To Current]]=TRUE,"a",IF(AND(K28="a",K27="a"),"b",IF(AND(K28="b",K27="b"),"a",IF(AND(K28="b",K27="a"),"b",IF(AND(K28="a",K27="b"),"a",0)))))</f>
        <v>a</v>
      </c>
      <c r="L29" t="str">
        <f ca="1">CONCATENATE(J29,K29)</f>
        <v>3a</v>
      </c>
      <c r="M29" t="str">
        <f ca="1">IF(Table1[[#This Row],[Up To Current]]=TRUE,"Top",IF(M28="Top","Bottom","Top"))</f>
        <v>Bottom</v>
      </c>
      <c r="N29" t="str">
        <f t="shared" ca="1" si="1"/>
        <v>3aBottom</v>
      </c>
    </row>
    <row r="30" spans="3:14" x14ac:dyDescent="0.2">
      <c r="C30" s="1">
        <v>45281</v>
      </c>
      <c r="D30" t="str">
        <f t="shared" si="0"/>
        <v>יום ה׳</v>
      </c>
      <c r="E30">
        <v>6</v>
      </c>
      <c r="F30" t="s">
        <v>5</v>
      </c>
      <c r="G30" t="str">
        <f>CONCATENATE(Table1[[#This Row],[Weekly Daf]],Table1[[#This Row],[Weekly Amud]])</f>
        <v>6b</v>
      </c>
      <c r="H30" t="b">
        <f ca="1">Table1[[#This Row],[Weekly Limud]]=Table1[[#This Row],[Chazarah Limud]]</f>
        <v>0</v>
      </c>
      <c r="I30">
        <f ca="1">IF(Table1[[#This Row],[Up To Current]]=TRUE,1,MOD(I29,4)+1)</f>
        <v>1</v>
      </c>
      <c r="J30">
        <f ca="1">IF(Table1[[#This Row],[Up To Current]]=TRUE,2,IF(Table1[[#This Row],[Chazarah Count for Daf]]=1,J29+1,J29))</f>
        <v>4</v>
      </c>
      <c r="K30" t="str">
        <f ca="1">IF(Table1[[#This Row],[Up To Current]]=TRUE,"a",IF(AND(K29="a",K28="a"),"b",IF(AND(K29="b",K28="b"),"a",IF(AND(K29="b",K28="a"),"b",IF(AND(K29="a",K28="b"),"a",0)))))</f>
        <v>a</v>
      </c>
      <c r="L30" t="str">
        <f t="shared" ref="L30:L69" ca="1" si="2">CONCATENATE(J30,K30)</f>
        <v>4a</v>
      </c>
      <c r="M30" t="str">
        <f ca="1">IF(Table1[[#This Row],[Up To Current]]=TRUE,"Top",IF(M29="Top","Bottom","Top"))</f>
        <v>Top</v>
      </c>
      <c r="N30" t="str">
        <f t="shared" ca="1" si="1"/>
        <v>4aTop</v>
      </c>
    </row>
    <row r="31" spans="3:14" x14ac:dyDescent="0.2">
      <c r="C31" s="1">
        <v>45282</v>
      </c>
      <c r="D31" t="str">
        <f t="shared" si="0"/>
        <v>ערב שבת</v>
      </c>
      <c r="E31">
        <v>6</v>
      </c>
      <c r="F31" t="s">
        <v>5</v>
      </c>
      <c r="G31" t="str">
        <f>CONCATENATE(Table1[[#This Row],[Weekly Daf]],Table1[[#This Row],[Weekly Amud]])</f>
        <v>6b</v>
      </c>
      <c r="H31" t="b">
        <f ca="1">Table1[[#This Row],[Weekly Limud]]=Table1[[#This Row],[Chazarah Limud]]</f>
        <v>0</v>
      </c>
      <c r="I31">
        <f ca="1">IF(Table1[[#This Row],[Up To Current]]=TRUE,1,MOD(I30,4)+1)</f>
        <v>2</v>
      </c>
      <c r="J31">
        <f ca="1">IF(Table1[[#This Row],[Up To Current]]=TRUE,2,IF(Table1[[#This Row],[Chazarah Count for Daf]]=1,J30+1,J30))</f>
        <v>4</v>
      </c>
      <c r="K31" t="str">
        <f ca="1">IF(Table1[[#This Row],[Up To Current]]=TRUE,"a",IF(AND(K30="a",K29="a"),"b",IF(AND(K30="b",K29="b"),"a",IF(AND(K30="b",K29="a"),"b",IF(AND(K30="a",K29="b"),"a",0)))))</f>
        <v>b</v>
      </c>
      <c r="L31" t="str">
        <f t="shared" ca="1" si="2"/>
        <v>4b</v>
      </c>
      <c r="M31" t="str">
        <f ca="1">IF(Table1[[#This Row],[Up To Current]]=TRUE,"Top",IF(M30="Top","Bottom","Top"))</f>
        <v>Bottom</v>
      </c>
      <c r="N31" t="str">
        <f t="shared" ca="1" si="1"/>
        <v>4bBottom</v>
      </c>
    </row>
    <row r="32" spans="3:14" x14ac:dyDescent="0.2">
      <c r="C32" s="1">
        <v>45283</v>
      </c>
      <c r="D32" t="str">
        <f t="shared" si="0"/>
        <v>שבת</v>
      </c>
      <c r="E32">
        <v>6</v>
      </c>
      <c r="F32" t="s">
        <v>5</v>
      </c>
      <c r="G32" t="str">
        <f>CONCATENATE(Table1[[#This Row],[Weekly Daf]],Table1[[#This Row],[Weekly Amud]])</f>
        <v>6b</v>
      </c>
      <c r="H32" t="b">
        <f ca="1">Table1[[#This Row],[Weekly Limud]]=Table1[[#This Row],[Chazarah Limud]]</f>
        <v>0</v>
      </c>
      <c r="I32">
        <f ca="1">IF(Table1[[#This Row],[Up To Current]]=TRUE,1,MOD(I31,4)+1)</f>
        <v>3</v>
      </c>
      <c r="J32">
        <f ca="1">IF(Table1[[#This Row],[Up To Current]]=TRUE,2,IF(Table1[[#This Row],[Chazarah Count for Daf]]=1,J31+1,J31))</f>
        <v>4</v>
      </c>
      <c r="K32" t="str">
        <f ca="1">IF(Table1[[#This Row],[Up To Current]]=TRUE,"a",IF(AND(K31="a",K30="a"),"b",IF(AND(K31="b",K30="b"),"a",IF(AND(K31="b",K30="a"),"b",IF(AND(K31="a",K30="b"),"a",0)))))</f>
        <v>b</v>
      </c>
      <c r="L32" t="str">
        <f t="shared" ca="1" si="2"/>
        <v>4b</v>
      </c>
      <c r="M32" t="str">
        <f ca="1">IF(Table1[[#This Row],[Up To Current]]=TRUE,"Top",IF(M31="Top","Bottom","Top"))</f>
        <v>Top</v>
      </c>
      <c r="N32" t="str">
        <f t="shared" ca="1" si="1"/>
        <v>4bTop</v>
      </c>
    </row>
    <row r="33" spans="3:14" x14ac:dyDescent="0.2">
      <c r="C33" s="1">
        <v>45284</v>
      </c>
      <c r="D33" t="str">
        <f t="shared" si="0"/>
        <v>יום א׳</v>
      </c>
      <c r="E33">
        <v>7</v>
      </c>
      <c r="F33" t="s">
        <v>4</v>
      </c>
      <c r="G33" t="str">
        <f>CONCATENATE(Table1[[#This Row],[Weekly Daf]],Table1[[#This Row],[Weekly Amud]])</f>
        <v>7a</v>
      </c>
      <c r="H33" t="b">
        <f ca="1">Table1[[#This Row],[Weekly Limud]]=Table1[[#This Row],[Chazarah Limud]]</f>
        <v>0</v>
      </c>
      <c r="I33">
        <f ca="1">IF(Table1[[#This Row],[Up To Current]]=TRUE,1,MOD(I32,4)+1)</f>
        <v>4</v>
      </c>
      <c r="J33">
        <f ca="1">IF(Table1[[#This Row],[Up To Current]]=TRUE,2,IF(Table1[[#This Row],[Chazarah Count for Daf]]=1,J32+1,J32))</f>
        <v>4</v>
      </c>
      <c r="K33" t="str">
        <f ca="1">IF(Table1[[#This Row],[Up To Current]]=TRUE,"a",IF(AND(K32="a",K31="a"),"b",IF(AND(K32="b",K31="b"),"a",IF(AND(K32="b",K31="a"),"b",IF(AND(K32="a",K31="b"),"a",0)))))</f>
        <v>a</v>
      </c>
      <c r="L33" t="str">
        <f t="shared" ca="1" si="2"/>
        <v>4a</v>
      </c>
      <c r="M33" t="str">
        <f ca="1">IF(Table1[[#This Row],[Up To Current]]=TRUE,"Top",IF(M32="Top","Bottom","Top"))</f>
        <v>Bottom</v>
      </c>
      <c r="N33" t="str">
        <f t="shared" ca="1" si="1"/>
        <v>4aBottom</v>
      </c>
    </row>
    <row r="34" spans="3:14" x14ac:dyDescent="0.2">
      <c r="C34" s="1">
        <v>45285</v>
      </c>
      <c r="D34" t="str">
        <f t="shared" si="0"/>
        <v>יום ב׳</v>
      </c>
      <c r="E34">
        <v>7</v>
      </c>
      <c r="F34" t="s">
        <v>4</v>
      </c>
      <c r="G34" t="str">
        <f>CONCATENATE(Table1[[#This Row],[Weekly Daf]],Table1[[#This Row],[Weekly Amud]])</f>
        <v>7a</v>
      </c>
      <c r="H34" t="b">
        <f ca="1">Table1[[#This Row],[Weekly Limud]]=Table1[[#This Row],[Chazarah Limud]]</f>
        <v>0</v>
      </c>
      <c r="I34">
        <f ca="1">IF(Table1[[#This Row],[Up To Current]]=TRUE,1,MOD(I33,4)+1)</f>
        <v>1</v>
      </c>
      <c r="J34">
        <f ca="1">IF(Table1[[#This Row],[Up To Current]]=TRUE,2,IF(Table1[[#This Row],[Chazarah Count for Daf]]=1,J33+1,J33))</f>
        <v>5</v>
      </c>
      <c r="K34" t="str">
        <f ca="1">IF(Table1[[#This Row],[Up To Current]]=TRUE,"a",IF(AND(K33="a",K32="a"),"b",IF(AND(K33="b",K32="b"),"a",IF(AND(K33="b",K32="a"),"b",IF(AND(K33="a",K32="b"),"a",0)))))</f>
        <v>a</v>
      </c>
      <c r="L34" t="str">
        <f t="shared" ca="1" si="2"/>
        <v>5a</v>
      </c>
      <c r="M34" t="str">
        <f ca="1">IF(Table1[[#This Row],[Up To Current]]=TRUE,"Top",IF(M33="Top","Bottom","Top"))</f>
        <v>Top</v>
      </c>
      <c r="N34" t="str">
        <f t="shared" ca="1" si="1"/>
        <v>5aTop</v>
      </c>
    </row>
    <row r="35" spans="3:14" x14ac:dyDescent="0.2">
      <c r="C35" s="1">
        <v>45286</v>
      </c>
      <c r="D35" t="str">
        <f t="shared" si="0"/>
        <v>יום ג׳</v>
      </c>
      <c r="E35">
        <v>7</v>
      </c>
      <c r="F35" t="s">
        <v>4</v>
      </c>
      <c r="G35" t="str">
        <f>CONCATENATE(Table1[[#This Row],[Weekly Daf]],Table1[[#This Row],[Weekly Amud]])</f>
        <v>7a</v>
      </c>
      <c r="H35" t="b">
        <f ca="1">Table1[[#This Row],[Weekly Limud]]=Table1[[#This Row],[Chazarah Limud]]</f>
        <v>0</v>
      </c>
      <c r="I35">
        <f ca="1">IF(Table1[[#This Row],[Up To Current]]=TRUE,1,MOD(I34,4)+1)</f>
        <v>2</v>
      </c>
      <c r="J35">
        <f ca="1">IF(Table1[[#This Row],[Up To Current]]=TRUE,2,IF(Table1[[#This Row],[Chazarah Count for Daf]]=1,J34+1,J34))</f>
        <v>5</v>
      </c>
      <c r="K35" t="str">
        <f ca="1">IF(Table1[[#This Row],[Up To Current]]=TRUE,"a",IF(AND(K34="a",K33="a"),"b",IF(AND(K34="b",K33="b"),"a",IF(AND(K34="b",K33="a"),"b",IF(AND(K34="a",K33="b"),"a",0)))))</f>
        <v>b</v>
      </c>
      <c r="L35" t="str">
        <f t="shared" ca="1" si="2"/>
        <v>5b</v>
      </c>
      <c r="M35" t="str">
        <f ca="1">IF(Table1[[#This Row],[Up To Current]]=TRUE,"Top",IF(M34="Top","Bottom","Top"))</f>
        <v>Bottom</v>
      </c>
      <c r="N35" t="str">
        <f t="shared" ca="1" si="1"/>
        <v>5bBottom</v>
      </c>
    </row>
    <row r="36" spans="3:14" x14ac:dyDescent="0.2">
      <c r="C36" s="1">
        <v>45287</v>
      </c>
      <c r="D36" t="str">
        <f t="shared" si="0"/>
        <v>יום ד׳</v>
      </c>
      <c r="E36">
        <v>7</v>
      </c>
      <c r="F36" t="s">
        <v>4</v>
      </c>
      <c r="G36" t="str">
        <f>CONCATENATE(Table1[[#This Row],[Weekly Daf]],Table1[[#This Row],[Weekly Amud]])</f>
        <v>7a</v>
      </c>
      <c r="H36" t="b">
        <f ca="1">Table1[[#This Row],[Weekly Limud]]=Table1[[#This Row],[Chazarah Limud]]</f>
        <v>0</v>
      </c>
      <c r="I36">
        <f ca="1">IF(Table1[[#This Row],[Up To Current]]=TRUE,1,MOD(I35,4)+1)</f>
        <v>3</v>
      </c>
      <c r="J36">
        <f ca="1">IF(Table1[[#This Row],[Up To Current]]=TRUE,2,IF(Table1[[#This Row],[Chazarah Count for Daf]]=1,J35+1,J35))</f>
        <v>5</v>
      </c>
      <c r="K36" t="str">
        <f ca="1">IF(Table1[[#This Row],[Up To Current]]=TRUE,"a",IF(AND(K35="a",K34="a"),"b",IF(AND(K35="b",K34="b"),"a",IF(AND(K35="b",K34="a"),"b",IF(AND(K35="a",K34="b"),"a",0)))))</f>
        <v>b</v>
      </c>
      <c r="L36" t="str">
        <f t="shared" ca="1" si="2"/>
        <v>5b</v>
      </c>
      <c r="M36" t="str">
        <f ca="1">IF(Table1[[#This Row],[Up To Current]]=TRUE,"Top",IF(M35="Top","Bottom","Top"))</f>
        <v>Top</v>
      </c>
      <c r="N36" t="str">
        <f t="shared" ca="1" si="1"/>
        <v>5bTop</v>
      </c>
    </row>
    <row r="37" spans="3:14" x14ac:dyDescent="0.2">
      <c r="C37" s="1">
        <v>45288</v>
      </c>
      <c r="D37" t="str">
        <f t="shared" si="0"/>
        <v>יום ה׳</v>
      </c>
      <c r="E37">
        <v>7</v>
      </c>
      <c r="F37" t="s">
        <v>4</v>
      </c>
      <c r="G37" t="str">
        <f>CONCATENATE(Table1[[#This Row],[Weekly Daf]],Table1[[#This Row],[Weekly Amud]])</f>
        <v>7a</v>
      </c>
      <c r="H37" t="b">
        <f ca="1">Table1[[#This Row],[Weekly Limud]]=Table1[[#This Row],[Chazarah Limud]]</f>
        <v>0</v>
      </c>
      <c r="I37">
        <f ca="1">IF(Table1[[#This Row],[Up To Current]]=TRUE,1,MOD(I36,4)+1)</f>
        <v>4</v>
      </c>
      <c r="J37">
        <f ca="1">IF(Table1[[#This Row],[Up To Current]]=TRUE,2,IF(Table1[[#This Row],[Chazarah Count for Daf]]=1,J36+1,J36))</f>
        <v>5</v>
      </c>
      <c r="K37" t="str">
        <f ca="1">IF(Table1[[#This Row],[Up To Current]]=TRUE,"a",IF(AND(K36="a",K35="a"),"b",IF(AND(K36="b",K35="b"),"a",IF(AND(K36="b",K35="a"),"b",IF(AND(K36="a",K35="b"),"a",0)))))</f>
        <v>a</v>
      </c>
      <c r="L37" t="str">
        <f t="shared" ca="1" si="2"/>
        <v>5a</v>
      </c>
      <c r="M37" t="str">
        <f ca="1">IF(Table1[[#This Row],[Up To Current]]=TRUE,"Top",IF(M36="Top","Bottom","Top"))</f>
        <v>Bottom</v>
      </c>
      <c r="N37" t="str">
        <f t="shared" ca="1" si="1"/>
        <v>5aBottom</v>
      </c>
    </row>
    <row r="38" spans="3:14" x14ac:dyDescent="0.2">
      <c r="C38" s="1">
        <v>45289</v>
      </c>
      <c r="D38" t="str">
        <f t="shared" si="0"/>
        <v>ערב שבת</v>
      </c>
      <c r="E38">
        <v>7</v>
      </c>
      <c r="F38" t="s">
        <v>4</v>
      </c>
      <c r="G38" t="str">
        <f>CONCATENATE(Table1[[#This Row],[Weekly Daf]],Table1[[#This Row],[Weekly Amud]])</f>
        <v>7a</v>
      </c>
      <c r="H38" t="b">
        <f ca="1">Table1[[#This Row],[Weekly Limud]]=Table1[[#This Row],[Chazarah Limud]]</f>
        <v>0</v>
      </c>
      <c r="I38">
        <f ca="1">IF(Table1[[#This Row],[Up To Current]]=TRUE,1,MOD(I37,4)+1)</f>
        <v>1</v>
      </c>
      <c r="J38">
        <f ca="1">IF(Table1[[#This Row],[Up To Current]]=TRUE,2,IF(Table1[[#This Row],[Chazarah Count for Daf]]=1,J37+1,J37))</f>
        <v>6</v>
      </c>
      <c r="K38" t="str">
        <f ca="1">IF(Table1[[#This Row],[Up To Current]]=TRUE,"a",IF(AND(K37="a",K36="a"),"b",IF(AND(K37="b",K36="b"),"a",IF(AND(K37="b",K36="a"),"b",IF(AND(K37="a",K36="b"),"a",0)))))</f>
        <v>a</v>
      </c>
      <c r="L38" t="str">
        <f t="shared" ca="1" si="2"/>
        <v>6a</v>
      </c>
      <c r="M38" t="str">
        <f ca="1">IF(Table1[[#This Row],[Up To Current]]=TRUE,"Top",IF(M37="Top","Bottom","Top"))</f>
        <v>Top</v>
      </c>
      <c r="N38" t="str">
        <f t="shared" ca="1" si="1"/>
        <v>6aTop</v>
      </c>
    </row>
    <row r="39" spans="3:14" x14ac:dyDescent="0.2">
      <c r="C39" s="1">
        <v>45290</v>
      </c>
      <c r="D39" t="str">
        <f t="shared" si="0"/>
        <v>שבת</v>
      </c>
      <c r="E39">
        <v>7</v>
      </c>
      <c r="F39" t="s">
        <v>4</v>
      </c>
      <c r="G39" t="str">
        <f>CONCATENATE(Table1[[#This Row],[Weekly Daf]],Table1[[#This Row],[Weekly Amud]])</f>
        <v>7a</v>
      </c>
      <c r="H39" t="b">
        <f ca="1">Table1[[#This Row],[Weekly Limud]]=Table1[[#This Row],[Chazarah Limud]]</f>
        <v>0</v>
      </c>
      <c r="I39">
        <f ca="1">IF(Table1[[#This Row],[Up To Current]]=TRUE,1,MOD(I38,4)+1)</f>
        <v>2</v>
      </c>
      <c r="J39">
        <f ca="1">IF(Table1[[#This Row],[Up To Current]]=TRUE,2,IF(Table1[[#This Row],[Chazarah Count for Daf]]=1,J38+1,J38))</f>
        <v>6</v>
      </c>
      <c r="K39" t="str">
        <f ca="1">IF(Table1[[#This Row],[Up To Current]]=TRUE,"a",IF(AND(K38="a",K37="a"),"b",IF(AND(K38="b",K37="b"),"a",IF(AND(K38="b",K37="a"),"b",IF(AND(K38="a",K37="b"),"a",0)))))</f>
        <v>b</v>
      </c>
      <c r="L39" t="str">
        <f t="shared" ca="1" si="2"/>
        <v>6b</v>
      </c>
      <c r="M39" t="str">
        <f ca="1">IF(Table1[[#This Row],[Up To Current]]=TRUE,"Top",IF(M38="Top","Bottom","Top"))</f>
        <v>Bottom</v>
      </c>
      <c r="N39" t="str">
        <f t="shared" ca="1" si="1"/>
        <v>6bBottom</v>
      </c>
    </row>
    <row r="40" spans="3:14" x14ac:dyDescent="0.2">
      <c r="C40" s="1">
        <v>45291</v>
      </c>
      <c r="D40" t="str">
        <f t="shared" si="0"/>
        <v>יום א׳</v>
      </c>
      <c r="E40">
        <v>7</v>
      </c>
      <c r="F40" t="s">
        <v>5</v>
      </c>
      <c r="G40" t="str">
        <f>CONCATENATE(Table1[[#This Row],[Weekly Daf]],Table1[[#This Row],[Weekly Amud]])</f>
        <v>7b</v>
      </c>
      <c r="H40" t="b">
        <f ca="1">Table1[[#This Row],[Weekly Limud]]=Table1[[#This Row],[Chazarah Limud]]</f>
        <v>0</v>
      </c>
      <c r="I40">
        <f ca="1">IF(Table1[[#This Row],[Up To Current]]=TRUE,1,MOD(I39,4)+1)</f>
        <v>3</v>
      </c>
      <c r="J40">
        <f ca="1">IF(Table1[[#This Row],[Up To Current]]=TRUE,2,IF(Table1[[#This Row],[Chazarah Count for Daf]]=1,J39+1,J39))</f>
        <v>6</v>
      </c>
      <c r="K40" t="str">
        <f ca="1">IF(Table1[[#This Row],[Up To Current]]=TRUE,"a",IF(AND(K39="a",K38="a"),"b",IF(AND(K39="b",K38="b"),"a",IF(AND(K39="b",K38="a"),"b",IF(AND(K39="a",K38="b"),"a",0)))))</f>
        <v>b</v>
      </c>
      <c r="L40" t="str">
        <f t="shared" ca="1" si="2"/>
        <v>6b</v>
      </c>
      <c r="M40" t="str">
        <f ca="1">IF(Table1[[#This Row],[Up To Current]]=TRUE,"Top",IF(M39="Top","Bottom","Top"))</f>
        <v>Top</v>
      </c>
      <c r="N40" t="str">
        <f t="shared" ca="1" si="1"/>
        <v>6bTop</v>
      </c>
    </row>
    <row r="41" spans="3:14" x14ac:dyDescent="0.2">
      <c r="C41" s="1">
        <v>45292</v>
      </c>
      <c r="D41" t="str">
        <f t="shared" si="0"/>
        <v>יום ב׳</v>
      </c>
      <c r="E41">
        <v>7</v>
      </c>
      <c r="F41" t="s">
        <v>5</v>
      </c>
      <c r="G41" t="str">
        <f>CONCATENATE(Table1[[#This Row],[Weekly Daf]],Table1[[#This Row],[Weekly Amud]])</f>
        <v>7b</v>
      </c>
      <c r="H41" t="b">
        <f ca="1">Table1[[#This Row],[Weekly Limud]]=Table1[[#This Row],[Chazarah Limud]]</f>
        <v>0</v>
      </c>
      <c r="I41">
        <f ca="1">IF(Table1[[#This Row],[Up To Current]]=TRUE,1,MOD(I40,4)+1)</f>
        <v>4</v>
      </c>
      <c r="J41">
        <f ca="1">IF(Table1[[#This Row],[Up To Current]]=TRUE,2,IF(Table1[[#This Row],[Chazarah Count for Daf]]=1,J40+1,J40))</f>
        <v>6</v>
      </c>
      <c r="K41" t="str">
        <f ca="1">IF(Table1[[#This Row],[Up To Current]]=TRUE,"a",IF(AND(K40="a",K39="a"),"b",IF(AND(K40="b",K39="b"),"a",IF(AND(K40="b",K39="a"),"b",IF(AND(K40="a",K39="b"),"a",0)))))</f>
        <v>a</v>
      </c>
      <c r="L41" t="str">
        <f t="shared" ca="1" si="2"/>
        <v>6a</v>
      </c>
      <c r="M41" t="str">
        <f ca="1">IF(Table1[[#This Row],[Up To Current]]=TRUE,"Top",IF(M40="Top","Bottom","Top"))</f>
        <v>Bottom</v>
      </c>
      <c r="N41" t="str">
        <f t="shared" ca="1" si="1"/>
        <v>6aBottom</v>
      </c>
    </row>
    <row r="42" spans="3:14" x14ac:dyDescent="0.2">
      <c r="C42" s="1">
        <v>45293</v>
      </c>
      <c r="D42" t="str">
        <f t="shared" si="0"/>
        <v>יום ג׳</v>
      </c>
      <c r="E42">
        <v>7</v>
      </c>
      <c r="F42" t="s">
        <v>5</v>
      </c>
      <c r="G42" t="str">
        <f>CONCATENATE(Table1[[#This Row],[Weekly Daf]],Table1[[#This Row],[Weekly Amud]])</f>
        <v>7b</v>
      </c>
      <c r="H42" t="b">
        <f ca="1">Table1[[#This Row],[Weekly Limud]]=Table1[[#This Row],[Chazarah Limud]]</f>
        <v>0</v>
      </c>
      <c r="I42">
        <f ca="1">IF(Table1[[#This Row],[Up To Current]]=TRUE,1,MOD(I41,4)+1)</f>
        <v>1</v>
      </c>
      <c r="J42">
        <f ca="1">IF(Table1[[#This Row],[Up To Current]]=TRUE,2,IF(Table1[[#This Row],[Chazarah Count for Daf]]=1,J41+1,J41))</f>
        <v>7</v>
      </c>
      <c r="K42" t="str">
        <f ca="1">IF(Table1[[#This Row],[Up To Current]]=TRUE,"a",IF(AND(K41="a",K40="a"),"b",IF(AND(K41="b",K40="b"),"a",IF(AND(K41="b",K40="a"),"b",IF(AND(K41="a",K40="b"),"a",0)))))</f>
        <v>a</v>
      </c>
      <c r="L42" t="str">
        <f t="shared" ca="1" si="2"/>
        <v>7a</v>
      </c>
      <c r="M42" t="str">
        <f ca="1">IF(Table1[[#This Row],[Up To Current]]=TRUE,"Top",IF(M41="Top","Bottom","Top"))</f>
        <v>Top</v>
      </c>
      <c r="N42" t="str">
        <f t="shared" ca="1" si="1"/>
        <v>7aTop</v>
      </c>
    </row>
    <row r="43" spans="3:14" x14ac:dyDescent="0.2">
      <c r="C43" s="1">
        <v>45294</v>
      </c>
      <c r="D43" t="str">
        <f t="shared" si="0"/>
        <v>יום ד׳</v>
      </c>
      <c r="E43">
        <v>7</v>
      </c>
      <c r="F43" t="s">
        <v>5</v>
      </c>
      <c r="G43" t="str">
        <f>CONCATENATE(Table1[[#This Row],[Weekly Daf]],Table1[[#This Row],[Weekly Amud]])</f>
        <v>7b</v>
      </c>
      <c r="H43" t="b">
        <f ca="1">Table1[[#This Row],[Weekly Limud]]=Table1[[#This Row],[Chazarah Limud]]</f>
        <v>0</v>
      </c>
      <c r="I43">
        <f ca="1">IF(Table1[[#This Row],[Up To Current]]=TRUE,1,MOD(I42,4)+1)</f>
        <v>2</v>
      </c>
      <c r="J43">
        <f ca="1">IF(Table1[[#This Row],[Up To Current]]=TRUE,2,IF(Table1[[#This Row],[Chazarah Count for Daf]]=1,J42+1,J42))</f>
        <v>7</v>
      </c>
      <c r="K43" t="str">
        <f ca="1">IF(Table1[[#This Row],[Up To Current]]=TRUE,"a",IF(AND(K42="a",K41="a"),"b",IF(AND(K42="b",K41="b"),"a",IF(AND(K42="b",K41="a"),"b",IF(AND(K42="a",K41="b"),"a",0)))))</f>
        <v>b</v>
      </c>
      <c r="L43" t="str">
        <f t="shared" ca="1" si="2"/>
        <v>7b</v>
      </c>
      <c r="M43" t="str">
        <f ca="1">IF(Table1[[#This Row],[Up To Current]]=TRUE,"Top",IF(M42="Top","Bottom","Top"))</f>
        <v>Bottom</v>
      </c>
      <c r="N43" t="str">
        <f t="shared" ca="1" si="1"/>
        <v>7bBottom</v>
      </c>
    </row>
    <row r="44" spans="3:14" x14ac:dyDescent="0.2">
      <c r="C44" s="1">
        <v>45295</v>
      </c>
      <c r="D44" t="str">
        <f t="shared" si="0"/>
        <v>יום ה׳</v>
      </c>
      <c r="E44">
        <v>7</v>
      </c>
      <c r="F44" t="s">
        <v>5</v>
      </c>
      <c r="G44" t="str">
        <f>CONCATENATE(Table1[[#This Row],[Weekly Daf]],Table1[[#This Row],[Weekly Amud]])</f>
        <v>7b</v>
      </c>
      <c r="H44" t="b">
        <f ca="1">Table1[[#This Row],[Weekly Limud]]=Table1[[#This Row],[Chazarah Limud]]</f>
        <v>0</v>
      </c>
      <c r="I44">
        <f ca="1">IF(Table1[[#This Row],[Up To Current]]=TRUE,1,MOD(I43,4)+1)</f>
        <v>3</v>
      </c>
      <c r="J44">
        <f ca="1">IF(Table1[[#This Row],[Up To Current]]=TRUE,2,IF(Table1[[#This Row],[Chazarah Count for Daf]]=1,J43+1,J43))</f>
        <v>7</v>
      </c>
      <c r="K44" t="str">
        <f ca="1">IF(Table1[[#This Row],[Up To Current]]=TRUE,"a",IF(AND(K43="a",K42="a"),"b",IF(AND(K43="b",K42="b"),"a",IF(AND(K43="b",K42="a"),"b",IF(AND(K43="a",K42="b"),"a",0)))))</f>
        <v>b</v>
      </c>
      <c r="L44" t="str">
        <f t="shared" ca="1" si="2"/>
        <v>7b</v>
      </c>
      <c r="M44" t="str">
        <f ca="1">IF(Table1[[#This Row],[Up To Current]]=TRUE,"Top",IF(M43="Top","Bottom","Top"))</f>
        <v>Top</v>
      </c>
      <c r="N44" t="str">
        <f t="shared" ca="1" si="1"/>
        <v>7bTop</v>
      </c>
    </row>
    <row r="45" spans="3:14" x14ac:dyDescent="0.2">
      <c r="C45" s="1">
        <v>45296</v>
      </c>
      <c r="D45" t="str">
        <f t="shared" si="0"/>
        <v>ערב שבת</v>
      </c>
      <c r="E45">
        <v>7</v>
      </c>
      <c r="F45" t="s">
        <v>5</v>
      </c>
      <c r="G45" t="str">
        <f>CONCATENATE(Table1[[#This Row],[Weekly Daf]],Table1[[#This Row],[Weekly Amud]])</f>
        <v>7b</v>
      </c>
      <c r="H45" t="b">
        <f ca="1">Table1[[#This Row],[Weekly Limud]]=Table1[[#This Row],[Chazarah Limud]]</f>
        <v>0</v>
      </c>
      <c r="I45">
        <f ca="1">IF(Table1[[#This Row],[Up To Current]]=TRUE,1,MOD(I44,4)+1)</f>
        <v>4</v>
      </c>
      <c r="J45">
        <f ca="1">IF(Table1[[#This Row],[Up To Current]]=TRUE,2,IF(Table1[[#This Row],[Chazarah Count for Daf]]=1,J44+1,J44))</f>
        <v>7</v>
      </c>
      <c r="K45" t="str">
        <f ca="1">IF(Table1[[#This Row],[Up To Current]]=TRUE,"a",IF(AND(K44="a",K43="a"),"b",IF(AND(K44="b",K43="b"),"a",IF(AND(K44="b",K43="a"),"b",IF(AND(K44="a",K43="b"),"a",0)))))</f>
        <v>a</v>
      </c>
      <c r="L45" t="str">
        <f t="shared" ca="1" si="2"/>
        <v>7a</v>
      </c>
      <c r="M45" t="str">
        <f ca="1">IF(Table1[[#This Row],[Up To Current]]=TRUE,"Top",IF(M44="Top","Bottom","Top"))</f>
        <v>Bottom</v>
      </c>
      <c r="N45" t="str">
        <f t="shared" ca="1" si="1"/>
        <v>7aBottom</v>
      </c>
    </row>
    <row r="46" spans="3:14" x14ac:dyDescent="0.2">
      <c r="C46" s="1">
        <v>45297</v>
      </c>
      <c r="D46" t="str">
        <f t="shared" si="0"/>
        <v>שבת</v>
      </c>
      <c r="E46">
        <v>7</v>
      </c>
      <c r="F46" t="s">
        <v>5</v>
      </c>
      <c r="G46" t="str">
        <f>CONCATENATE(Table1[[#This Row],[Weekly Daf]],Table1[[#This Row],[Weekly Amud]])</f>
        <v>7b</v>
      </c>
      <c r="H46" t="b">
        <f ca="1">Table1[[#This Row],[Weekly Limud]]=Table1[[#This Row],[Chazarah Limud]]</f>
        <v>0</v>
      </c>
      <c r="I46">
        <f ca="1">IF(Table1[[#This Row],[Up To Current]]=TRUE,1,MOD(I45,4)+1)</f>
        <v>1</v>
      </c>
      <c r="J46">
        <f ca="1">IF(Table1[[#This Row],[Up To Current]]=TRUE,2,IF(Table1[[#This Row],[Chazarah Count for Daf]]=1,J45+1,J45))</f>
        <v>8</v>
      </c>
      <c r="K46" t="str">
        <f ca="1">IF(Table1[[#This Row],[Up To Current]]=TRUE,"a",IF(AND(K45="a",K44="a"),"b",IF(AND(K45="b",K44="b"),"a",IF(AND(K45="b",K44="a"),"b",IF(AND(K45="a",K44="b"),"a",0)))))</f>
        <v>a</v>
      </c>
      <c r="L46" t="str">
        <f t="shared" ca="1" si="2"/>
        <v>8a</v>
      </c>
      <c r="M46" t="str">
        <f ca="1">IF(Table1[[#This Row],[Up To Current]]=TRUE,"Top",IF(M45="Top","Bottom","Top"))</f>
        <v>Top</v>
      </c>
      <c r="N46" t="str">
        <f t="shared" ca="1" si="1"/>
        <v>8aTop</v>
      </c>
    </row>
    <row r="47" spans="3:14" x14ac:dyDescent="0.2">
      <c r="C47" s="1">
        <v>45298</v>
      </c>
      <c r="D47" t="str">
        <f t="shared" si="0"/>
        <v>יום א׳</v>
      </c>
      <c r="E47">
        <v>8</v>
      </c>
      <c r="F47" t="s">
        <v>4</v>
      </c>
      <c r="G47" t="str">
        <f>CONCATENATE(Table1[[#This Row],[Weekly Daf]],Table1[[#This Row],[Weekly Amud]])</f>
        <v>8a</v>
      </c>
      <c r="H47" t="b">
        <f ca="1">Table1[[#This Row],[Weekly Limud]]=Table1[[#This Row],[Chazarah Limud]]</f>
        <v>0</v>
      </c>
      <c r="I47">
        <f ca="1">IF(Table1[[#This Row],[Up To Current]]=TRUE,1,MOD(I46,4)+1)</f>
        <v>2</v>
      </c>
      <c r="J47">
        <f ca="1">IF(Table1[[#This Row],[Up To Current]]=TRUE,2,IF(Table1[[#This Row],[Chazarah Count for Daf]]=1,J46+1,J46))</f>
        <v>8</v>
      </c>
      <c r="K47" t="str">
        <f ca="1">IF(Table1[[#This Row],[Up To Current]]=TRUE,"a",IF(AND(K46="a",K45="a"),"b",IF(AND(K46="b",K45="b"),"a",IF(AND(K46="b",K45="a"),"b",IF(AND(K46="a",K45="b"),"a",0)))))</f>
        <v>b</v>
      </c>
      <c r="L47" t="str">
        <f t="shared" ca="1" si="2"/>
        <v>8b</v>
      </c>
      <c r="M47" t="str">
        <f ca="1">IF(Table1[[#This Row],[Up To Current]]=TRUE,"Top",IF(M46="Top","Bottom","Top"))</f>
        <v>Bottom</v>
      </c>
      <c r="N47" t="str">
        <f t="shared" ca="1" si="1"/>
        <v>8bBottom</v>
      </c>
    </row>
    <row r="48" spans="3:14" x14ac:dyDescent="0.2">
      <c r="C48" s="1">
        <v>45299</v>
      </c>
      <c r="D48" t="str">
        <f t="shared" si="0"/>
        <v>יום ב׳</v>
      </c>
      <c r="E48">
        <v>8</v>
      </c>
      <c r="F48" t="s">
        <v>4</v>
      </c>
      <c r="G48" t="str">
        <f>CONCATENATE(Table1[[#This Row],[Weekly Daf]],Table1[[#This Row],[Weekly Amud]])</f>
        <v>8a</v>
      </c>
      <c r="H48" t="b">
        <f ca="1">Table1[[#This Row],[Weekly Limud]]=Table1[[#This Row],[Chazarah Limud]]</f>
        <v>0</v>
      </c>
      <c r="I48">
        <f ca="1">IF(Table1[[#This Row],[Up To Current]]=TRUE,1,MOD(I47,4)+1)</f>
        <v>3</v>
      </c>
      <c r="J48">
        <f ca="1">IF(Table1[[#This Row],[Up To Current]]=TRUE,2,IF(Table1[[#This Row],[Chazarah Count for Daf]]=1,J47+1,J47))</f>
        <v>8</v>
      </c>
      <c r="K48" t="str">
        <f ca="1">IF(Table1[[#This Row],[Up To Current]]=TRUE,"a",IF(AND(K47="a",K46="a"),"b",IF(AND(K47="b",K46="b"),"a",IF(AND(K47="b",K46="a"),"b",IF(AND(K47="a",K46="b"),"a",0)))))</f>
        <v>b</v>
      </c>
      <c r="L48" t="str">
        <f t="shared" ca="1" si="2"/>
        <v>8b</v>
      </c>
      <c r="M48" t="str">
        <f ca="1">IF(Table1[[#This Row],[Up To Current]]=TRUE,"Top",IF(M47="Top","Bottom","Top"))</f>
        <v>Top</v>
      </c>
      <c r="N48" t="str">
        <f t="shared" ca="1" si="1"/>
        <v>8bTop</v>
      </c>
    </row>
    <row r="49" spans="3:14" x14ac:dyDescent="0.2">
      <c r="C49" s="1">
        <v>45300</v>
      </c>
      <c r="D49" t="str">
        <f t="shared" si="0"/>
        <v>יום ג׳</v>
      </c>
      <c r="E49">
        <v>8</v>
      </c>
      <c r="F49" t="s">
        <v>4</v>
      </c>
      <c r="G49" t="str">
        <f>CONCATENATE(Table1[[#This Row],[Weekly Daf]],Table1[[#This Row],[Weekly Amud]])</f>
        <v>8a</v>
      </c>
      <c r="H49" t="b">
        <f ca="1">Table1[[#This Row],[Weekly Limud]]=Table1[[#This Row],[Chazarah Limud]]</f>
        <v>0</v>
      </c>
      <c r="I49">
        <f ca="1">IF(Table1[[#This Row],[Up To Current]]=TRUE,1,MOD(I48,4)+1)</f>
        <v>4</v>
      </c>
      <c r="J49">
        <f ca="1">IF(Table1[[#This Row],[Up To Current]]=TRUE,2,IF(Table1[[#This Row],[Chazarah Count for Daf]]=1,J48+1,J48))</f>
        <v>8</v>
      </c>
      <c r="K49" t="str">
        <f ca="1">IF(Table1[[#This Row],[Up To Current]]=TRUE,"a",IF(AND(K48="a",K47="a"),"b",IF(AND(K48="b",K47="b"),"a",IF(AND(K48="b",K47="a"),"b",IF(AND(K48="a",K47="b"),"a",0)))))</f>
        <v>a</v>
      </c>
      <c r="L49" t="str">
        <f t="shared" ca="1" si="2"/>
        <v>8a</v>
      </c>
      <c r="M49" t="str">
        <f ca="1">IF(Table1[[#This Row],[Up To Current]]=TRUE,"Top",IF(M48="Top","Bottom","Top"))</f>
        <v>Bottom</v>
      </c>
      <c r="N49" t="str">
        <f t="shared" ca="1" si="1"/>
        <v>8aBottom</v>
      </c>
    </row>
    <row r="50" spans="3:14" x14ac:dyDescent="0.2">
      <c r="C50" s="1">
        <v>45301</v>
      </c>
      <c r="D50" t="str">
        <f t="shared" si="0"/>
        <v>יום ד׳</v>
      </c>
      <c r="E50">
        <v>8</v>
      </c>
      <c r="F50" t="s">
        <v>4</v>
      </c>
      <c r="G50" t="str">
        <f>CONCATENATE(Table1[[#This Row],[Weekly Daf]],Table1[[#This Row],[Weekly Amud]])</f>
        <v>8a</v>
      </c>
      <c r="H50" t="b">
        <f ca="1">Table1[[#This Row],[Weekly Limud]]=Table1[[#This Row],[Chazarah Limud]]</f>
        <v>0</v>
      </c>
      <c r="I50">
        <f ca="1">IF(Table1[[#This Row],[Up To Current]]=TRUE,1,MOD(I49,4)+1)</f>
        <v>1</v>
      </c>
      <c r="J50">
        <f ca="1">IF(Table1[[#This Row],[Up To Current]]=TRUE,2,IF(Table1[[#This Row],[Chazarah Count for Daf]]=1,J49+1,J49))</f>
        <v>9</v>
      </c>
      <c r="K50" t="str">
        <f ca="1">IF(Table1[[#This Row],[Up To Current]]=TRUE,"a",IF(AND(K49="a",K48="a"),"b",IF(AND(K49="b",K48="b"),"a",IF(AND(K49="b",K48="a"),"b",IF(AND(K49="a",K48="b"),"a",0)))))</f>
        <v>a</v>
      </c>
      <c r="L50" t="str">
        <f t="shared" ca="1" si="2"/>
        <v>9a</v>
      </c>
      <c r="M50" t="str">
        <f ca="1">IF(Table1[[#This Row],[Up To Current]]=TRUE,"Top",IF(M49="Top","Bottom","Top"))</f>
        <v>Top</v>
      </c>
      <c r="N50" t="str">
        <f t="shared" ca="1" si="1"/>
        <v>9aTop</v>
      </c>
    </row>
    <row r="51" spans="3:14" x14ac:dyDescent="0.2">
      <c r="C51" s="1">
        <v>45302</v>
      </c>
      <c r="D51" t="str">
        <f t="shared" si="0"/>
        <v>יום ה׳</v>
      </c>
      <c r="E51">
        <v>8</v>
      </c>
      <c r="F51" t="s">
        <v>4</v>
      </c>
      <c r="G51" t="str">
        <f>CONCATENATE(Table1[[#This Row],[Weekly Daf]],Table1[[#This Row],[Weekly Amud]])</f>
        <v>8a</v>
      </c>
      <c r="H51" t="b">
        <f ca="1">Table1[[#This Row],[Weekly Limud]]=Table1[[#This Row],[Chazarah Limud]]</f>
        <v>0</v>
      </c>
      <c r="I51">
        <f ca="1">IF(Table1[[#This Row],[Up To Current]]=TRUE,1,MOD(I50,4)+1)</f>
        <v>2</v>
      </c>
      <c r="J51">
        <f ca="1">IF(Table1[[#This Row],[Up To Current]]=TRUE,2,IF(Table1[[#This Row],[Chazarah Count for Daf]]=1,J50+1,J50))</f>
        <v>9</v>
      </c>
      <c r="K51" t="str">
        <f ca="1">IF(Table1[[#This Row],[Up To Current]]=TRUE,"a",IF(AND(K50="a",K49="a"),"b",IF(AND(K50="b",K49="b"),"a",IF(AND(K50="b",K49="a"),"b",IF(AND(K50="a",K49="b"),"a",0)))))</f>
        <v>b</v>
      </c>
      <c r="L51" t="str">
        <f t="shared" ca="1" si="2"/>
        <v>9b</v>
      </c>
      <c r="M51" t="str">
        <f ca="1">IF(Table1[[#This Row],[Up To Current]]=TRUE,"Top",IF(M50="Top","Bottom","Top"))</f>
        <v>Bottom</v>
      </c>
      <c r="N51" t="str">
        <f t="shared" ca="1" si="1"/>
        <v>9bBottom</v>
      </c>
    </row>
    <row r="52" spans="3:14" x14ac:dyDescent="0.2">
      <c r="C52" s="1">
        <v>45303</v>
      </c>
      <c r="D52" t="str">
        <f t="shared" si="0"/>
        <v>ערב שבת</v>
      </c>
      <c r="E52">
        <v>8</v>
      </c>
      <c r="F52" t="s">
        <v>4</v>
      </c>
      <c r="G52" t="str">
        <f>CONCATENATE(Table1[[#This Row],[Weekly Daf]],Table1[[#This Row],[Weekly Amud]])</f>
        <v>8a</v>
      </c>
      <c r="H52" t="b">
        <f ca="1">Table1[[#This Row],[Weekly Limud]]=Table1[[#This Row],[Chazarah Limud]]</f>
        <v>0</v>
      </c>
      <c r="I52">
        <f ca="1">IF(Table1[[#This Row],[Up To Current]]=TRUE,1,MOD(I51,4)+1)</f>
        <v>3</v>
      </c>
      <c r="J52">
        <f ca="1">IF(Table1[[#This Row],[Up To Current]]=TRUE,2,IF(Table1[[#This Row],[Chazarah Count for Daf]]=1,J51+1,J51))</f>
        <v>9</v>
      </c>
      <c r="K52" t="str">
        <f ca="1">IF(Table1[[#This Row],[Up To Current]]=TRUE,"a",IF(AND(K51="a",K50="a"),"b",IF(AND(K51="b",K50="b"),"a",IF(AND(K51="b",K50="a"),"b",IF(AND(K51="a",K50="b"),"a",0)))))</f>
        <v>b</v>
      </c>
      <c r="L52" t="str">
        <f t="shared" ca="1" si="2"/>
        <v>9b</v>
      </c>
      <c r="M52" t="str">
        <f ca="1">IF(Table1[[#This Row],[Up To Current]]=TRUE,"Top",IF(M51="Top","Bottom","Top"))</f>
        <v>Top</v>
      </c>
      <c r="N52" t="str">
        <f t="shared" ca="1" si="1"/>
        <v>9bTop</v>
      </c>
    </row>
    <row r="53" spans="3:14" x14ac:dyDescent="0.2">
      <c r="C53" s="1">
        <v>45304</v>
      </c>
      <c r="D53" t="str">
        <f t="shared" si="0"/>
        <v>שבת</v>
      </c>
      <c r="E53">
        <v>8</v>
      </c>
      <c r="F53" t="s">
        <v>4</v>
      </c>
      <c r="G53" t="str">
        <f>CONCATENATE(Table1[[#This Row],[Weekly Daf]],Table1[[#This Row],[Weekly Amud]])</f>
        <v>8a</v>
      </c>
      <c r="H53" t="b">
        <f ca="1">Table1[[#This Row],[Weekly Limud]]=Table1[[#This Row],[Chazarah Limud]]</f>
        <v>0</v>
      </c>
      <c r="I53">
        <f ca="1">IF(Table1[[#This Row],[Up To Current]]=TRUE,1,MOD(I52,4)+1)</f>
        <v>4</v>
      </c>
      <c r="J53">
        <f ca="1">IF(Table1[[#This Row],[Up To Current]]=TRUE,2,IF(Table1[[#This Row],[Chazarah Count for Daf]]=1,J52+1,J52))</f>
        <v>9</v>
      </c>
      <c r="K53" t="str">
        <f ca="1">IF(Table1[[#This Row],[Up To Current]]=TRUE,"a",IF(AND(K52="a",K51="a"),"b",IF(AND(K52="b",K51="b"),"a",IF(AND(K52="b",K51="a"),"b",IF(AND(K52="a",K51="b"),"a",0)))))</f>
        <v>a</v>
      </c>
      <c r="L53" t="str">
        <f t="shared" ca="1" si="2"/>
        <v>9a</v>
      </c>
      <c r="M53" t="str">
        <f ca="1">IF(Table1[[#This Row],[Up To Current]]=TRUE,"Top",IF(M52="Top","Bottom","Top"))</f>
        <v>Bottom</v>
      </c>
      <c r="N53" t="str">
        <f t="shared" ca="1" si="1"/>
        <v>9aBottom</v>
      </c>
    </row>
    <row r="54" spans="3:14" x14ac:dyDescent="0.2">
      <c r="C54" s="1">
        <v>45305</v>
      </c>
      <c r="D54" t="str">
        <f t="shared" si="0"/>
        <v>יום א׳</v>
      </c>
      <c r="E54">
        <v>8</v>
      </c>
      <c r="F54" t="s">
        <v>5</v>
      </c>
      <c r="G54" t="str">
        <f>CONCATENATE(Table1[[#This Row],[Weekly Daf]],Table1[[#This Row],[Weekly Amud]])</f>
        <v>8b</v>
      </c>
      <c r="H54" t="b">
        <f ca="1">Table1[[#This Row],[Weekly Limud]]=Table1[[#This Row],[Chazarah Limud]]</f>
        <v>0</v>
      </c>
      <c r="I54">
        <f ca="1">IF(Table1[[#This Row],[Up To Current]]=TRUE,1,MOD(I53,4)+1)</f>
        <v>1</v>
      </c>
      <c r="J54">
        <f ca="1">IF(Table1[[#This Row],[Up To Current]]=TRUE,2,IF(Table1[[#This Row],[Chazarah Count for Daf]]=1,J53+1,J53))</f>
        <v>10</v>
      </c>
      <c r="K54" t="str">
        <f ca="1">IF(Table1[[#This Row],[Up To Current]]=TRUE,"a",IF(AND(K53="a",K52="a"),"b",IF(AND(K53="b",K52="b"),"a",IF(AND(K53="b",K52="a"),"b",IF(AND(K53="a",K52="b"),"a",0)))))</f>
        <v>a</v>
      </c>
      <c r="L54" t="str">
        <f t="shared" ca="1" si="2"/>
        <v>10a</v>
      </c>
      <c r="M54" t="str">
        <f ca="1">IF(Table1[[#This Row],[Up To Current]]=TRUE,"Top",IF(M53="Top","Bottom","Top"))</f>
        <v>Top</v>
      </c>
      <c r="N54" t="str">
        <f t="shared" ca="1" si="1"/>
        <v>10aTop</v>
      </c>
    </row>
    <row r="55" spans="3:14" x14ac:dyDescent="0.2">
      <c r="C55" s="1">
        <v>45306</v>
      </c>
      <c r="D55" t="str">
        <f t="shared" si="0"/>
        <v>יום ב׳</v>
      </c>
      <c r="E55">
        <v>8</v>
      </c>
      <c r="F55" t="s">
        <v>5</v>
      </c>
      <c r="G55" t="str">
        <f>CONCATENATE(Table1[[#This Row],[Weekly Daf]],Table1[[#This Row],[Weekly Amud]])</f>
        <v>8b</v>
      </c>
      <c r="H55" t="b">
        <f ca="1">Table1[[#This Row],[Weekly Limud]]=Table1[[#This Row],[Chazarah Limud]]</f>
        <v>0</v>
      </c>
      <c r="I55">
        <f ca="1">IF(Table1[[#This Row],[Up To Current]]=TRUE,1,MOD(I54,4)+1)</f>
        <v>2</v>
      </c>
      <c r="J55">
        <f ca="1">IF(Table1[[#This Row],[Up To Current]]=TRUE,2,IF(Table1[[#This Row],[Chazarah Count for Daf]]=1,J54+1,J54))</f>
        <v>10</v>
      </c>
      <c r="K55" t="str">
        <f ca="1">IF(Table1[[#This Row],[Up To Current]]=TRUE,"a",IF(AND(K54="a",K53="a"),"b",IF(AND(K54="b",K53="b"),"a",IF(AND(K54="b",K53="a"),"b",IF(AND(K54="a",K53="b"),"a",0)))))</f>
        <v>b</v>
      </c>
      <c r="L55" t="str">
        <f t="shared" ca="1" si="2"/>
        <v>10b</v>
      </c>
      <c r="M55" t="str">
        <f ca="1">IF(Table1[[#This Row],[Up To Current]]=TRUE,"Top",IF(M54="Top","Bottom","Top"))</f>
        <v>Bottom</v>
      </c>
      <c r="N55" t="str">
        <f t="shared" ca="1" si="1"/>
        <v>10bBottom</v>
      </c>
    </row>
    <row r="56" spans="3:14" x14ac:dyDescent="0.2">
      <c r="C56" s="1">
        <v>45307</v>
      </c>
      <c r="D56" t="str">
        <f t="shared" si="0"/>
        <v>יום ג׳</v>
      </c>
      <c r="E56">
        <v>8</v>
      </c>
      <c r="F56" t="s">
        <v>5</v>
      </c>
      <c r="G56" t="str">
        <f>CONCATENATE(Table1[[#This Row],[Weekly Daf]],Table1[[#This Row],[Weekly Amud]])</f>
        <v>8b</v>
      </c>
      <c r="H56" t="b">
        <f ca="1">Table1[[#This Row],[Weekly Limud]]=Table1[[#This Row],[Chazarah Limud]]</f>
        <v>0</v>
      </c>
      <c r="I56">
        <f ca="1">IF(Table1[[#This Row],[Up To Current]]=TRUE,1,MOD(I55,4)+1)</f>
        <v>3</v>
      </c>
      <c r="J56">
        <f ca="1">IF(Table1[[#This Row],[Up To Current]]=TRUE,2,IF(Table1[[#This Row],[Chazarah Count for Daf]]=1,J55+1,J55))</f>
        <v>10</v>
      </c>
      <c r="K56" t="str">
        <f ca="1">IF(Table1[[#This Row],[Up To Current]]=TRUE,"a",IF(AND(K55="a",K54="a"),"b",IF(AND(K55="b",K54="b"),"a",IF(AND(K55="b",K54="a"),"b",IF(AND(K55="a",K54="b"),"a",0)))))</f>
        <v>b</v>
      </c>
      <c r="L56" t="str">
        <f t="shared" ca="1" si="2"/>
        <v>10b</v>
      </c>
      <c r="M56" t="str">
        <f ca="1">IF(Table1[[#This Row],[Up To Current]]=TRUE,"Top",IF(M55="Top","Bottom","Top"))</f>
        <v>Top</v>
      </c>
      <c r="N56" t="str">
        <f t="shared" ca="1" si="1"/>
        <v>10bTop</v>
      </c>
    </row>
    <row r="57" spans="3:14" x14ac:dyDescent="0.2">
      <c r="C57" s="1">
        <v>45308</v>
      </c>
      <c r="D57" t="str">
        <f t="shared" si="0"/>
        <v>יום ד׳</v>
      </c>
      <c r="E57">
        <v>8</v>
      </c>
      <c r="F57" t="s">
        <v>5</v>
      </c>
      <c r="G57" t="str">
        <f>CONCATENATE(Table1[[#This Row],[Weekly Daf]],Table1[[#This Row],[Weekly Amud]])</f>
        <v>8b</v>
      </c>
      <c r="H57" t="b">
        <f ca="1">Table1[[#This Row],[Weekly Limud]]=Table1[[#This Row],[Chazarah Limud]]</f>
        <v>0</v>
      </c>
      <c r="I57">
        <f ca="1">IF(Table1[[#This Row],[Up To Current]]=TRUE,1,MOD(I56,4)+1)</f>
        <v>4</v>
      </c>
      <c r="J57">
        <f ca="1">IF(Table1[[#This Row],[Up To Current]]=TRUE,2,IF(Table1[[#This Row],[Chazarah Count for Daf]]=1,J56+1,J56))</f>
        <v>10</v>
      </c>
      <c r="K57" t="str">
        <f ca="1">IF(Table1[[#This Row],[Up To Current]]=TRUE,"a",IF(AND(K56="a",K55="a"),"b",IF(AND(K56="b",K55="b"),"a",IF(AND(K56="b",K55="a"),"b",IF(AND(K56="a",K55="b"),"a",0)))))</f>
        <v>a</v>
      </c>
      <c r="L57" t="str">
        <f t="shared" ca="1" si="2"/>
        <v>10a</v>
      </c>
      <c r="M57" t="str">
        <f ca="1">IF(Table1[[#This Row],[Up To Current]]=TRUE,"Top",IF(M56="Top","Bottom","Top"))</f>
        <v>Bottom</v>
      </c>
      <c r="N57" t="str">
        <f t="shared" ca="1" si="1"/>
        <v>10aBottom</v>
      </c>
    </row>
    <row r="58" spans="3:14" x14ac:dyDescent="0.2">
      <c r="C58" s="1">
        <v>45309</v>
      </c>
      <c r="D58" t="str">
        <f t="shared" si="0"/>
        <v>יום ה׳</v>
      </c>
      <c r="E58">
        <v>8</v>
      </c>
      <c r="F58" t="s">
        <v>5</v>
      </c>
      <c r="G58" t="str">
        <f>CONCATENATE(Table1[[#This Row],[Weekly Daf]],Table1[[#This Row],[Weekly Amud]])</f>
        <v>8b</v>
      </c>
      <c r="H58" t="b">
        <f ca="1">Table1[[#This Row],[Weekly Limud]]=Table1[[#This Row],[Chazarah Limud]]</f>
        <v>0</v>
      </c>
      <c r="I58">
        <f ca="1">IF(Table1[[#This Row],[Up To Current]]=TRUE,1,MOD(I57,4)+1)</f>
        <v>1</v>
      </c>
      <c r="J58">
        <f ca="1">IF(Table1[[#This Row],[Up To Current]]=TRUE,2,IF(Table1[[#This Row],[Chazarah Count for Daf]]=1,J57+1,J57))</f>
        <v>11</v>
      </c>
      <c r="K58" t="str">
        <f ca="1">IF(Table1[[#This Row],[Up To Current]]=TRUE,"a",IF(AND(K57="a",K56="a"),"b",IF(AND(K57="b",K56="b"),"a",IF(AND(K57="b",K56="a"),"b",IF(AND(K57="a",K56="b"),"a",0)))))</f>
        <v>a</v>
      </c>
      <c r="L58" t="str">
        <f t="shared" ca="1" si="2"/>
        <v>11a</v>
      </c>
      <c r="M58" t="str">
        <f ca="1">IF(Table1[[#This Row],[Up To Current]]=TRUE,"Top",IF(M57="Top","Bottom","Top"))</f>
        <v>Top</v>
      </c>
      <c r="N58" t="str">
        <f t="shared" ca="1" si="1"/>
        <v>11aTop</v>
      </c>
    </row>
    <row r="59" spans="3:14" x14ac:dyDescent="0.2">
      <c r="C59" s="1">
        <v>45310</v>
      </c>
      <c r="D59" t="str">
        <f t="shared" si="0"/>
        <v>ערב שבת</v>
      </c>
      <c r="E59">
        <v>8</v>
      </c>
      <c r="F59" t="s">
        <v>5</v>
      </c>
      <c r="G59" t="str">
        <f>CONCATENATE(Table1[[#This Row],[Weekly Daf]],Table1[[#This Row],[Weekly Amud]])</f>
        <v>8b</v>
      </c>
      <c r="H59" t="b">
        <f ca="1">Table1[[#This Row],[Weekly Limud]]=Table1[[#This Row],[Chazarah Limud]]</f>
        <v>0</v>
      </c>
      <c r="I59">
        <f ca="1">IF(Table1[[#This Row],[Up To Current]]=TRUE,1,MOD(I58,4)+1)</f>
        <v>2</v>
      </c>
      <c r="J59">
        <f ca="1">IF(Table1[[#This Row],[Up To Current]]=TRUE,2,IF(Table1[[#This Row],[Chazarah Count for Daf]]=1,J58+1,J58))</f>
        <v>11</v>
      </c>
      <c r="K59" t="str">
        <f ca="1">IF(Table1[[#This Row],[Up To Current]]=TRUE,"a",IF(AND(K58="a",K57="a"),"b",IF(AND(K58="b",K57="b"),"a",IF(AND(K58="b",K57="a"),"b",IF(AND(K58="a",K57="b"),"a",0)))))</f>
        <v>b</v>
      </c>
      <c r="L59" t="str">
        <f t="shared" ca="1" si="2"/>
        <v>11b</v>
      </c>
      <c r="M59" t="str">
        <f ca="1">IF(Table1[[#This Row],[Up To Current]]=TRUE,"Top",IF(M58="Top","Bottom","Top"))</f>
        <v>Bottom</v>
      </c>
      <c r="N59" t="str">
        <f t="shared" ca="1" si="1"/>
        <v>11bBottom</v>
      </c>
    </row>
    <row r="60" spans="3:14" x14ac:dyDescent="0.2">
      <c r="C60" s="1">
        <v>45311</v>
      </c>
      <c r="D60" t="str">
        <f t="shared" si="0"/>
        <v>שבת</v>
      </c>
      <c r="E60">
        <v>8</v>
      </c>
      <c r="F60" t="s">
        <v>5</v>
      </c>
      <c r="G60" t="str">
        <f>CONCATENATE(Table1[[#This Row],[Weekly Daf]],Table1[[#This Row],[Weekly Amud]])</f>
        <v>8b</v>
      </c>
      <c r="H60" t="b">
        <f ca="1">Table1[[#This Row],[Weekly Limud]]=Table1[[#This Row],[Chazarah Limud]]</f>
        <v>0</v>
      </c>
      <c r="I60">
        <f ca="1">IF(Table1[[#This Row],[Up To Current]]=TRUE,1,MOD(I59,4)+1)</f>
        <v>3</v>
      </c>
      <c r="J60">
        <f ca="1">IF(Table1[[#This Row],[Up To Current]]=TRUE,2,IF(Table1[[#This Row],[Chazarah Count for Daf]]=1,J59+1,J59))</f>
        <v>11</v>
      </c>
      <c r="K60" t="str">
        <f ca="1">IF(Table1[[#This Row],[Up To Current]]=TRUE,"a",IF(AND(K59="a",K58="a"),"b",IF(AND(K59="b",K58="b"),"a",IF(AND(K59="b",K58="a"),"b",IF(AND(K59="a",K58="b"),"a",0)))))</f>
        <v>b</v>
      </c>
      <c r="L60" t="str">
        <f t="shared" ca="1" si="2"/>
        <v>11b</v>
      </c>
      <c r="M60" t="str">
        <f ca="1">IF(Table1[[#This Row],[Up To Current]]=TRUE,"Top",IF(M59="Top","Bottom","Top"))</f>
        <v>Top</v>
      </c>
      <c r="N60" t="str">
        <f t="shared" ca="1" si="1"/>
        <v>11bTop</v>
      </c>
    </row>
    <row r="61" spans="3:14" x14ac:dyDescent="0.2">
      <c r="C61" s="1">
        <v>45312</v>
      </c>
      <c r="D61" t="str">
        <f t="shared" si="0"/>
        <v>יום א׳</v>
      </c>
      <c r="E61">
        <v>9</v>
      </c>
      <c r="F61" t="s">
        <v>4</v>
      </c>
      <c r="G61" t="str">
        <f>CONCATENATE(Table1[[#This Row],[Weekly Daf]],Table1[[#This Row],[Weekly Amud]])</f>
        <v>9a</v>
      </c>
      <c r="H61" t="b">
        <f ca="1">Table1[[#This Row],[Weekly Limud]]=Table1[[#This Row],[Chazarah Limud]]</f>
        <v>0</v>
      </c>
      <c r="I61">
        <f ca="1">IF(Table1[[#This Row],[Up To Current]]=TRUE,1,MOD(I60,4)+1)</f>
        <v>4</v>
      </c>
      <c r="J61">
        <f ca="1">IF(Table1[[#This Row],[Up To Current]]=TRUE,2,IF(Table1[[#This Row],[Chazarah Count for Daf]]=1,J60+1,J60))</f>
        <v>11</v>
      </c>
      <c r="K61" t="str">
        <f ca="1">IF(Table1[[#This Row],[Up To Current]]=TRUE,"a",IF(AND(K60="a",K59="a"),"b",IF(AND(K60="b",K59="b"),"a",IF(AND(K60="b",K59="a"),"b",IF(AND(K60="a",K59="b"),"a",0)))))</f>
        <v>a</v>
      </c>
      <c r="L61" t="str">
        <f t="shared" ca="1" si="2"/>
        <v>11a</v>
      </c>
      <c r="M61" t="str">
        <f ca="1">IF(Table1[[#This Row],[Up To Current]]=TRUE,"Top",IF(M60="Top","Bottom","Top"))</f>
        <v>Bottom</v>
      </c>
      <c r="N61" t="str">
        <f t="shared" ca="1" si="1"/>
        <v>11aBottom</v>
      </c>
    </row>
    <row r="62" spans="3:14" x14ac:dyDescent="0.2">
      <c r="C62" s="1">
        <v>45313</v>
      </c>
      <c r="D62" t="str">
        <f t="shared" si="0"/>
        <v>יום ב׳</v>
      </c>
      <c r="E62">
        <v>9</v>
      </c>
      <c r="F62" t="s">
        <v>4</v>
      </c>
      <c r="G62" t="str">
        <f>CONCATENATE(Table1[[#This Row],[Weekly Daf]],Table1[[#This Row],[Weekly Amud]])</f>
        <v>9a</v>
      </c>
      <c r="H62" t="b">
        <f ca="1">Table1[[#This Row],[Weekly Limud]]=Table1[[#This Row],[Chazarah Limud]]</f>
        <v>0</v>
      </c>
      <c r="I62">
        <f ca="1">IF(Table1[[#This Row],[Up To Current]]=TRUE,1,MOD(I61,4)+1)</f>
        <v>1</v>
      </c>
      <c r="J62">
        <f ca="1">IF(Table1[[#This Row],[Up To Current]]=TRUE,2,IF(Table1[[#This Row],[Chazarah Count for Daf]]=1,J61+1,J61))</f>
        <v>12</v>
      </c>
      <c r="K62" t="str">
        <f ca="1">IF(Table1[[#This Row],[Up To Current]]=TRUE,"a",IF(AND(K61="a",K60="a"),"b",IF(AND(K61="b",K60="b"),"a",IF(AND(K61="b",K60="a"),"b",IF(AND(K61="a",K60="b"),"a",0)))))</f>
        <v>a</v>
      </c>
      <c r="L62" t="str">
        <f t="shared" ca="1" si="2"/>
        <v>12a</v>
      </c>
      <c r="M62" t="str">
        <f ca="1">IF(Table1[[#This Row],[Up To Current]]=TRUE,"Top",IF(M61="Top","Bottom","Top"))</f>
        <v>Top</v>
      </c>
      <c r="N62" t="str">
        <f t="shared" ca="1" si="1"/>
        <v>12aTop</v>
      </c>
    </row>
    <row r="63" spans="3:14" x14ac:dyDescent="0.2">
      <c r="C63" s="1">
        <v>45314</v>
      </c>
      <c r="D63" t="str">
        <f t="shared" si="0"/>
        <v>יום ג׳</v>
      </c>
      <c r="E63">
        <v>9</v>
      </c>
      <c r="F63" t="s">
        <v>4</v>
      </c>
      <c r="G63" t="str">
        <f>CONCATENATE(Table1[[#This Row],[Weekly Daf]],Table1[[#This Row],[Weekly Amud]])</f>
        <v>9a</v>
      </c>
      <c r="H63" t="b">
        <f ca="1">Table1[[#This Row],[Weekly Limud]]=Table1[[#This Row],[Chazarah Limud]]</f>
        <v>0</v>
      </c>
      <c r="I63">
        <f ca="1">IF(Table1[[#This Row],[Up To Current]]=TRUE,1,MOD(I62,4)+1)</f>
        <v>2</v>
      </c>
      <c r="J63">
        <f ca="1">IF(Table1[[#This Row],[Up To Current]]=TRUE,2,IF(Table1[[#This Row],[Chazarah Count for Daf]]=1,J62+1,J62))</f>
        <v>12</v>
      </c>
      <c r="K63" t="str">
        <f ca="1">IF(Table1[[#This Row],[Up To Current]]=TRUE,"a",IF(AND(K62="a",K61="a"),"b",IF(AND(K62="b",K61="b"),"a",IF(AND(K62="b",K61="a"),"b",IF(AND(K62="a",K61="b"),"a",0)))))</f>
        <v>b</v>
      </c>
      <c r="L63" t="str">
        <f t="shared" ca="1" si="2"/>
        <v>12b</v>
      </c>
      <c r="M63" t="str">
        <f ca="1">IF(Table1[[#This Row],[Up To Current]]=TRUE,"Top",IF(M62="Top","Bottom","Top"))</f>
        <v>Bottom</v>
      </c>
      <c r="N63" t="str">
        <f t="shared" ca="1" si="1"/>
        <v>12bBottom</v>
      </c>
    </row>
    <row r="64" spans="3:14" x14ac:dyDescent="0.2">
      <c r="C64" s="1">
        <v>45315</v>
      </c>
      <c r="D64" t="str">
        <f t="shared" si="0"/>
        <v>יום ד׳</v>
      </c>
      <c r="E64">
        <v>9</v>
      </c>
      <c r="F64" t="s">
        <v>4</v>
      </c>
      <c r="G64" t="str">
        <f>CONCATENATE(Table1[[#This Row],[Weekly Daf]],Table1[[#This Row],[Weekly Amud]])</f>
        <v>9a</v>
      </c>
      <c r="H64" t="b">
        <f ca="1">Table1[[#This Row],[Weekly Limud]]=Table1[[#This Row],[Chazarah Limud]]</f>
        <v>0</v>
      </c>
      <c r="I64">
        <f ca="1">IF(Table1[[#This Row],[Up To Current]]=TRUE,1,MOD(I63,4)+1)</f>
        <v>3</v>
      </c>
      <c r="J64">
        <f ca="1">IF(Table1[[#This Row],[Up To Current]]=TRUE,2,IF(Table1[[#This Row],[Chazarah Count for Daf]]=1,J63+1,J63))</f>
        <v>12</v>
      </c>
      <c r="K64" t="str">
        <f ca="1">IF(Table1[[#This Row],[Up To Current]]=TRUE,"a",IF(AND(K63="a",K62="a"),"b",IF(AND(K63="b",K62="b"),"a",IF(AND(K63="b",K62="a"),"b",IF(AND(K63="a",K62="b"),"a",0)))))</f>
        <v>b</v>
      </c>
      <c r="L64" t="str">
        <f t="shared" ca="1" si="2"/>
        <v>12b</v>
      </c>
      <c r="M64" t="str">
        <f ca="1">IF(Table1[[#This Row],[Up To Current]]=TRUE,"Top",IF(M63="Top","Bottom","Top"))</f>
        <v>Top</v>
      </c>
      <c r="N64" t="str">
        <f t="shared" ca="1" si="1"/>
        <v>12bTop</v>
      </c>
    </row>
    <row r="65" spans="3:14" x14ac:dyDescent="0.2">
      <c r="C65" s="1">
        <v>45316</v>
      </c>
      <c r="D65" t="str">
        <f t="shared" si="0"/>
        <v>יום ה׳</v>
      </c>
      <c r="E65">
        <v>9</v>
      </c>
      <c r="F65" t="s">
        <v>4</v>
      </c>
      <c r="G65" t="str">
        <f>CONCATENATE(Table1[[#This Row],[Weekly Daf]],Table1[[#This Row],[Weekly Amud]])</f>
        <v>9a</v>
      </c>
      <c r="H65" t="b">
        <f ca="1">Table1[[#This Row],[Weekly Limud]]=Table1[[#This Row],[Chazarah Limud]]</f>
        <v>0</v>
      </c>
      <c r="I65">
        <f ca="1">IF(Table1[[#This Row],[Up To Current]]=TRUE,1,MOD(I64,4)+1)</f>
        <v>4</v>
      </c>
      <c r="J65">
        <f ca="1">IF(Table1[[#This Row],[Up To Current]]=TRUE,2,IF(Table1[[#This Row],[Chazarah Count for Daf]]=1,J64+1,J64))</f>
        <v>12</v>
      </c>
      <c r="K65" t="str">
        <f ca="1">IF(Table1[[#This Row],[Up To Current]]=TRUE,"a",IF(AND(K64="a",K63="a"),"b",IF(AND(K64="b",K63="b"),"a",IF(AND(K64="b",K63="a"),"b",IF(AND(K64="a",K63="b"),"a",0)))))</f>
        <v>a</v>
      </c>
      <c r="L65" t="str">
        <f t="shared" ca="1" si="2"/>
        <v>12a</v>
      </c>
      <c r="M65" t="str">
        <f ca="1">IF(Table1[[#This Row],[Up To Current]]=TRUE,"Top",IF(M64="Top","Bottom","Top"))</f>
        <v>Bottom</v>
      </c>
      <c r="N65" t="str">
        <f t="shared" ca="1" si="1"/>
        <v>12aBottom</v>
      </c>
    </row>
    <row r="66" spans="3:14" x14ac:dyDescent="0.2">
      <c r="C66" s="1">
        <v>45317</v>
      </c>
      <c r="D66" t="str">
        <f t="shared" si="0"/>
        <v>ערב שבת</v>
      </c>
      <c r="E66">
        <v>9</v>
      </c>
      <c r="F66" t="s">
        <v>4</v>
      </c>
      <c r="G66" t="str">
        <f>CONCATENATE(Table1[[#This Row],[Weekly Daf]],Table1[[#This Row],[Weekly Amud]])</f>
        <v>9a</v>
      </c>
      <c r="H66" t="b">
        <f ca="1">Table1[[#This Row],[Weekly Limud]]=Table1[[#This Row],[Chazarah Limud]]</f>
        <v>0</v>
      </c>
      <c r="I66">
        <f ca="1">IF(Table1[[#This Row],[Up To Current]]=TRUE,1,MOD(I65,4)+1)</f>
        <v>1</v>
      </c>
      <c r="J66">
        <f ca="1">IF(Table1[[#This Row],[Up To Current]]=TRUE,2,IF(Table1[[#This Row],[Chazarah Count for Daf]]=1,J65+1,J65))</f>
        <v>13</v>
      </c>
      <c r="K66" t="str">
        <f ca="1">IF(Table1[[#This Row],[Up To Current]]=TRUE,"a",IF(AND(K65="a",K64="a"),"b",IF(AND(K65="b",K64="b"),"a",IF(AND(K65="b",K64="a"),"b",IF(AND(K65="a",K64="b"),"a",0)))))</f>
        <v>a</v>
      </c>
      <c r="L66" t="str">
        <f t="shared" ca="1" si="2"/>
        <v>13a</v>
      </c>
      <c r="M66" t="str">
        <f ca="1">IF(Table1[[#This Row],[Up To Current]]=TRUE,"Top",IF(M65="Top","Bottom","Top"))</f>
        <v>Top</v>
      </c>
      <c r="N66" t="str">
        <f t="shared" ca="1" si="1"/>
        <v>13aTop</v>
      </c>
    </row>
    <row r="67" spans="3:14" x14ac:dyDescent="0.2">
      <c r="C67" s="1">
        <v>45318</v>
      </c>
      <c r="D67" t="str">
        <f t="shared" si="0"/>
        <v>שבת</v>
      </c>
      <c r="E67">
        <v>9</v>
      </c>
      <c r="F67" t="s">
        <v>4</v>
      </c>
      <c r="G67" t="str">
        <f>CONCATENATE(Table1[[#This Row],[Weekly Daf]],Table1[[#This Row],[Weekly Amud]])</f>
        <v>9a</v>
      </c>
      <c r="H67" t="b">
        <f ca="1">Table1[[#This Row],[Weekly Limud]]=Table1[[#This Row],[Chazarah Limud]]</f>
        <v>0</v>
      </c>
      <c r="I67">
        <f ca="1">IF(Table1[[#This Row],[Up To Current]]=TRUE,1,MOD(I66,4)+1)</f>
        <v>2</v>
      </c>
      <c r="J67">
        <f ca="1">IF(Table1[[#This Row],[Up To Current]]=TRUE,2,IF(Table1[[#This Row],[Chazarah Count for Daf]]=1,J66+1,J66))</f>
        <v>13</v>
      </c>
      <c r="K67" t="str">
        <f ca="1">IF(Table1[[#This Row],[Up To Current]]=TRUE,"a",IF(AND(K66="a",K65="a"),"b",IF(AND(K66="b",K65="b"),"a",IF(AND(K66="b",K65="a"),"b",IF(AND(K66="a",K65="b"),"a",0)))))</f>
        <v>b</v>
      </c>
      <c r="L67" t="str">
        <f t="shared" ca="1" si="2"/>
        <v>13b</v>
      </c>
      <c r="M67" t="str">
        <f ca="1">IF(Table1[[#This Row],[Up To Current]]=TRUE,"Top",IF(M66="Top","Bottom","Top"))</f>
        <v>Bottom</v>
      </c>
      <c r="N67" t="str">
        <f t="shared" ca="1" si="1"/>
        <v>13bBottom</v>
      </c>
    </row>
    <row r="68" spans="3:14" x14ac:dyDescent="0.2">
      <c r="C68" s="1">
        <v>45319</v>
      </c>
      <c r="D68" t="str">
        <f t="shared" si="0"/>
        <v>יום א׳</v>
      </c>
      <c r="E68">
        <v>9</v>
      </c>
      <c r="F68" t="s">
        <v>5</v>
      </c>
      <c r="G68" t="str">
        <f>CONCATENATE(Table1[[#This Row],[Weekly Daf]],Table1[[#This Row],[Weekly Amud]])</f>
        <v>9b</v>
      </c>
      <c r="H68" t="b">
        <f ca="1">Table1[[#This Row],[Weekly Limud]]=Table1[[#This Row],[Chazarah Limud]]</f>
        <v>0</v>
      </c>
      <c r="I68">
        <f ca="1">IF(Table1[[#This Row],[Up To Current]]=TRUE,1,MOD(I67,4)+1)</f>
        <v>3</v>
      </c>
      <c r="J68">
        <f ca="1">IF(Table1[[#This Row],[Up To Current]]=TRUE,2,IF(Table1[[#This Row],[Chazarah Count for Daf]]=1,J67+1,J67))</f>
        <v>13</v>
      </c>
      <c r="K68" t="str">
        <f ca="1">IF(Table1[[#This Row],[Up To Current]]=TRUE,"a",IF(AND(K67="a",K66="a"),"b",IF(AND(K67="b",K66="b"),"a",IF(AND(K67="b",K66="a"),"b",IF(AND(K67="a",K66="b"),"a",0)))))</f>
        <v>b</v>
      </c>
      <c r="L68" t="str">
        <f t="shared" ca="1" si="2"/>
        <v>13b</v>
      </c>
      <c r="M68" t="str">
        <f ca="1">IF(Table1[[#This Row],[Up To Current]]=TRUE,"Top",IF(M67="Top","Bottom","Top"))</f>
        <v>Top</v>
      </c>
      <c r="N68" t="str">
        <f t="shared" ca="1" si="1"/>
        <v>13bTop</v>
      </c>
    </row>
    <row r="69" spans="3:14" x14ac:dyDescent="0.2">
      <c r="C69" s="1">
        <v>45320</v>
      </c>
      <c r="D69" t="str">
        <f t="shared" si="0"/>
        <v>יום ב׳</v>
      </c>
      <c r="E69">
        <v>9</v>
      </c>
      <c r="F69" t="s">
        <v>5</v>
      </c>
      <c r="G69" t="str">
        <f>CONCATENATE(Table1[[#This Row],[Weekly Daf]],Table1[[#This Row],[Weekly Amud]])</f>
        <v>9b</v>
      </c>
      <c r="H69" t="b">
        <f ca="1">Table1[[#This Row],[Weekly Limud]]=Table1[[#This Row],[Chazarah Limud]]</f>
        <v>0</v>
      </c>
      <c r="I69">
        <f ca="1">IF(Table1[[#This Row],[Up To Current]]=TRUE,1,MOD(I68,4)+1)</f>
        <v>4</v>
      </c>
      <c r="J69">
        <f ca="1">IF(Table1[[#This Row],[Up To Current]]=TRUE,2,IF(Table1[[#This Row],[Chazarah Count for Daf]]=1,J68+1,J68))</f>
        <v>13</v>
      </c>
      <c r="K69" t="str">
        <f ca="1">IF(Table1[[#This Row],[Up To Current]]=TRUE,"a",IF(AND(K68="a",K67="a"),"b",IF(AND(K68="b",K67="b"),"a",IF(AND(K68="b",K67="a"),"b",IF(AND(K68="a",K67="b"),"a",0)))))</f>
        <v>a</v>
      </c>
      <c r="L69" t="str">
        <f t="shared" ca="1" si="2"/>
        <v>13a</v>
      </c>
      <c r="M69" t="str">
        <f ca="1">IF(Table1[[#This Row],[Up To Current]]=TRUE,"Top",IF(M68="Top","Bottom","Top"))</f>
        <v>Bottom</v>
      </c>
      <c r="N69" t="str">
        <f t="shared" ca="1" si="1"/>
        <v>13aBottom</v>
      </c>
    </row>
    <row r="70" spans="3:14" x14ac:dyDescent="0.2">
      <c r="C70" s="1">
        <v>45321</v>
      </c>
      <c r="D70" t="str">
        <f t="shared" ref="D70:D102" si="3">CHOOSE(WEEKDAY(C70),"יום א׳","יום ב׳","יום ג׳","יום ד׳","יום ה׳","ערב שבת","שבת")</f>
        <v>יום ג׳</v>
      </c>
      <c r="E70">
        <v>9</v>
      </c>
      <c r="F70" t="s">
        <v>5</v>
      </c>
      <c r="G70" t="str">
        <f>CONCATENATE(Table1[[#This Row],[Weekly Daf]],Table1[[#This Row],[Weekly Amud]])</f>
        <v>9b</v>
      </c>
      <c r="H70" t="b">
        <f ca="1">Table1[[#This Row],[Weekly Limud]]=Table1[[#This Row],[Chazarah Limud]]</f>
        <v>0</v>
      </c>
      <c r="I70">
        <f ca="1">IF(Table1[[#This Row],[Up To Current]]=TRUE,1,MOD(I69,4)+1)</f>
        <v>1</v>
      </c>
      <c r="J70">
        <f ca="1">IF(Table1[[#This Row],[Up To Current]]=TRUE,2,IF(Table1[[#This Row],[Chazarah Count for Daf]]=1,J69+1,J69))</f>
        <v>14</v>
      </c>
      <c r="K70" t="str">
        <f ca="1">IF(Table1[[#This Row],[Up To Current]]=TRUE,"a",IF(AND(K69="a",K68="a"),"b",IF(AND(K69="b",K68="b"),"a",IF(AND(K69="b",K68="a"),"b",IF(AND(K69="a",K68="b"),"a",0)))))</f>
        <v>a</v>
      </c>
      <c r="L70" t="str">
        <f t="shared" ref="L70:L102" ca="1" si="4">CONCATENATE(J70,K70)</f>
        <v>14a</v>
      </c>
      <c r="M70" t="str">
        <f ca="1">IF(Table1[[#This Row],[Up To Current]]=TRUE,"Top",IF(M69="Top","Bottom","Top"))</f>
        <v>Top</v>
      </c>
      <c r="N70" t="str">
        <f t="shared" ref="N70:N102" ca="1" si="5">CONCATENATE(L70,M70)</f>
        <v>14aTop</v>
      </c>
    </row>
    <row r="71" spans="3:14" x14ac:dyDescent="0.2">
      <c r="C71" s="1">
        <v>45322</v>
      </c>
      <c r="D71" t="str">
        <f t="shared" si="3"/>
        <v>יום ד׳</v>
      </c>
      <c r="E71">
        <v>9</v>
      </c>
      <c r="F71" t="s">
        <v>5</v>
      </c>
      <c r="G71" t="str">
        <f>CONCATENATE(Table1[[#This Row],[Weekly Daf]],Table1[[#This Row],[Weekly Amud]])</f>
        <v>9b</v>
      </c>
      <c r="H71" t="b">
        <f ca="1">Table1[[#This Row],[Weekly Limud]]=Table1[[#This Row],[Chazarah Limud]]</f>
        <v>0</v>
      </c>
      <c r="I71">
        <f ca="1">IF(Table1[[#This Row],[Up To Current]]=TRUE,1,MOD(I70,4)+1)</f>
        <v>2</v>
      </c>
      <c r="J71">
        <f ca="1">IF(Table1[[#This Row],[Up To Current]]=TRUE,2,IF(Table1[[#This Row],[Chazarah Count for Daf]]=1,J70+1,J70))</f>
        <v>14</v>
      </c>
      <c r="K71" t="str">
        <f ca="1">IF(Table1[[#This Row],[Up To Current]]=TRUE,"a",IF(AND(K70="a",K69="a"),"b",IF(AND(K70="b",K69="b"),"a",IF(AND(K70="b",K69="a"),"b",IF(AND(K70="a",K69="b"),"a",0)))))</f>
        <v>b</v>
      </c>
      <c r="L71" t="str">
        <f t="shared" ca="1" si="4"/>
        <v>14b</v>
      </c>
      <c r="M71" t="str">
        <f ca="1">IF(Table1[[#This Row],[Up To Current]]=TRUE,"Top",IF(M70="Top","Bottom","Top"))</f>
        <v>Bottom</v>
      </c>
      <c r="N71" t="str">
        <f t="shared" ca="1" si="5"/>
        <v>14bBottom</v>
      </c>
    </row>
    <row r="72" spans="3:14" x14ac:dyDescent="0.2">
      <c r="C72" s="1">
        <v>45323</v>
      </c>
      <c r="D72" t="str">
        <f t="shared" si="3"/>
        <v>יום ה׳</v>
      </c>
      <c r="E72">
        <v>9</v>
      </c>
      <c r="F72" t="s">
        <v>5</v>
      </c>
      <c r="G72" t="str">
        <f>CONCATENATE(Table1[[#This Row],[Weekly Daf]],Table1[[#This Row],[Weekly Amud]])</f>
        <v>9b</v>
      </c>
      <c r="H72" t="b">
        <f ca="1">Table1[[#This Row],[Weekly Limud]]=Table1[[#This Row],[Chazarah Limud]]</f>
        <v>0</v>
      </c>
      <c r="I72">
        <f ca="1">IF(Table1[[#This Row],[Up To Current]]=TRUE,1,MOD(I71,4)+1)</f>
        <v>3</v>
      </c>
      <c r="J72">
        <f ca="1">IF(Table1[[#This Row],[Up To Current]]=TRUE,2,IF(Table1[[#This Row],[Chazarah Count for Daf]]=1,J71+1,J71))</f>
        <v>14</v>
      </c>
      <c r="K72" t="str">
        <f ca="1">IF(Table1[[#This Row],[Up To Current]]=TRUE,"a",IF(AND(K71="a",K70="a"),"b",IF(AND(K71="b",K70="b"),"a",IF(AND(K71="b",K70="a"),"b",IF(AND(K71="a",K70="b"),"a",0)))))</f>
        <v>b</v>
      </c>
      <c r="L72" t="str">
        <f t="shared" ca="1" si="4"/>
        <v>14b</v>
      </c>
      <c r="M72" t="str">
        <f ca="1">IF(Table1[[#This Row],[Up To Current]]=TRUE,"Top",IF(M71="Top","Bottom","Top"))</f>
        <v>Top</v>
      </c>
      <c r="N72" t="str">
        <f t="shared" ca="1" si="5"/>
        <v>14bTop</v>
      </c>
    </row>
    <row r="73" spans="3:14" x14ac:dyDescent="0.2">
      <c r="C73" s="1">
        <v>45324</v>
      </c>
      <c r="D73" t="str">
        <f t="shared" si="3"/>
        <v>ערב שבת</v>
      </c>
      <c r="E73">
        <v>9</v>
      </c>
      <c r="F73" t="s">
        <v>5</v>
      </c>
      <c r="G73" t="str">
        <f>CONCATENATE(Table1[[#This Row],[Weekly Daf]],Table1[[#This Row],[Weekly Amud]])</f>
        <v>9b</v>
      </c>
      <c r="H73" t="b">
        <f ca="1">Table1[[#This Row],[Weekly Limud]]=Table1[[#This Row],[Chazarah Limud]]</f>
        <v>0</v>
      </c>
      <c r="I73">
        <f ca="1">IF(Table1[[#This Row],[Up To Current]]=TRUE,1,MOD(I72,4)+1)</f>
        <v>4</v>
      </c>
      <c r="J73">
        <f ca="1">IF(Table1[[#This Row],[Up To Current]]=TRUE,2,IF(Table1[[#This Row],[Chazarah Count for Daf]]=1,J72+1,J72))</f>
        <v>14</v>
      </c>
      <c r="K73" t="str">
        <f ca="1">IF(Table1[[#This Row],[Up To Current]]=TRUE,"a",IF(AND(K72="a",K71="a"),"b",IF(AND(K72="b",K71="b"),"a",IF(AND(K72="b",K71="a"),"b",IF(AND(K72="a",K71="b"),"a",0)))))</f>
        <v>a</v>
      </c>
      <c r="L73" t="str">
        <f t="shared" ca="1" si="4"/>
        <v>14a</v>
      </c>
      <c r="M73" t="str">
        <f ca="1">IF(Table1[[#This Row],[Up To Current]]=TRUE,"Top",IF(M72="Top","Bottom","Top"))</f>
        <v>Bottom</v>
      </c>
      <c r="N73" t="str">
        <f t="shared" ca="1" si="5"/>
        <v>14aBottom</v>
      </c>
    </row>
    <row r="74" spans="3:14" x14ac:dyDescent="0.2">
      <c r="C74" s="1">
        <v>45325</v>
      </c>
      <c r="D74" t="str">
        <f t="shared" si="3"/>
        <v>שבת</v>
      </c>
      <c r="E74">
        <v>9</v>
      </c>
      <c r="F74" t="s">
        <v>5</v>
      </c>
      <c r="G74" t="str">
        <f>CONCATENATE(Table1[[#This Row],[Weekly Daf]],Table1[[#This Row],[Weekly Amud]])</f>
        <v>9b</v>
      </c>
      <c r="H74" t="b">
        <f ca="1">Table1[[#This Row],[Weekly Limud]]=Table1[[#This Row],[Chazarah Limud]]</f>
        <v>0</v>
      </c>
      <c r="I74">
        <f ca="1">IF(Table1[[#This Row],[Up To Current]]=TRUE,1,MOD(I73,4)+1)</f>
        <v>1</v>
      </c>
      <c r="J74">
        <f ca="1">IF(Table1[[#This Row],[Up To Current]]=TRUE,2,IF(Table1[[#This Row],[Chazarah Count for Daf]]=1,J73+1,J73))</f>
        <v>15</v>
      </c>
      <c r="K74" t="str">
        <f ca="1">IF(Table1[[#This Row],[Up To Current]]=TRUE,"a",IF(AND(K73="a",K72="a"),"b",IF(AND(K73="b",K72="b"),"a",IF(AND(K73="b",K72="a"),"b",IF(AND(K73="a",K72="b"),"a",0)))))</f>
        <v>a</v>
      </c>
      <c r="L74" t="str">
        <f t="shared" ca="1" si="4"/>
        <v>15a</v>
      </c>
      <c r="M74" t="str">
        <f ca="1">IF(Table1[[#This Row],[Up To Current]]=TRUE,"Top",IF(M73="Top","Bottom","Top"))</f>
        <v>Top</v>
      </c>
      <c r="N74" t="str">
        <f t="shared" ca="1" si="5"/>
        <v>15aTop</v>
      </c>
    </row>
    <row r="75" spans="3:14" x14ac:dyDescent="0.2">
      <c r="C75" s="1">
        <v>45326</v>
      </c>
      <c r="D75" t="str">
        <f t="shared" si="3"/>
        <v>יום א׳</v>
      </c>
      <c r="E75">
        <v>10</v>
      </c>
      <c r="F75" t="s">
        <v>4</v>
      </c>
      <c r="G75" t="str">
        <f>CONCATENATE(Table1[[#This Row],[Weekly Daf]],Table1[[#This Row],[Weekly Amud]])</f>
        <v>10a</v>
      </c>
      <c r="H75" t="b">
        <f ca="1">Table1[[#This Row],[Weekly Limud]]=Table1[[#This Row],[Chazarah Limud]]</f>
        <v>0</v>
      </c>
      <c r="I75">
        <f ca="1">IF(Table1[[#This Row],[Up To Current]]=TRUE,1,MOD(I74,4)+1)</f>
        <v>2</v>
      </c>
      <c r="J75">
        <f ca="1">IF(Table1[[#This Row],[Up To Current]]=TRUE,2,IF(Table1[[#This Row],[Chazarah Count for Daf]]=1,J74+1,J74))</f>
        <v>15</v>
      </c>
      <c r="K75" t="str">
        <f ca="1">IF(Table1[[#This Row],[Up To Current]]=TRUE,"a",IF(AND(K74="a",K73="a"),"b",IF(AND(K74="b",K73="b"),"a",IF(AND(K74="b",K73="a"),"b",IF(AND(K74="a",K73="b"),"a",0)))))</f>
        <v>b</v>
      </c>
      <c r="L75" t="str">
        <f t="shared" ca="1" si="4"/>
        <v>15b</v>
      </c>
      <c r="M75" t="str">
        <f ca="1">IF(Table1[[#This Row],[Up To Current]]=TRUE,"Top",IF(M74="Top","Bottom","Top"))</f>
        <v>Bottom</v>
      </c>
      <c r="N75" t="str">
        <f t="shared" ca="1" si="5"/>
        <v>15bBottom</v>
      </c>
    </row>
    <row r="76" spans="3:14" x14ac:dyDescent="0.2">
      <c r="C76" s="1">
        <v>45327</v>
      </c>
      <c r="D76" t="str">
        <f t="shared" si="3"/>
        <v>יום ב׳</v>
      </c>
      <c r="E76">
        <v>10</v>
      </c>
      <c r="F76" t="s">
        <v>4</v>
      </c>
      <c r="G76" t="str">
        <f>CONCATENATE(Table1[[#This Row],[Weekly Daf]],Table1[[#This Row],[Weekly Amud]])</f>
        <v>10a</v>
      </c>
      <c r="H76" t="b">
        <f ca="1">Table1[[#This Row],[Weekly Limud]]=Table1[[#This Row],[Chazarah Limud]]</f>
        <v>0</v>
      </c>
      <c r="I76">
        <f ca="1">IF(Table1[[#This Row],[Up To Current]]=TRUE,1,MOD(I75,4)+1)</f>
        <v>3</v>
      </c>
      <c r="J76">
        <f ca="1">IF(Table1[[#This Row],[Up To Current]]=TRUE,2,IF(Table1[[#This Row],[Chazarah Count for Daf]]=1,J75+1,J75))</f>
        <v>15</v>
      </c>
      <c r="K76" t="str">
        <f ca="1">IF(Table1[[#This Row],[Up To Current]]=TRUE,"a",IF(AND(K75="a",K74="a"),"b",IF(AND(K75="b",K74="b"),"a",IF(AND(K75="b",K74="a"),"b",IF(AND(K75="a",K74="b"),"a",0)))))</f>
        <v>b</v>
      </c>
      <c r="L76" t="str">
        <f t="shared" ca="1" si="4"/>
        <v>15b</v>
      </c>
      <c r="M76" t="str">
        <f ca="1">IF(Table1[[#This Row],[Up To Current]]=TRUE,"Top",IF(M75="Top","Bottom","Top"))</f>
        <v>Top</v>
      </c>
      <c r="N76" t="str">
        <f t="shared" ca="1" si="5"/>
        <v>15bTop</v>
      </c>
    </row>
    <row r="77" spans="3:14" x14ac:dyDescent="0.2">
      <c r="C77" s="1">
        <v>45328</v>
      </c>
      <c r="D77" t="str">
        <f t="shared" si="3"/>
        <v>יום ג׳</v>
      </c>
      <c r="E77">
        <v>10</v>
      </c>
      <c r="F77" t="s">
        <v>4</v>
      </c>
      <c r="G77" t="str">
        <f>CONCATENATE(Table1[[#This Row],[Weekly Daf]],Table1[[#This Row],[Weekly Amud]])</f>
        <v>10a</v>
      </c>
      <c r="H77" t="b">
        <f ca="1">Table1[[#This Row],[Weekly Limud]]=Table1[[#This Row],[Chazarah Limud]]</f>
        <v>0</v>
      </c>
      <c r="I77">
        <f ca="1">IF(Table1[[#This Row],[Up To Current]]=TRUE,1,MOD(I76,4)+1)</f>
        <v>4</v>
      </c>
      <c r="J77">
        <f ca="1">IF(Table1[[#This Row],[Up To Current]]=TRUE,2,IF(Table1[[#This Row],[Chazarah Count for Daf]]=1,J76+1,J76))</f>
        <v>15</v>
      </c>
      <c r="K77" t="str">
        <f ca="1">IF(Table1[[#This Row],[Up To Current]]=TRUE,"a",IF(AND(K76="a",K75="a"),"b",IF(AND(K76="b",K75="b"),"a",IF(AND(K76="b",K75="a"),"b",IF(AND(K76="a",K75="b"),"a",0)))))</f>
        <v>a</v>
      </c>
      <c r="L77" t="str">
        <f t="shared" ca="1" si="4"/>
        <v>15a</v>
      </c>
      <c r="M77" t="str">
        <f ca="1">IF(Table1[[#This Row],[Up To Current]]=TRUE,"Top",IF(M76="Top","Bottom","Top"))</f>
        <v>Bottom</v>
      </c>
      <c r="N77" t="str">
        <f t="shared" ca="1" si="5"/>
        <v>15aBottom</v>
      </c>
    </row>
    <row r="78" spans="3:14" x14ac:dyDescent="0.2">
      <c r="C78" s="1">
        <v>45329</v>
      </c>
      <c r="D78" t="str">
        <f t="shared" si="3"/>
        <v>יום ד׳</v>
      </c>
      <c r="E78">
        <v>10</v>
      </c>
      <c r="F78" t="s">
        <v>4</v>
      </c>
      <c r="G78" t="str">
        <f>CONCATENATE(Table1[[#This Row],[Weekly Daf]],Table1[[#This Row],[Weekly Amud]])</f>
        <v>10a</v>
      </c>
      <c r="H78" t="b">
        <f ca="1">Table1[[#This Row],[Weekly Limud]]=Table1[[#This Row],[Chazarah Limud]]</f>
        <v>0</v>
      </c>
      <c r="I78">
        <f ca="1">IF(Table1[[#This Row],[Up To Current]]=TRUE,1,MOD(I77,4)+1)</f>
        <v>1</v>
      </c>
      <c r="J78">
        <f ca="1">IF(Table1[[#This Row],[Up To Current]]=TRUE,2,IF(Table1[[#This Row],[Chazarah Count for Daf]]=1,J77+1,J77))</f>
        <v>16</v>
      </c>
      <c r="K78" t="str">
        <f ca="1">IF(Table1[[#This Row],[Up To Current]]=TRUE,"a",IF(AND(K77="a",K76="a"),"b",IF(AND(K77="b",K76="b"),"a",IF(AND(K77="b",K76="a"),"b",IF(AND(K77="a",K76="b"),"a",0)))))</f>
        <v>a</v>
      </c>
      <c r="L78" t="str">
        <f t="shared" ca="1" si="4"/>
        <v>16a</v>
      </c>
      <c r="M78" t="str">
        <f ca="1">IF(Table1[[#This Row],[Up To Current]]=TRUE,"Top",IF(M77="Top","Bottom","Top"))</f>
        <v>Top</v>
      </c>
      <c r="N78" t="str">
        <f t="shared" ca="1" si="5"/>
        <v>16aTop</v>
      </c>
    </row>
    <row r="79" spans="3:14" x14ac:dyDescent="0.2">
      <c r="C79" s="1">
        <v>45330</v>
      </c>
      <c r="D79" t="str">
        <f t="shared" si="3"/>
        <v>יום ה׳</v>
      </c>
      <c r="E79">
        <v>10</v>
      </c>
      <c r="F79" t="s">
        <v>4</v>
      </c>
      <c r="G79" t="str">
        <f>CONCATENATE(Table1[[#This Row],[Weekly Daf]],Table1[[#This Row],[Weekly Amud]])</f>
        <v>10a</v>
      </c>
      <c r="H79" t="b">
        <f ca="1">Table1[[#This Row],[Weekly Limud]]=Table1[[#This Row],[Chazarah Limud]]</f>
        <v>0</v>
      </c>
      <c r="I79">
        <f ca="1">IF(Table1[[#This Row],[Up To Current]]=TRUE,1,MOD(I78,4)+1)</f>
        <v>2</v>
      </c>
      <c r="J79">
        <f ca="1">IF(Table1[[#This Row],[Up To Current]]=TRUE,2,IF(Table1[[#This Row],[Chazarah Count for Daf]]=1,J78+1,J78))</f>
        <v>16</v>
      </c>
      <c r="K79" t="str">
        <f ca="1">IF(Table1[[#This Row],[Up To Current]]=TRUE,"a",IF(AND(K78="a",K77="a"),"b",IF(AND(K78="b",K77="b"),"a",IF(AND(K78="b",K77="a"),"b",IF(AND(K78="a",K77="b"),"a",0)))))</f>
        <v>b</v>
      </c>
      <c r="L79" t="str">
        <f t="shared" ca="1" si="4"/>
        <v>16b</v>
      </c>
      <c r="M79" t="str">
        <f ca="1">IF(Table1[[#This Row],[Up To Current]]=TRUE,"Top",IF(M78="Top","Bottom","Top"))</f>
        <v>Bottom</v>
      </c>
      <c r="N79" t="str">
        <f t="shared" ca="1" si="5"/>
        <v>16bBottom</v>
      </c>
    </row>
    <row r="80" spans="3:14" x14ac:dyDescent="0.2">
      <c r="C80" s="1">
        <v>45331</v>
      </c>
      <c r="D80" t="str">
        <f t="shared" si="3"/>
        <v>ערב שבת</v>
      </c>
      <c r="E80">
        <v>10</v>
      </c>
      <c r="F80" t="s">
        <v>4</v>
      </c>
      <c r="G80" t="str">
        <f>CONCATENATE(Table1[[#This Row],[Weekly Daf]],Table1[[#This Row],[Weekly Amud]])</f>
        <v>10a</v>
      </c>
      <c r="H80" t="b">
        <f ca="1">Table1[[#This Row],[Weekly Limud]]=Table1[[#This Row],[Chazarah Limud]]</f>
        <v>0</v>
      </c>
      <c r="I80">
        <f ca="1">IF(Table1[[#This Row],[Up To Current]]=TRUE,1,MOD(I79,4)+1)</f>
        <v>3</v>
      </c>
      <c r="J80">
        <f ca="1">IF(Table1[[#This Row],[Up To Current]]=TRUE,2,IF(Table1[[#This Row],[Chazarah Count for Daf]]=1,J79+1,J79))</f>
        <v>16</v>
      </c>
      <c r="K80" t="str">
        <f ca="1">IF(Table1[[#This Row],[Up To Current]]=TRUE,"a",IF(AND(K79="a",K78="a"),"b",IF(AND(K79="b",K78="b"),"a",IF(AND(K79="b",K78="a"),"b",IF(AND(K79="a",K78="b"),"a",0)))))</f>
        <v>b</v>
      </c>
      <c r="L80" t="str">
        <f t="shared" ca="1" si="4"/>
        <v>16b</v>
      </c>
      <c r="M80" t="str">
        <f ca="1">IF(Table1[[#This Row],[Up To Current]]=TRUE,"Top",IF(M79="Top","Bottom","Top"))</f>
        <v>Top</v>
      </c>
      <c r="N80" t="str">
        <f t="shared" ca="1" si="5"/>
        <v>16bTop</v>
      </c>
    </row>
    <row r="81" spans="3:14" x14ac:dyDescent="0.2">
      <c r="C81" s="1">
        <v>45332</v>
      </c>
      <c r="D81" t="str">
        <f t="shared" si="3"/>
        <v>שבת</v>
      </c>
      <c r="E81">
        <v>10</v>
      </c>
      <c r="F81" t="s">
        <v>4</v>
      </c>
      <c r="G81" t="str">
        <f>CONCATENATE(Table1[[#This Row],[Weekly Daf]],Table1[[#This Row],[Weekly Amud]])</f>
        <v>10a</v>
      </c>
      <c r="H81" t="b">
        <f ca="1">Table1[[#This Row],[Weekly Limud]]=Table1[[#This Row],[Chazarah Limud]]</f>
        <v>1</v>
      </c>
      <c r="I81">
        <f ca="1">IF(Table1[[#This Row],[Up To Current]]=TRUE,1,MOD(I80,4)+1)</f>
        <v>1</v>
      </c>
      <c r="J81">
        <f ca="1">IF(Table1[[#This Row],[Up To Current]]=TRUE,2,IF(Table1[[#This Row],[Chazarah Count for Daf]]=1,J80+1,J80))</f>
        <v>2</v>
      </c>
      <c r="K81" t="str">
        <f ca="1">IF(Table1[[#This Row],[Up To Current]]=TRUE,"a",IF(AND(K80="a",K79="a"),"b",IF(AND(K80="b",K79="b"),"a",IF(AND(K80="b",K79="a"),"b",IF(AND(K80="a",K79="b"),"a",0)))))</f>
        <v>a</v>
      </c>
      <c r="L81" t="str">
        <f t="shared" ca="1" si="4"/>
        <v>2a</v>
      </c>
      <c r="M81" t="str">
        <f ca="1">IF(Table1[[#This Row],[Up To Current]]=TRUE,"Top",IF(M80="Top","Bottom","Top"))</f>
        <v>Top</v>
      </c>
      <c r="N81" t="str">
        <f t="shared" ca="1" si="5"/>
        <v>2aTop</v>
      </c>
    </row>
    <row r="82" spans="3:14" x14ac:dyDescent="0.2">
      <c r="C82" s="1">
        <v>45333</v>
      </c>
      <c r="D82" t="str">
        <f t="shared" si="3"/>
        <v>יום א׳</v>
      </c>
      <c r="E82">
        <v>10</v>
      </c>
      <c r="F82" t="s">
        <v>5</v>
      </c>
      <c r="G82" t="str">
        <f>CONCATENATE(Table1[[#This Row],[Weekly Daf]],Table1[[#This Row],[Weekly Amud]])</f>
        <v>10b</v>
      </c>
      <c r="H82" t="b">
        <f ca="1">Table1[[#This Row],[Weekly Limud]]=Table1[[#This Row],[Chazarah Limud]]</f>
        <v>1</v>
      </c>
      <c r="I82">
        <f ca="1">IF(Table1[[#This Row],[Up To Current]]=TRUE,1,MOD(I81,4)+1)</f>
        <v>1</v>
      </c>
      <c r="J82">
        <f ca="1">IF(Table1[[#This Row],[Up To Current]]=TRUE,2,IF(Table1[[#This Row],[Chazarah Count for Daf]]=1,J81+1,J81))</f>
        <v>2</v>
      </c>
      <c r="K82" t="str">
        <f ca="1">IF(Table1[[#This Row],[Up To Current]]=TRUE,"a",IF(AND(K81="a",K80="a"),"b",IF(AND(K81="b",K80="b"),"a",IF(AND(K81="b",K80="a"),"b",IF(AND(K81="a",K80="b"),"a",0)))))</f>
        <v>a</v>
      </c>
      <c r="L82" t="str">
        <f t="shared" ca="1" si="4"/>
        <v>2a</v>
      </c>
      <c r="M82" t="str">
        <f ca="1">IF(Table1[[#This Row],[Up To Current]]=TRUE,"Top",IF(M81="Top","Bottom","Top"))</f>
        <v>Top</v>
      </c>
      <c r="N82" t="str">
        <f t="shared" ca="1" si="5"/>
        <v>2aTop</v>
      </c>
    </row>
    <row r="83" spans="3:14" x14ac:dyDescent="0.2">
      <c r="C83" s="1">
        <v>45334</v>
      </c>
      <c r="D83" t="str">
        <f t="shared" si="3"/>
        <v>יום ב׳</v>
      </c>
      <c r="E83">
        <v>10</v>
      </c>
      <c r="F83" t="s">
        <v>5</v>
      </c>
      <c r="G83" t="str">
        <f>CONCATENATE(Table1[[#This Row],[Weekly Daf]],Table1[[#This Row],[Weekly Amud]])</f>
        <v>10b</v>
      </c>
      <c r="H83" t="b">
        <f ca="1">Table1[[#This Row],[Weekly Limud]]=Table1[[#This Row],[Chazarah Limud]]</f>
        <v>1</v>
      </c>
      <c r="I83">
        <f ca="1">IF(Table1[[#This Row],[Up To Current]]=TRUE,1,MOD(I82,4)+1)</f>
        <v>1</v>
      </c>
      <c r="J83">
        <f ca="1">IF(Table1[[#This Row],[Up To Current]]=TRUE,2,IF(Table1[[#This Row],[Chazarah Count for Daf]]=1,J82+1,J82))</f>
        <v>2</v>
      </c>
      <c r="K83" t="str">
        <f ca="1">IF(Table1[[#This Row],[Up To Current]]=TRUE,"a",IF(AND(K82="a",K81="a"),"b",IF(AND(K82="b",K81="b"),"a",IF(AND(K82="b",K81="a"),"b",IF(AND(K82="a",K81="b"),"a",0)))))</f>
        <v>a</v>
      </c>
      <c r="L83" t="str">
        <f t="shared" ca="1" si="4"/>
        <v>2a</v>
      </c>
      <c r="M83" t="str">
        <f ca="1">IF(Table1[[#This Row],[Up To Current]]=TRUE,"Top",IF(M82="Top","Bottom","Top"))</f>
        <v>Top</v>
      </c>
      <c r="N83" t="str">
        <f t="shared" ca="1" si="5"/>
        <v>2aTop</v>
      </c>
    </row>
    <row r="84" spans="3:14" x14ac:dyDescent="0.2">
      <c r="C84" s="1">
        <v>45335</v>
      </c>
      <c r="D84" t="str">
        <f t="shared" si="3"/>
        <v>יום ג׳</v>
      </c>
      <c r="E84">
        <v>10</v>
      </c>
      <c r="F84" t="s">
        <v>5</v>
      </c>
      <c r="G84" t="str">
        <f>CONCATENATE(Table1[[#This Row],[Weekly Daf]],Table1[[#This Row],[Weekly Amud]])</f>
        <v>10b</v>
      </c>
      <c r="H84" t="b">
        <f ca="1">Table1[[#This Row],[Weekly Limud]]=Table1[[#This Row],[Chazarah Limud]]</f>
        <v>0</v>
      </c>
      <c r="I84">
        <f ca="1">IF(Table1[[#This Row],[Up To Current]]=TRUE,1,MOD(I83,4)+1)</f>
        <v>2</v>
      </c>
      <c r="J84">
        <f ca="1">IF(Table1[[#This Row],[Up To Current]]=TRUE,2,IF(Table1[[#This Row],[Chazarah Count for Daf]]=1,J83+1,J83))</f>
        <v>2</v>
      </c>
      <c r="K84" t="str">
        <f ca="1">IF(Table1[[#This Row],[Up To Current]]=TRUE,"a",IF(AND(K83="a",K82="a"),"b",IF(AND(K83="b",K82="b"),"a",IF(AND(K83="b",K82="a"),"b",IF(AND(K83="a",K82="b"),"a",0)))))</f>
        <v>b</v>
      </c>
      <c r="L84" t="str">
        <f t="shared" ca="1" si="4"/>
        <v>2b</v>
      </c>
      <c r="M84" t="str">
        <f ca="1">IF(Table1[[#This Row],[Up To Current]]=TRUE,"Top",IF(M83="Top","Bottom","Top"))</f>
        <v>Bottom</v>
      </c>
      <c r="N84" t="str">
        <f t="shared" ca="1" si="5"/>
        <v>2bBottom</v>
      </c>
    </row>
    <row r="85" spans="3:14" x14ac:dyDescent="0.2">
      <c r="C85" s="1">
        <v>45336</v>
      </c>
      <c r="D85" t="str">
        <f t="shared" si="3"/>
        <v>יום ד׳</v>
      </c>
      <c r="E85">
        <v>10</v>
      </c>
      <c r="F85" t="s">
        <v>5</v>
      </c>
      <c r="G85" t="str">
        <f>CONCATENATE(Table1[[#This Row],[Weekly Daf]],Table1[[#This Row],[Weekly Amud]])</f>
        <v>10b</v>
      </c>
      <c r="H85" t="b">
        <f ca="1">Table1[[#This Row],[Weekly Limud]]=Table1[[#This Row],[Chazarah Limud]]</f>
        <v>0</v>
      </c>
      <c r="I85">
        <f ca="1">IF(Table1[[#This Row],[Up To Current]]=TRUE,1,MOD(I84,4)+1)</f>
        <v>3</v>
      </c>
      <c r="J85">
        <f ca="1">IF(Table1[[#This Row],[Up To Current]]=TRUE,2,IF(Table1[[#This Row],[Chazarah Count for Daf]]=1,J84+1,J84))</f>
        <v>2</v>
      </c>
      <c r="K85" t="str">
        <f ca="1">IF(Table1[[#This Row],[Up To Current]]=TRUE,"a",IF(AND(K84="a",K83="a"),"b",IF(AND(K84="b",K83="b"),"a",IF(AND(K84="b",K83="a"),"b",IF(AND(K84="a",K83="b"),"a",0)))))</f>
        <v>b</v>
      </c>
      <c r="L85" t="str">
        <f t="shared" ca="1" si="4"/>
        <v>2b</v>
      </c>
      <c r="M85" t="str">
        <f ca="1">IF(Table1[[#This Row],[Up To Current]]=TRUE,"Top",IF(M84="Top","Bottom","Top"))</f>
        <v>Top</v>
      </c>
      <c r="N85" t="str">
        <f t="shared" ca="1" si="5"/>
        <v>2bTop</v>
      </c>
    </row>
    <row r="86" spans="3:14" x14ac:dyDescent="0.2">
      <c r="C86" s="1">
        <v>45337</v>
      </c>
      <c r="D86" t="str">
        <f t="shared" si="3"/>
        <v>יום ה׳</v>
      </c>
      <c r="E86">
        <v>10</v>
      </c>
      <c r="F86" t="s">
        <v>5</v>
      </c>
      <c r="G86" t="str">
        <f>CONCATENATE(Table1[[#This Row],[Weekly Daf]],Table1[[#This Row],[Weekly Amud]])</f>
        <v>10b</v>
      </c>
      <c r="H86" t="b">
        <f ca="1">Table1[[#This Row],[Weekly Limud]]=Table1[[#This Row],[Chazarah Limud]]</f>
        <v>0</v>
      </c>
      <c r="I86">
        <f ca="1">IF(Table1[[#This Row],[Up To Current]]=TRUE,1,MOD(I85,4)+1)</f>
        <v>4</v>
      </c>
      <c r="J86">
        <f ca="1">IF(Table1[[#This Row],[Up To Current]]=TRUE,2,IF(Table1[[#This Row],[Chazarah Count for Daf]]=1,J85+1,J85))</f>
        <v>2</v>
      </c>
      <c r="K86" t="str">
        <f ca="1">IF(Table1[[#This Row],[Up To Current]]=TRUE,"a",IF(AND(K85="a",K84="a"),"b",IF(AND(K85="b",K84="b"),"a",IF(AND(K85="b",K84="a"),"b",IF(AND(K85="a",K84="b"),"a",0)))))</f>
        <v>a</v>
      </c>
      <c r="L86" t="str">
        <f t="shared" ca="1" si="4"/>
        <v>2a</v>
      </c>
      <c r="M86" t="str">
        <f ca="1">IF(Table1[[#This Row],[Up To Current]]=TRUE,"Top",IF(M85="Top","Bottom","Top"))</f>
        <v>Bottom</v>
      </c>
      <c r="N86" t="str">
        <f t="shared" ca="1" si="5"/>
        <v>2aBottom</v>
      </c>
    </row>
    <row r="87" spans="3:14" x14ac:dyDescent="0.2">
      <c r="C87" s="1">
        <v>45338</v>
      </c>
      <c r="D87" t="str">
        <f t="shared" si="3"/>
        <v>ערב שבת</v>
      </c>
      <c r="E87">
        <v>10</v>
      </c>
      <c r="F87" t="s">
        <v>5</v>
      </c>
      <c r="G87" t="str">
        <f>CONCATENATE(Table1[[#This Row],[Weekly Daf]],Table1[[#This Row],[Weekly Amud]])</f>
        <v>10b</v>
      </c>
      <c r="H87" t="b">
        <f ca="1">Table1[[#This Row],[Weekly Limud]]=Table1[[#This Row],[Chazarah Limud]]</f>
        <v>0</v>
      </c>
      <c r="I87">
        <f ca="1">IF(Table1[[#This Row],[Up To Current]]=TRUE,1,MOD(I86,4)+1)</f>
        <v>1</v>
      </c>
      <c r="J87">
        <f ca="1">IF(Table1[[#This Row],[Up To Current]]=TRUE,2,IF(Table1[[#This Row],[Chazarah Count for Daf]]=1,J86+1,J86))</f>
        <v>3</v>
      </c>
      <c r="K87" t="str">
        <f ca="1">IF(Table1[[#This Row],[Up To Current]]=TRUE,"a",IF(AND(K86="a",K85="a"),"b",IF(AND(K86="b",K85="b"),"a",IF(AND(K86="b",K85="a"),"b",IF(AND(K86="a",K85="b"),"a",0)))))</f>
        <v>a</v>
      </c>
      <c r="L87" t="str">
        <f t="shared" ca="1" si="4"/>
        <v>3a</v>
      </c>
      <c r="M87" t="str">
        <f ca="1">IF(Table1[[#This Row],[Up To Current]]=TRUE,"Top",IF(M86="Top","Bottom","Top"))</f>
        <v>Top</v>
      </c>
      <c r="N87" t="str">
        <f t="shared" ca="1" si="5"/>
        <v>3aTop</v>
      </c>
    </row>
    <row r="88" spans="3:14" x14ac:dyDescent="0.2">
      <c r="C88" s="1">
        <v>45339</v>
      </c>
      <c r="D88" t="str">
        <f t="shared" si="3"/>
        <v>שבת</v>
      </c>
      <c r="E88">
        <v>10</v>
      </c>
      <c r="F88" t="s">
        <v>5</v>
      </c>
      <c r="G88" t="str">
        <f>CONCATENATE(Table1[[#This Row],[Weekly Daf]],Table1[[#This Row],[Weekly Amud]])</f>
        <v>10b</v>
      </c>
      <c r="H88" t="b">
        <f ca="1">Table1[[#This Row],[Weekly Limud]]=Table1[[#This Row],[Chazarah Limud]]</f>
        <v>0</v>
      </c>
      <c r="I88">
        <f ca="1">IF(Table1[[#This Row],[Up To Current]]=TRUE,1,MOD(I87,4)+1)</f>
        <v>2</v>
      </c>
      <c r="J88">
        <f ca="1">IF(Table1[[#This Row],[Up To Current]]=TRUE,2,IF(Table1[[#This Row],[Chazarah Count for Daf]]=1,J87+1,J87))</f>
        <v>3</v>
      </c>
      <c r="K88" t="str">
        <f ca="1">IF(Table1[[#This Row],[Up To Current]]=TRUE,"a",IF(AND(K87="a",K86="a"),"b",IF(AND(K87="b",K86="b"),"a",IF(AND(K87="b",K86="a"),"b",IF(AND(K87="a",K86="b"),"a",0)))))</f>
        <v>b</v>
      </c>
      <c r="L88" t="str">
        <f t="shared" ca="1" si="4"/>
        <v>3b</v>
      </c>
      <c r="M88" t="str">
        <f ca="1">IF(Table1[[#This Row],[Up To Current]]=TRUE,"Top",IF(M87="Top","Bottom","Top"))</f>
        <v>Bottom</v>
      </c>
      <c r="N88" t="str">
        <f t="shared" ca="1" si="5"/>
        <v>3bBottom</v>
      </c>
    </row>
    <row r="89" spans="3:14" x14ac:dyDescent="0.2">
      <c r="C89" s="1">
        <v>45340</v>
      </c>
      <c r="D89" t="str">
        <f t="shared" si="3"/>
        <v>יום א׳</v>
      </c>
      <c r="E89">
        <v>11</v>
      </c>
      <c r="F89" t="s">
        <v>4</v>
      </c>
      <c r="G89" t="str">
        <f>CONCATENATE(Table1[[#This Row],[Weekly Daf]],Table1[[#This Row],[Weekly Amud]])</f>
        <v>11a</v>
      </c>
      <c r="H89" t="b">
        <f ca="1">Table1[[#This Row],[Weekly Limud]]=Table1[[#This Row],[Chazarah Limud]]</f>
        <v>0</v>
      </c>
      <c r="I89">
        <f ca="1">IF(Table1[[#This Row],[Up To Current]]=TRUE,1,MOD(I88,4)+1)</f>
        <v>3</v>
      </c>
      <c r="J89">
        <f ca="1">IF(Table1[[#This Row],[Up To Current]]=TRUE,2,IF(Table1[[#This Row],[Chazarah Count for Daf]]=1,J88+1,J88))</f>
        <v>3</v>
      </c>
      <c r="K89" t="str">
        <f ca="1">IF(Table1[[#This Row],[Up To Current]]=TRUE,"a",IF(AND(K88="a",K87="a"),"b",IF(AND(K88="b",K87="b"),"a",IF(AND(K88="b",K87="a"),"b",IF(AND(K88="a",K87="b"),"a",0)))))</f>
        <v>b</v>
      </c>
      <c r="L89" t="str">
        <f t="shared" ca="1" si="4"/>
        <v>3b</v>
      </c>
      <c r="M89" t="str">
        <f ca="1">IF(Table1[[#This Row],[Up To Current]]=TRUE,"Top",IF(M88="Top","Bottom","Top"))</f>
        <v>Top</v>
      </c>
      <c r="N89" t="str">
        <f t="shared" ca="1" si="5"/>
        <v>3bTop</v>
      </c>
    </row>
    <row r="90" spans="3:14" x14ac:dyDescent="0.2">
      <c r="C90" s="1">
        <v>45341</v>
      </c>
      <c r="D90" t="str">
        <f t="shared" si="3"/>
        <v>יום ב׳</v>
      </c>
      <c r="E90">
        <v>11</v>
      </c>
      <c r="F90" t="s">
        <v>4</v>
      </c>
      <c r="G90" t="str">
        <f>CONCATENATE(Table1[[#This Row],[Weekly Daf]],Table1[[#This Row],[Weekly Amud]])</f>
        <v>11a</v>
      </c>
      <c r="H90" t="b">
        <f ca="1">Table1[[#This Row],[Weekly Limud]]=Table1[[#This Row],[Chazarah Limud]]</f>
        <v>0</v>
      </c>
      <c r="I90">
        <f ca="1">IF(Table1[[#This Row],[Up To Current]]=TRUE,1,MOD(I89,4)+1)</f>
        <v>4</v>
      </c>
      <c r="J90">
        <f ca="1">IF(Table1[[#This Row],[Up To Current]]=TRUE,2,IF(Table1[[#This Row],[Chazarah Count for Daf]]=1,J89+1,J89))</f>
        <v>3</v>
      </c>
      <c r="K90" t="str">
        <f ca="1">IF(Table1[[#This Row],[Up To Current]]=TRUE,"a",IF(AND(K89="a",K88="a"),"b",IF(AND(K89="b",K88="b"),"a",IF(AND(K89="b",K88="a"),"b",IF(AND(K89="a",K88="b"),"a",0)))))</f>
        <v>a</v>
      </c>
      <c r="L90" t="str">
        <f t="shared" ca="1" si="4"/>
        <v>3a</v>
      </c>
      <c r="M90" t="str">
        <f ca="1">IF(Table1[[#This Row],[Up To Current]]=TRUE,"Top",IF(M89="Top","Bottom","Top"))</f>
        <v>Bottom</v>
      </c>
      <c r="N90" t="str">
        <f t="shared" ca="1" si="5"/>
        <v>3aBottom</v>
      </c>
    </row>
    <row r="91" spans="3:14" x14ac:dyDescent="0.2">
      <c r="C91" s="1">
        <v>45342</v>
      </c>
      <c r="D91" t="str">
        <f t="shared" si="3"/>
        <v>יום ג׳</v>
      </c>
      <c r="E91">
        <v>11</v>
      </c>
      <c r="F91" t="s">
        <v>4</v>
      </c>
      <c r="G91" t="str">
        <f>CONCATENATE(Table1[[#This Row],[Weekly Daf]],Table1[[#This Row],[Weekly Amud]])</f>
        <v>11a</v>
      </c>
      <c r="H91" t="b">
        <f ca="1">Table1[[#This Row],[Weekly Limud]]=Table1[[#This Row],[Chazarah Limud]]</f>
        <v>0</v>
      </c>
      <c r="I91">
        <f ca="1">IF(Table1[[#This Row],[Up To Current]]=TRUE,1,MOD(I90,4)+1)</f>
        <v>1</v>
      </c>
      <c r="J91">
        <f ca="1">IF(Table1[[#This Row],[Up To Current]]=TRUE,2,IF(Table1[[#This Row],[Chazarah Count for Daf]]=1,J90+1,J90))</f>
        <v>4</v>
      </c>
      <c r="K91" t="str">
        <f ca="1">IF(Table1[[#This Row],[Up To Current]]=TRUE,"a",IF(AND(K90="a",K89="a"),"b",IF(AND(K90="b",K89="b"),"a",IF(AND(K90="b",K89="a"),"b",IF(AND(K90="a",K89="b"),"a",0)))))</f>
        <v>a</v>
      </c>
      <c r="L91" t="str">
        <f t="shared" ca="1" si="4"/>
        <v>4a</v>
      </c>
      <c r="M91" t="str">
        <f ca="1">IF(Table1[[#This Row],[Up To Current]]=TRUE,"Top",IF(M90="Top","Bottom","Top"))</f>
        <v>Top</v>
      </c>
      <c r="N91" t="str">
        <f t="shared" ca="1" si="5"/>
        <v>4aTop</v>
      </c>
    </row>
    <row r="92" spans="3:14" x14ac:dyDescent="0.2">
      <c r="C92" s="1">
        <v>45343</v>
      </c>
      <c r="D92" t="str">
        <f t="shared" si="3"/>
        <v>יום ד׳</v>
      </c>
      <c r="E92">
        <v>11</v>
      </c>
      <c r="F92" t="s">
        <v>4</v>
      </c>
      <c r="G92" t="str">
        <f>CONCATENATE(Table1[[#This Row],[Weekly Daf]],Table1[[#This Row],[Weekly Amud]])</f>
        <v>11a</v>
      </c>
      <c r="H92" t="b">
        <f ca="1">Table1[[#This Row],[Weekly Limud]]=Table1[[#This Row],[Chazarah Limud]]</f>
        <v>0</v>
      </c>
      <c r="I92">
        <f ca="1">IF(Table1[[#This Row],[Up To Current]]=TRUE,1,MOD(I91,4)+1)</f>
        <v>2</v>
      </c>
      <c r="J92">
        <f ca="1">IF(Table1[[#This Row],[Up To Current]]=TRUE,2,IF(Table1[[#This Row],[Chazarah Count for Daf]]=1,J91+1,J91))</f>
        <v>4</v>
      </c>
      <c r="K92" t="str">
        <f ca="1">IF(Table1[[#This Row],[Up To Current]]=TRUE,"a",IF(AND(K91="a",K90="a"),"b",IF(AND(K91="b",K90="b"),"a",IF(AND(K91="b",K90="a"),"b",IF(AND(K91="a",K90="b"),"a",0)))))</f>
        <v>b</v>
      </c>
      <c r="L92" t="str">
        <f t="shared" ca="1" si="4"/>
        <v>4b</v>
      </c>
      <c r="M92" t="str">
        <f ca="1">IF(Table1[[#This Row],[Up To Current]]=TRUE,"Top",IF(M91="Top","Bottom","Top"))</f>
        <v>Bottom</v>
      </c>
      <c r="N92" t="str">
        <f t="shared" ca="1" si="5"/>
        <v>4bBottom</v>
      </c>
    </row>
    <row r="93" spans="3:14" x14ac:dyDescent="0.2">
      <c r="C93" s="1">
        <v>45344</v>
      </c>
      <c r="D93" t="str">
        <f t="shared" si="3"/>
        <v>יום ה׳</v>
      </c>
      <c r="E93">
        <v>11</v>
      </c>
      <c r="F93" t="s">
        <v>4</v>
      </c>
      <c r="G93" t="str">
        <f>CONCATENATE(Table1[[#This Row],[Weekly Daf]],Table1[[#This Row],[Weekly Amud]])</f>
        <v>11a</v>
      </c>
      <c r="H93" t="b">
        <f ca="1">Table1[[#This Row],[Weekly Limud]]=Table1[[#This Row],[Chazarah Limud]]</f>
        <v>0</v>
      </c>
      <c r="I93">
        <f ca="1">IF(Table1[[#This Row],[Up To Current]]=TRUE,1,MOD(I92,4)+1)</f>
        <v>3</v>
      </c>
      <c r="J93">
        <f ca="1">IF(Table1[[#This Row],[Up To Current]]=TRUE,2,IF(Table1[[#This Row],[Chazarah Count for Daf]]=1,J92+1,J92))</f>
        <v>4</v>
      </c>
      <c r="K93" t="str">
        <f ca="1">IF(Table1[[#This Row],[Up To Current]]=TRUE,"a",IF(AND(K92="a",K91="a"),"b",IF(AND(K92="b",K91="b"),"a",IF(AND(K92="b",K91="a"),"b",IF(AND(K92="a",K91="b"),"a",0)))))</f>
        <v>b</v>
      </c>
      <c r="L93" t="str">
        <f t="shared" ca="1" si="4"/>
        <v>4b</v>
      </c>
      <c r="M93" t="str">
        <f ca="1">IF(Table1[[#This Row],[Up To Current]]=TRUE,"Top",IF(M92="Top","Bottom","Top"))</f>
        <v>Top</v>
      </c>
      <c r="N93" t="str">
        <f t="shared" ca="1" si="5"/>
        <v>4bTop</v>
      </c>
    </row>
    <row r="94" spans="3:14" x14ac:dyDescent="0.2">
      <c r="C94" s="1">
        <v>45345</v>
      </c>
      <c r="D94" t="str">
        <f t="shared" si="3"/>
        <v>ערב שבת</v>
      </c>
      <c r="E94">
        <v>11</v>
      </c>
      <c r="F94" t="s">
        <v>4</v>
      </c>
      <c r="G94" t="str">
        <f>CONCATENATE(Table1[[#This Row],[Weekly Daf]],Table1[[#This Row],[Weekly Amud]])</f>
        <v>11a</v>
      </c>
      <c r="H94" t="b">
        <f ca="1">Table1[[#This Row],[Weekly Limud]]=Table1[[#This Row],[Chazarah Limud]]</f>
        <v>0</v>
      </c>
      <c r="I94">
        <f ca="1">IF(Table1[[#This Row],[Up To Current]]=TRUE,1,MOD(I93,4)+1)</f>
        <v>4</v>
      </c>
      <c r="J94">
        <f ca="1">IF(Table1[[#This Row],[Up To Current]]=TRUE,2,IF(Table1[[#This Row],[Chazarah Count for Daf]]=1,J93+1,J93))</f>
        <v>4</v>
      </c>
      <c r="K94" t="str">
        <f ca="1">IF(Table1[[#This Row],[Up To Current]]=TRUE,"a",IF(AND(K93="a",K92="a"),"b",IF(AND(K93="b",K92="b"),"a",IF(AND(K93="b",K92="a"),"b",IF(AND(K93="a",K92="b"),"a",0)))))</f>
        <v>a</v>
      </c>
      <c r="L94" t="str">
        <f t="shared" ca="1" si="4"/>
        <v>4a</v>
      </c>
      <c r="M94" t="str">
        <f ca="1">IF(Table1[[#This Row],[Up To Current]]=TRUE,"Top",IF(M93="Top","Bottom","Top"))</f>
        <v>Bottom</v>
      </c>
      <c r="N94" t="str">
        <f t="shared" ca="1" si="5"/>
        <v>4aBottom</v>
      </c>
    </row>
    <row r="95" spans="3:14" x14ac:dyDescent="0.2">
      <c r="C95" s="1">
        <v>45346</v>
      </c>
      <c r="D95" t="str">
        <f t="shared" si="3"/>
        <v>שבת</v>
      </c>
      <c r="E95">
        <v>11</v>
      </c>
      <c r="F95" t="s">
        <v>4</v>
      </c>
      <c r="G95" t="str">
        <f>CONCATENATE(Table1[[#This Row],[Weekly Daf]],Table1[[#This Row],[Weekly Amud]])</f>
        <v>11a</v>
      </c>
      <c r="H95" t="b">
        <f ca="1">Table1[[#This Row],[Weekly Limud]]=Table1[[#This Row],[Chazarah Limud]]</f>
        <v>0</v>
      </c>
      <c r="I95">
        <f ca="1">IF(Table1[[#This Row],[Up To Current]]=TRUE,1,MOD(I94,4)+1)</f>
        <v>1</v>
      </c>
      <c r="J95">
        <f ca="1">IF(Table1[[#This Row],[Up To Current]]=TRUE,2,IF(Table1[[#This Row],[Chazarah Count for Daf]]=1,J94+1,J94))</f>
        <v>5</v>
      </c>
      <c r="K95" t="str">
        <f ca="1">IF(Table1[[#This Row],[Up To Current]]=TRUE,"a",IF(AND(K94="a",K93="a"),"b",IF(AND(K94="b",K93="b"),"a",IF(AND(K94="b",K93="a"),"b",IF(AND(K94="a",K93="b"),"a",0)))))</f>
        <v>a</v>
      </c>
      <c r="L95" t="str">
        <f t="shared" ca="1" si="4"/>
        <v>5a</v>
      </c>
      <c r="M95" t="str">
        <f ca="1">IF(Table1[[#This Row],[Up To Current]]=TRUE,"Top",IF(M94="Top","Bottom","Top"))</f>
        <v>Top</v>
      </c>
      <c r="N95" t="str">
        <f t="shared" ca="1" si="5"/>
        <v>5aTop</v>
      </c>
    </row>
    <row r="96" spans="3:14" x14ac:dyDescent="0.2">
      <c r="C96" s="1">
        <v>45347</v>
      </c>
      <c r="D96" t="str">
        <f t="shared" si="3"/>
        <v>יום א׳</v>
      </c>
      <c r="E96">
        <v>11</v>
      </c>
      <c r="F96" t="s">
        <v>5</v>
      </c>
      <c r="G96" t="str">
        <f>CONCATENATE(Table1[[#This Row],[Weekly Daf]],Table1[[#This Row],[Weekly Amud]])</f>
        <v>11b</v>
      </c>
      <c r="H96" t="b">
        <f ca="1">Table1[[#This Row],[Weekly Limud]]=Table1[[#This Row],[Chazarah Limud]]</f>
        <v>0</v>
      </c>
      <c r="I96">
        <f ca="1">IF(Table1[[#This Row],[Up To Current]]=TRUE,1,MOD(I95,4)+1)</f>
        <v>2</v>
      </c>
      <c r="J96">
        <f ca="1">IF(Table1[[#This Row],[Up To Current]]=TRUE,2,IF(Table1[[#This Row],[Chazarah Count for Daf]]=1,J95+1,J95))</f>
        <v>5</v>
      </c>
      <c r="K96" t="str">
        <f ca="1">IF(Table1[[#This Row],[Up To Current]]=TRUE,"a",IF(AND(K95="a",K94="a"),"b",IF(AND(K95="b",K94="b"),"a",IF(AND(K95="b",K94="a"),"b",IF(AND(K95="a",K94="b"),"a",0)))))</f>
        <v>b</v>
      </c>
      <c r="L96" t="str">
        <f t="shared" ca="1" si="4"/>
        <v>5b</v>
      </c>
      <c r="M96" t="str">
        <f ca="1">IF(Table1[[#This Row],[Up To Current]]=TRUE,"Top",IF(M95="Top","Bottom","Top"))</f>
        <v>Bottom</v>
      </c>
      <c r="N96" t="str">
        <f t="shared" ca="1" si="5"/>
        <v>5bBottom</v>
      </c>
    </row>
    <row r="97" spans="3:14" x14ac:dyDescent="0.2">
      <c r="C97" s="1">
        <v>45348</v>
      </c>
      <c r="D97" t="str">
        <f t="shared" si="3"/>
        <v>יום ב׳</v>
      </c>
      <c r="E97">
        <v>11</v>
      </c>
      <c r="F97" t="s">
        <v>5</v>
      </c>
      <c r="G97" t="str">
        <f>CONCATENATE(Table1[[#This Row],[Weekly Daf]],Table1[[#This Row],[Weekly Amud]])</f>
        <v>11b</v>
      </c>
      <c r="H97" t="b">
        <f ca="1">Table1[[#This Row],[Weekly Limud]]=Table1[[#This Row],[Chazarah Limud]]</f>
        <v>0</v>
      </c>
      <c r="I97">
        <f ca="1">IF(Table1[[#This Row],[Up To Current]]=TRUE,1,MOD(I96,4)+1)</f>
        <v>3</v>
      </c>
      <c r="J97">
        <f ca="1">IF(Table1[[#This Row],[Up To Current]]=TRUE,2,IF(Table1[[#This Row],[Chazarah Count for Daf]]=1,J96+1,J96))</f>
        <v>5</v>
      </c>
      <c r="K97" t="str">
        <f ca="1">IF(Table1[[#This Row],[Up To Current]]=TRUE,"a",IF(AND(K96="a",K95="a"),"b",IF(AND(K96="b",K95="b"),"a",IF(AND(K96="b",K95="a"),"b",IF(AND(K96="a",K95="b"),"a",0)))))</f>
        <v>b</v>
      </c>
      <c r="L97" t="str">
        <f t="shared" ca="1" si="4"/>
        <v>5b</v>
      </c>
      <c r="M97" t="str">
        <f ca="1">IF(Table1[[#This Row],[Up To Current]]=TRUE,"Top",IF(M96="Top","Bottom","Top"))</f>
        <v>Top</v>
      </c>
      <c r="N97" t="str">
        <f t="shared" ca="1" si="5"/>
        <v>5bTop</v>
      </c>
    </row>
    <row r="98" spans="3:14" x14ac:dyDescent="0.2">
      <c r="C98" s="1">
        <v>45349</v>
      </c>
      <c r="D98" t="str">
        <f t="shared" si="3"/>
        <v>יום ג׳</v>
      </c>
      <c r="E98">
        <v>11</v>
      </c>
      <c r="F98" t="s">
        <v>5</v>
      </c>
      <c r="G98" t="str">
        <f>CONCATENATE(Table1[[#This Row],[Weekly Daf]],Table1[[#This Row],[Weekly Amud]])</f>
        <v>11b</v>
      </c>
      <c r="H98" t="b">
        <f ca="1">Table1[[#This Row],[Weekly Limud]]=Table1[[#This Row],[Chazarah Limud]]</f>
        <v>0</v>
      </c>
      <c r="I98">
        <f ca="1">IF(Table1[[#This Row],[Up To Current]]=TRUE,1,MOD(I97,4)+1)</f>
        <v>4</v>
      </c>
      <c r="J98">
        <f ca="1">IF(Table1[[#This Row],[Up To Current]]=TRUE,2,IF(Table1[[#This Row],[Chazarah Count for Daf]]=1,J97+1,J97))</f>
        <v>5</v>
      </c>
      <c r="K98" t="str">
        <f ca="1">IF(Table1[[#This Row],[Up To Current]]=TRUE,"a",IF(AND(K97="a",K96="a"),"b",IF(AND(K97="b",K96="b"),"a",IF(AND(K97="b",K96="a"),"b",IF(AND(K97="a",K96="b"),"a",0)))))</f>
        <v>a</v>
      </c>
      <c r="L98" t="str">
        <f t="shared" ca="1" si="4"/>
        <v>5a</v>
      </c>
      <c r="M98" t="str">
        <f ca="1">IF(Table1[[#This Row],[Up To Current]]=TRUE,"Top",IF(M97="Top","Bottom","Top"))</f>
        <v>Bottom</v>
      </c>
      <c r="N98" t="str">
        <f t="shared" ca="1" si="5"/>
        <v>5aBottom</v>
      </c>
    </row>
    <row r="99" spans="3:14" x14ac:dyDescent="0.2">
      <c r="C99" s="1">
        <v>45350</v>
      </c>
      <c r="D99" t="str">
        <f t="shared" si="3"/>
        <v>יום ד׳</v>
      </c>
      <c r="E99">
        <v>11</v>
      </c>
      <c r="F99" t="s">
        <v>5</v>
      </c>
      <c r="G99" t="str">
        <f>CONCATENATE(Table1[[#This Row],[Weekly Daf]],Table1[[#This Row],[Weekly Amud]])</f>
        <v>11b</v>
      </c>
      <c r="H99" t="b">
        <f ca="1">Table1[[#This Row],[Weekly Limud]]=Table1[[#This Row],[Chazarah Limud]]</f>
        <v>0</v>
      </c>
      <c r="I99">
        <f ca="1">IF(Table1[[#This Row],[Up To Current]]=TRUE,1,MOD(I98,4)+1)</f>
        <v>1</v>
      </c>
      <c r="J99">
        <f ca="1">IF(Table1[[#This Row],[Up To Current]]=TRUE,2,IF(Table1[[#This Row],[Chazarah Count for Daf]]=1,J98+1,J98))</f>
        <v>6</v>
      </c>
      <c r="K99" t="str">
        <f ca="1">IF(Table1[[#This Row],[Up To Current]]=TRUE,"a",IF(AND(K98="a",K97="a"),"b",IF(AND(K98="b",K97="b"),"a",IF(AND(K98="b",K97="a"),"b",IF(AND(K98="a",K97="b"),"a",0)))))</f>
        <v>a</v>
      </c>
      <c r="L99" t="str">
        <f t="shared" ca="1" si="4"/>
        <v>6a</v>
      </c>
      <c r="M99" t="str">
        <f ca="1">IF(Table1[[#This Row],[Up To Current]]=TRUE,"Top",IF(M98="Top","Bottom","Top"))</f>
        <v>Top</v>
      </c>
      <c r="N99" t="str">
        <f t="shared" ca="1" si="5"/>
        <v>6aTop</v>
      </c>
    </row>
    <row r="100" spans="3:14" x14ac:dyDescent="0.2">
      <c r="C100" s="1">
        <v>45351</v>
      </c>
      <c r="D100" t="str">
        <f t="shared" si="3"/>
        <v>יום ה׳</v>
      </c>
      <c r="E100">
        <v>11</v>
      </c>
      <c r="F100" t="s">
        <v>5</v>
      </c>
      <c r="G100" t="str">
        <f>CONCATENATE(Table1[[#This Row],[Weekly Daf]],Table1[[#This Row],[Weekly Amud]])</f>
        <v>11b</v>
      </c>
      <c r="H100" t="b">
        <f ca="1">Table1[[#This Row],[Weekly Limud]]=Table1[[#This Row],[Chazarah Limud]]</f>
        <v>0</v>
      </c>
      <c r="I100">
        <f ca="1">IF(Table1[[#This Row],[Up To Current]]=TRUE,1,MOD(I99,4)+1)</f>
        <v>2</v>
      </c>
      <c r="J100">
        <f ca="1">IF(Table1[[#This Row],[Up To Current]]=TRUE,2,IF(Table1[[#This Row],[Chazarah Count for Daf]]=1,J99+1,J99))</f>
        <v>6</v>
      </c>
      <c r="K100" t="str">
        <f ca="1">IF(Table1[[#This Row],[Up To Current]]=TRUE,"a",IF(AND(K99="a",K98="a"),"b",IF(AND(K99="b",K98="b"),"a",IF(AND(K99="b",K98="a"),"b",IF(AND(K99="a",K98="b"),"a",0)))))</f>
        <v>b</v>
      </c>
      <c r="L100" t="str">
        <f t="shared" ca="1" si="4"/>
        <v>6b</v>
      </c>
      <c r="M100" t="str">
        <f ca="1">IF(Table1[[#This Row],[Up To Current]]=TRUE,"Top",IF(M99="Top","Bottom","Top"))</f>
        <v>Bottom</v>
      </c>
      <c r="N100" t="str">
        <f t="shared" ca="1" si="5"/>
        <v>6bBottom</v>
      </c>
    </row>
    <row r="101" spans="3:14" x14ac:dyDescent="0.2">
      <c r="C101" s="1">
        <v>45352</v>
      </c>
      <c r="D101" t="str">
        <f t="shared" si="3"/>
        <v>ערב שבת</v>
      </c>
      <c r="E101">
        <v>11</v>
      </c>
      <c r="F101" t="s">
        <v>5</v>
      </c>
      <c r="G101" t="str">
        <f>CONCATENATE(Table1[[#This Row],[Weekly Daf]],Table1[[#This Row],[Weekly Amud]])</f>
        <v>11b</v>
      </c>
      <c r="H101" t="b">
        <f ca="1">Table1[[#This Row],[Weekly Limud]]=Table1[[#This Row],[Chazarah Limud]]</f>
        <v>0</v>
      </c>
      <c r="I101">
        <f ca="1">IF(Table1[[#This Row],[Up To Current]]=TRUE,1,MOD(I100,4)+1)</f>
        <v>3</v>
      </c>
      <c r="J101">
        <f ca="1">IF(Table1[[#This Row],[Up To Current]]=TRUE,2,IF(Table1[[#This Row],[Chazarah Count for Daf]]=1,J100+1,J100))</f>
        <v>6</v>
      </c>
      <c r="K101" t="str">
        <f ca="1">IF(Table1[[#This Row],[Up To Current]]=TRUE,"a",IF(AND(K100="a",K99="a"),"b",IF(AND(K100="b",K99="b"),"a",IF(AND(K100="b",K99="a"),"b",IF(AND(K100="a",K99="b"),"a",0)))))</f>
        <v>b</v>
      </c>
      <c r="L101" t="str">
        <f t="shared" ca="1" si="4"/>
        <v>6b</v>
      </c>
      <c r="M101" t="str">
        <f ca="1">IF(Table1[[#This Row],[Up To Current]]=TRUE,"Top",IF(M100="Top","Bottom","Top"))</f>
        <v>Top</v>
      </c>
      <c r="N101" t="str">
        <f t="shared" ca="1" si="5"/>
        <v>6bTop</v>
      </c>
    </row>
    <row r="102" spans="3:14" x14ac:dyDescent="0.2">
      <c r="C102" s="1">
        <v>45353</v>
      </c>
      <c r="D102" t="str">
        <f t="shared" si="3"/>
        <v>שבת</v>
      </c>
      <c r="E102">
        <v>11</v>
      </c>
      <c r="F102" t="s">
        <v>5</v>
      </c>
      <c r="G102" t="str">
        <f>CONCATENATE(Table1[[#This Row],[Weekly Daf]],Table1[[#This Row],[Weekly Amud]])</f>
        <v>11b</v>
      </c>
      <c r="H102" t="b">
        <f ca="1">Table1[[#This Row],[Weekly Limud]]=Table1[[#This Row],[Chazarah Limud]]</f>
        <v>0</v>
      </c>
      <c r="I102">
        <f ca="1">IF(Table1[[#This Row],[Up To Current]]=TRUE,1,MOD(I101,4)+1)</f>
        <v>4</v>
      </c>
      <c r="J102">
        <f ca="1">IF(Table1[[#This Row],[Up To Current]]=TRUE,2,IF(Table1[[#This Row],[Chazarah Count for Daf]]=1,J101+1,J101))</f>
        <v>6</v>
      </c>
      <c r="K102" t="str">
        <f ca="1">IF(Table1[[#This Row],[Up To Current]]=TRUE,"a",IF(AND(K101="a",K100="a"),"b",IF(AND(K101="b",K100="b"),"a",IF(AND(K101="b",K100="a"),"b",IF(AND(K101="a",K100="b"),"a",0)))))</f>
        <v>a</v>
      </c>
      <c r="L102" t="str">
        <f t="shared" ca="1" si="4"/>
        <v>6a</v>
      </c>
      <c r="M102" t="str">
        <f ca="1">IF(Table1[[#This Row],[Up To Current]]=TRUE,"Top",IF(M101="Top","Bottom","Top"))</f>
        <v>Bottom</v>
      </c>
      <c r="N102" t="str">
        <f t="shared" ca="1" si="5"/>
        <v>6aBottom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7DFF-2F85-4140-947C-33BA7A8A7AB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4371-9259-8042-90E8-DF2BE667BD0B}">
  <dimension ref="C4:P102"/>
  <sheetViews>
    <sheetView workbookViewId="0">
      <selection activeCell="H19" sqref="H19"/>
    </sheetView>
  </sheetViews>
  <sheetFormatPr baseColWidth="10" defaultRowHeight="16" x14ac:dyDescent="0.2"/>
  <sheetData>
    <row r="4" spans="3:16" x14ac:dyDescent="0.2">
      <c r="C4" t="s">
        <v>0</v>
      </c>
      <c r="D4" t="s">
        <v>1</v>
      </c>
      <c r="E4" t="s">
        <v>3</v>
      </c>
      <c r="F4" t="s">
        <v>2</v>
      </c>
      <c r="G4" t="s">
        <v>6</v>
      </c>
      <c r="H4" t="s">
        <v>15</v>
      </c>
      <c r="I4" t="s">
        <v>14</v>
      </c>
      <c r="J4" t="s">
        <v>8</v>
      </c>
      <c r="K4" t="s">
        <v>9</v>
      </c>
      <c r="L4" t="s">
        <v>13</v>
      </c>
      <c r="M4" t="s">
        <v>10</v>
      </c>
      <c r="N4" t="s">
        <v>7</v>
      </c>
    </row>
    <row r="5" spans="3:16" x14ac:dyDescent="0.2">
      <c r="C5" s="1">
        <v>45256</v>
      </c>
      <c r="D5" t="str">
        <f>CHOOSE(WEEKDAY(C5),"יום א׳","יום ב׳","יום ג׳","יום ד׳","יום ה׳","ערב שבת","שבת")</f>
        <v>יום א׳</v>
      </c>
      <c r="E5">
        <v>5</v>
      </c>
      <c r="F5" t="s">
        <v>4</v>
      </c>
      <c r="G5" t="str">
        <f>CONCATENATE(E5,F5)</f>
        <v>5a</v>
      </c>
      <c r="H5" t="b">
        <f>G5=L5</f>
        <v>0</v>
      </c>
      <c r="I5">
        <v>1</v>
      </c>
      <c r="J5">
        <v>2</v>
      </c>
      <c r="K5" t="s">
        <v>4</v>
      </c>
      <c r="L5" t="str">
        <f>CONCATENATE(J5,K5)</f>
        <v>2a</v>
      </c>
      <c r="M5" t="s">
        <v>11</v>
      </c>
      <c r="N5" t="str">
        <f>CONCATENATE(L5,M5)</f>
        <v>2aTop</v>
      </c>
      <c r="P5" t="b">
        <f>G5=L5</f>
        <v>0</v>
      </c>
    </row>
    <row r="6" spans="3:16" x14ac:dyDescent="0.2">
      <c r="C6" s="1">
        <v>45257</v>
      </c>
      <c r="D6" t="str">
        <f t="shared" ref="D6:D69" si="0">CHOOSE(WEEKDAY(C6),"יום א׳","יום ב׳","יום ג׳","יום ד׳","יום ה׳","ערב שבת","שבת")</f>
        <v>יום ב׳</v>
      </c>
      <c r="E6">
        <v>5</v>
      </c>
      <c r="F6" t="s">
        <v>4</v>
      </c>
      <c r="G6" t="str">
        <f t="shared" ref="G6:G69" si="1">CONCATENATE(E6,F6)</f>
        <v>5a</v>
      </c>
      <c r="H6" t="b">
        <f t="shared" ref="H6:H69" ca="1" si="2">G6=L6</f>
        <v>0</v>
      </c>
      <c r="I6">
        <f ca="1">IF(H6=TRUE,1,MOD(I5,4)+1)</f>
        <v>2</v>
      </c>
      <c r="J6">
        <f ca="1">IF(H6=TRUE,2,IF(I6=1,J5+1,J5))</f>
        <v>2</v>
      </c>
      <c r="K6" t="s">
        <v>4</v>
      </c>
      <c r="L6" t="str">
        <f t="shared" ref="L6:L69" ca="1" si="3">CONCATENATE(J6,K6)</f>
        <v>2a</v>
      </c>
      <c r="M6" t="s">
        <v>12</v>
      </c>
      <c r="P6" t="b">
        <f t="shared" ref="P6:P69" ca="1" si="4">G6=L6</f>
        <v>0</v>
      </c>
    </row>
    <row r="7" spans="3:16" x14ac:dyDescent="0.2">
      <c r="C7" s="1">
        <v>45258</v>
      </c>
      <c r="D7" t="str">
        <f t="shared" si="0"/>
        <v>יום ג׳</v>
      </c>
      <c r="E7">
        <v>5</v>
      </c>
      <c r="F7" t="s">
        <v>4</v>
      </c>
      <c r="G7" t="str">
        <f t="shared" si="1"/>
        <v>5a</v>
      </c>
      <c r="H7" t="b">
        <f t="shared" ca="1" si="2"/>
        <v>0</v>
      </c>
      <c r="I7">
        <f t="shared" ref="I7:I70" ca="1" si="5">IF(H7=TRUE,1,MOD(I6,4)+1)</f>
        <v>3</v>
      </c>
      <c r="J7">
        <f t="shared" ref="J7:J70" ca="1" si="6">IF(H7=TRUE,2,IF(I7=1,J6+1,J6))</f>
        <v>2</v>
      </c>
      <c r="K7" t="str">
        <f ca="1">IF(H7=TRUE,"a",IF(AND(K6="a",K5="a"),"b",IF(AND(K6="b",K5="b"),"a",IF(AND(K6="b",K5="a"),"b",IF(AND(K6="a",K5="b"),"a",0)))))</f>
        <v>b</v>
      </c>
      <c r="L7" t="str">
        <f t="shared" ca="1" si="3"/>
        <v>2b</v>
      </c>
      <c r="P7" t="b">
        <f t="shared" ca="1" si="4"/>
        <v>0</v>
      </c>
    </row>
    <row r="8" spans="3:16" x14ac:dyDescent="0.2">
      <c r="C8" s="1">
        <v>45259</v>
      </c>
      <c r="D8" t="str">
        <f t="shared" si="0"/>
        <v>יום ד׳</v>
      </c>
      <c r="E8">
        <v>5</v>
      </c>
      <c r="F8" t="s">
        <v>4</v>
      </c>
      <c r="G8" t="str">
        <f t="shared" si="1"/>
        <v>5a</v>
      </c>
      <c r="H8" t="b">
        <f t="shared" ca="1" si="2"/>
        <v>0</v>
      </c>
      <c r="I8">
        <f t="shared" ca="1" si="5"/>
        <v>4</v>
      </c>
      <c r="J8">
        <f t="shared" ca="1" si="6"/>
        <v>2</v>
      </c>
      <c r="K8" t="str">
        <f t="shared" ref="K8:K71" ca="1" si="7">IF(H8=TRUE,"a",IF(AND(K7="a",K6="a"),"b",IF(AND(K7="b",K6="b"),"a",IF(AND(K7="b",K6="a"),"b",IF(AND(K7="a",K6="b"),"a",0)))))</f>
        <v>b</v>
      </c>
      <c r="L8" t="str">
        <f t="shared" ca="1" si="3"/>
        <v>2b</v>
      </c>
      <c r="P8" t="b">
        <f t="shared" ca="1" si="4"/>
        <v>0</v>
      </c>
    </row>
    <row r="9" spans="3:16" x14ac:dyDescent="0.2">
      <c r="C9" s="1">
        <v>45260</v>
      </c>
      <c r="D9" t="str">
        <f t="shared" si="0"/>
        <v>יום ה׳</v>
      </c>
      <c r="E9">
        <v>5</v>
      </c>
      <c r="F9" t="s">
        <v>4</v>
      </c>
      <c r="G9" t="str">
        <f t="shared" si="1"/>
        <v>5a</v>
      </c>
      <c r="H9" t="b">
        <f t="shared" ca="1" si="2"/>
        <v>0</v>
      </c>
      <c r="I9">
        <f t="shared" ca="1" si="5"/>
        <v>1</v>
      </c>
      <c r="J9">
        <f t="shared" ca="1" si="6"/>
        <v>3</v>
      </c>
      <c r="K9" t="str">
        <f t="shared" ca="1" si="7"/>
        <v>a</v>
      </c>
      <c r="L9" t="str">
        <f t="shared" ca="1" si="3"/>
        <v>3a</v>
      </c>
      <c r="P9" t="b">
        <f t="shared" ca="1" si="4"/>
        <v>0</v>
      </c>
    </row>
    <row r="10" spans="3:16" x14ac:dyDescent="0.2">
      <c r="C10" s="1">
        <v>45261</v>
      </c>
      <c r="D10" t="str">
        <f t="shared" si="0"/>
        <v>ערב שבת</v>
      </c>
      <c r="E10">
        <v>5</v>
      </c>
      <c r="F10" t="s">
        <v>4</v>
      </c>
      <c r="G10" t="str">
        <f t="shared" si="1"/>
        <v>5a</v>
      </c>
      <c r="H10" t="b">
        <f t="shared" ca="1" si="2"/>
        <v>0</v>
      </c>
      <c r="I10">
        <f t="shared" ca="1" si="5"/>
        <v>2</v>
      </c>
      <c r="J10">
        <f t="shared" ca="1" si="6"/>
        <v>3</v>
      </c>
      <c r="K10" t="str">
        <f t="shared" ca="1" si="7"/>
        <v>a</v>
      </c>
      <c r="L10" t="str">
        <f t="shared" ca="1" si="3"/>
        <v>3a</v>
      </c>
      <c r="P10" t="b">
        <f t="shared" ca="1" si="4"/>
        <v>0</v>
      </c>
    </row>
    <row r="11" spans="3:16" x14ac:dyDescent="0.2">
      <c r="C11" s="1">
        <v>45262</v>
      </c>
      <c r="D11" t="str">
        <f t="shared" si="0"/>
        <v>שבת</v>
      </c>
      <c r="E11">
        <v>5</v>
      </c>
      <c r="F11" t="s">
        <v>4</v>
      </c>
      <c r="G11" t="str">
        <f t="shared" si="1"/>
        <v>5a</v>
      </c>
      <c r="H11" t="b">
        <f t="shared" ca="1" si="2"/>
        <v>0</v>
      </c>
      <c r="I11">
        <f t="shared" ca="1" si="5"/>
        <v>3</v>
      </c>
      <c r="J11">
        <f t="shared" ca="1" si="6"/>
        <v>3</v>
      </c>
      <c r="K11" t="str">
        <f t="shared" ca="1" si="7"/>
        <v>b</v>
      </c>
      <c r="L11" t="str">
        <f t="shared" ca="1" si="3"/>
        <v>3b</v>
      </c>
      <c r="P11" t="b">
        <f t="shared" ca="1" si="4"/>
        <v>0</v>
      </c>
    </row>
    <row r="12" spans="3:16" x14ac:dyDescent="0.2">
      <c r="C12" s="1">
        <v>45263</v>
      </c>
      <c r="D12" t="str">
        <f t="shared" si="0"/>
        <v>יום א׳</v>
      </c>
      <c r="E12">
        <v>5</v>
      </c>
      <c r="F12" t="s">
        <v>5</v>
      </c>
      <c r="G12" t="str">
        <f t="shared" si="1"/>
        <v>5b</v>
      </c>
      <c r="H12" t="b">
        <f t="shared" ca="1" si="2"/>
        <v>0</v>
      </c>
      <c r="I12">
        <f t="shared" ca="1" si="5"/>
        <v>4</v>
      </c>
      <c r="J12">
        <f t="shared" ca="1" si="6"/>
        <v>3</v>
      </c>
      <c r="K12" t="str">
        <f t="shared" ca="1" si="7"/>
        <v>b</v>
      </c>
      <c r="L12" t="str">
        <f t="shared" ca="1" si="3"/>
        <v>3b</v>
      </c>
      <c r="P12" t="b">
        <f t="shared" ca="1" si="4"/>
        <v>0</v>
      </c>
    </row>
    <row r="13" spans="3:16" x14ac:dyDescent="0.2">
      <c r="C13" s="1">
        <v>45264</v>
      </c>
      <c r="D13" t="str">
        <f t="shared" si="0"/>
        <v>יום ב׳</v>
      </c>
      <c r="E13">
        <v>5</v>
      </c>
      <c r="F13" t="s">
        <v>5</v>
      </c>
      <c r="G13" t="str">
        <f t="shared" si="1"/>
        <v>5b</v>
      </c>
      <c r="H13" t="b">
        <f t="shared" ca="1" si="2"/>
        <v>0</v>
      </c>
      <c r="I13">
        <f t="shared" ca="1" si="5"/>
        <v>1</v>
      </c>
      <c r="J13">
        <f t="shared" ca="1" si="6"/>
        <v>4</v>
      </c>
      <c r="K13" t="str">
        <f t="shared" ca="1" si="7"/>
        <v>a</v>
      </c>
      <c r="L13" t="str">
        <f t="shared" ca="1" si="3"/>
        <v>4a</v>
      </c>
      <c r="P13" t="b">
        <f t="shared" ca="1" si="4"/>
        <v>0</v>
      </c>
    </row>
    <row r="14" spans="3:16" x14ac:dyDescent="0.2">
      <c r="C14" s="1">
        <v>45265</v>
      </c>
      <c r="D14" t="str">
        <f t="shared" si="0"/>
        <v>יום ג׳</v>
      </c>
      <c r="E14">
        <v>5</v>
      </c>
      <c r="F14" t="s">
        <v>5</v>
      </c>
      <c r="G14" t="str">
        <f t="shared" si="1"/>
        <v>5b</v>
      </c>
      <c r="H14" t="b">
        <f t="shared" ca="1" si="2"/>
        <v>0</v>
      </c>
      <c r="I14">
        <f t="shared" ca="1" si="5"/>
        <v>2</v>
      </c>
      <c r="J14">
        <f t="shared" ca="1" si="6"/>
        <v>4</v>
      </c>
      <c r="K14" t="str">
        <f t="shared" ca="1" si="7"/>
        <v>a</v>
      </c>
      <c r="L14" t="str">
        <f t="shared" ca="1" si="3"/>
        <v>4a</v>
      </c>
      <c r="P14" t="b">
        <f t="shared" ca="1" si="4"/>
        <v>0</v>
      </c>
    </row>
    <row r="15" spans="3:16" x14ac:dyDescent="0.2">
      <c r="C15" s="1">
        <v>45266</v>
      </c>
      <c r="D15" t="str">
        <f t="shared" si="0"/>
        <v>יום ד׳</v>
      </c>
      <c r="E15">
        <v>5</v>
      </c>
      <c r="F15" t="s">
        <v>5</v>
      </c>
      <c r="G15" t="str">
        <f t="shared" si="1"/>
        <v>5b</v>
      </c>
      <c r="H15" t="b">
        <f t="shared" ca="1" si="2"/>
        <v>0</v>
      </c>
      <c r="I15">
        <f t="shared" ca="1" si="5"/>
        <v>3</v>
      </c>
      <c r="J15">
        <f t="shared" ca="1" si="6"/>
        <v>4</v>
      </c>
      <c r="K15" t="str">
        <f t="shared" ca="1" si="7"/>
        <v>b</v>
      </c>
      <c r="L15" t="str">
        <f t="shared" ca="1" si="3"/>
        <v>4b</v>
      </c>
      <c r="P15" t="b">
        <f t="shared" ca="1" si="4"/>
        <v>0</v>
      </c>
    </row>
    <row r="16" spans="3:16" x14ac:dyDescent="0.2">
      <c r="C16" s="1">
        <v>45267</v>
      </c>
      <c r="D16" t="str">
        <f t="shared" si="0"/>
        <v>יום ה׳</v>
      </c>
      <c r="E16">
        <v>5</v>
      </c>
      <c r="F16" t="s">
        <v>5</v>
      </c>
      <c r="G16" t="str">
        <f t="shared" si="1"/>
        <v>5b</v>
      </c>
      <c r="H16" t="b">
        <f t="shared" ca="1" si="2"/>
        <v>0</v>
      </c>
      <c r="I16">
        <f t="shared" ca="1" si="5"/>
        <v>4</v>
      </c>
      <c r="J16">
        <f t="shared" ca="1" si="6"/>
        <v>4</v>
      </c>
      <c r="K16" t="str">
        <f t="shared" ca="1" si="7"/>
        <v>b</v>
      </c>
      <c r="L16" t="str">
        <f t="shared" ca="1" si="3"/>
        <v>4b</v>
      </c>
      <c r="P16" t="b">
        <f t="shared" ca="1" si="4"/>
        <v>0</v>
      </c>
    </row>
    <row r="17" spans="3:16" x14ac:dyDescent="0.2">
      <c r="C17" s="1">
        <v>45268</v>
      </c>
      <c r="D17" t="str">
        <f t="shared" si="0"/>
        <v>ערב שבת</v>
      </c>
      <c r="E17">
        <v>5</v>
      </c>
      <c r="F17" t="s">
        <v>5</v>
      </c>
      <c r="G17" t="str">
        <f t="shared" si="1"/>
        <v>5b</v>
      </c>
      <c r="H17" t="b">
        <f t="shared" ca="1" si="2"/>
        <v>0</v>
      </c>
      <c r="I17">
        <f t="shared" ca="1" si="5"/>
        <v>1</v>
      </c>
      <c r="J17">
        <f t="shared" ca="1" si="6"/>
        <v>5</v>
      </c>
      <c r="K17" t="str">
        <f t="shared" ca="1" si="7"/>
        <v>a</v>
      </c>
      <c r="L17" t="str">
        <f t="shared" ca="1" si="3"/>
        <v>5a</v>
      </c>
      <c r="P17" t="b">
        <f t="shared" ca="1" si="4"/>
        <v>0</v>
      </c>
    </row>
    <row r="18" spans="3:16" x14ac:dyDescent="0.2">
      <c r="C18" s="1">
        <v>45269</v>
      </c>
      <c r="D18" t="str">
        <f t="shared" si="0"/>
        <v>שבת</v>
      </c>
      <c r="E18">
        <v>5</v>
      </c>
      <c r="F18" t="s">
        <v>5</v>
      </c>
      <c r="G18" t="str">
        <f t="shared" si="1"/>
        <v>5b</v>
      </c>
      <c r="H18" t="b">
        <f t="shared" ca="1" si="2"/>
        <v>0</v>
      </c>
      <c r="I18">
        <f t="shared" ca="1" si="5"/>
        <v>2</v>
      </c>
      <c r="J18">
        <f t="shared" ca="1" si="6"/>
        <v>5</v>
      </c>
      <c r="K18" t="str">
        <f t="shared" ca="1" si="7"/>
        <v>a</v>
      </c>
      <c r="L18" t="str">
        <f t="shared" ca="1" si="3"/>
        <v>5a</v>
      </c>
      <c r="P18" t="b">
        <f t="shared" ca="1" si="4"/>
        <v>0</v>
      </c>
    </row>
    <row r="19" spans="3:16" x14ac:dyDescent="0.2">
      <c r="C19" s="1">
        <v>45270</v>
      </c>
      <c r="D19" t="str">
        <f t="shared" si="0"/>
        <v>יום א׳</v>
      </c>
      <c r="E19">
        <v>6</v>
      </c>
      <c r="F19" t="s">
        <v>4</v>
      </c>
      <c r="G19" t="str">
        <f t="shared" si="1"/>
        <v>6a</v>
      </c>
      <c r="H19" t="b">
        <f t="shared" ca="1" si="2"/>
        <v>0</v>
      </c>
      <c r="I19">
        <f t="shared" ca="1" si="5"/>
        <v>3</v>
      </c>
      <c r="J19">
        <f t="shared" ca="1" si="6"/>
        <v>5</v>
      </c>
      <c r="K19" t="str">
        <f t="shared" ca="1" si="7"/>
        <v>b</v>
      </c>
      <c r="L19" t="str">
        <f t="shared" ca="1" si="3"/>
        <v>5b</v>
      </c>
      <c r="P19" t="b">
        <f t="shared" ca="1" si="4"/>
        <v>0</v>
      </c>
    </row>
    <row r="20" spans="3:16" x14ac:dyDescent="0.2">
      <c r="C20" s="1">
        <v>45271</v>
      </c>
      <c r="D20" t="str">
        <f t="shared" si="0"/>
        <v>יום ב׳</v>
      </c>
      <c r="E20">
        <v>6</v>
      </c>
      <c r="F20" t="s">
        <v>4</v>
      </c>
      <c r="G20" t="str">
        <f t="shared" si="1"/>
        <v>6a</v>
      </c>
      <c r="H20" t="b">
        <f t="shared" ca="1" si="2"/>
        <v>0</v>
      </c>
      <c r="I20">
        <f t="shared" ca="1" si="5"/>
        <v>4</v>
      </c>
      <c r="J20">
        <f t="shared" ca="1" si="6"/>
        <v>5</v>
      </c>
      <c r="K20" t="str">
        <f t="shared" ca="1" si="7"/>
        <v>b</v>
      </c>
      <c r="L20" t="str">
        <f t="shared" ca="1" si="3"/>
        <v>5b</v>
      </c>
      <c r="P20" t="b">
        <f t="shared" ca="1" si="4"/>
        <v>0</v>
      </c>
    </row>
    <row r="21" spans="3:16" x14ac:dyDescent="0.2">
      <c r="C21" s="1">
        <v>45272</v>
      </c>
      <c r="D21" t="str">
        <f t="shared" si="0"/>
        <v>יום ג׳</v>
      </c>
      <c r="E21">
        <v>6</v>
      </c>
      <c r="F21" t="s">
        <v>4</v>
      </c>
      <c r="G21" t="str">
        <f t="shared" si="1"/>
        <v>6a</v>
      </c>
      <c r="H21" t="b">
        <f t="shared" ca="1" si="2"/>
        <v>0</v>
      </c>
      <c r="I21">
        <f t="shared" ca="1" si="5"/>
        <v>1</v>
      </c>
      <c r="J21">
        <f t="shared" ca="1" si="6"/>
        <v>6</v>
      </c>
      <c r="K21" t="str">
        <f t="shared" ca="1" si="7"/>
        <v>a</v>
      </c>
      <c r="L21" t="str">
        <f t="shared" ca="1" si="3"/>
        <v>6a</v>
      </c>
      <c r="P21" t="b">
        <f t="shared" ca="1" si="4"/>
        <v>1</v>
      </c>
    </row>
    <row r="22" spans="3:16" x14ac:dyDescent="0.2">
      <c r="C22" s="1">
        <v>45273</v>
      </c>
      <c r="D22" t="str">
        <f t="shared" si="0"/>
        <v>יום ד׳</v>
      </c>
      <c r="E22">
        <v>6</v>
      </c>
      <c r="F22" t="s">
        <v>4</v>
      </c>
      <c r="G22" t="str">
        <f t="shared" si="1"/>
        <v>6a</v>
      </c>
      <c r="H22" t="b">
        <f t="shared" ca="1" si="2"/>
        <v>0</v>
      </c>
      <c r="I22">
        <f t="shared" ca="1" si="5"/>
        <v>2</v>
      </c>
      <c r="J22">
        <f t="shared" ca="1" si="6"/>
        <v>6</v>
      </c>
      <c r="K22" t="str">
        <f t="shared" ca="1" si="7"/>
        <v>a</v>
      </c>
      <c r="L22" t="str">
        <f t="shared" ca="1" si="3"/>
        <v>6a</v>
      </c>
      <c r="P22" t="b">
        <f t="shared" ca="1" si="4"/>
        <v>1</v>
      </c>
    </row>
    <row r="23" spans="3:16" x14ac:dyDescent="0.2">
      <c r="C23" s="1">
        <v>45274</v>
      </c>
      <c r="D23" t="str">
        <f t="shared" si="0"/>
        <v>יום ה׳</v>
      </c>
      <c r="E23">
        <v>6</v>
      </c>
      <c r="F23" t="s">
        <v>4</v>
      </c>
      <c r="G23" t="str">
        <f t="shared" si="1"/>
        <v>6a</v>
      </c>
      <c r="H23" t="b">
        <f t="shared" ca="1" si="2"/>
        <v>0</v>
      </c>
      <c r="I23">
        <f t="shared" ca="1" si="5"/>
        <v>3</v>
      </c>
      <c r="J23">
        <f t="shared" ca="1" si="6"/>
        <v>6</v>
      </c>
      <c r="K23" t="str">
        <f t="shared" ca="1" si="7"/>
        <v>b</v>
      </c>
      <c r="L23" t="str">
        <f t="shared" ca="1" si="3"/>
        <v>6b</v>
      </c>
      <c r="P23" t="b">
        <f t="shared" ca="1" si="4"/>
        <v>0</v>
      </c>
    </row>
    <row r="24" spans="3:16" x14ac:dyDescent="0.2">
      <c r="C24" s="1">
        <v>45275</v>
      </c>
      <c r="D24" t="str">
        <f t="shared" si="0"/>
        <v>ערב שבת</v>
      </c>
      <c r="E24">
        <v>6</v>
      </c>
      <c r="F24" t="s">
        <v>4</v>
      </c>
      <c r="G24" t="str">
        <f t="shared" si="1"/>
        <v>6a</v>
      </c>
      <c r="H24" t="b">
        <f t="shared" ca="1" si="2"/>
        <v>0</v>
      </c>
      <c r="I24">
        <f t="shared" ca="1" si="5"/>
        <v>4</v>
      </c>
      <c r="J24">
        <f t="shared" ca="1" si="6"/>
        <v>6</v>
      </c>
      <c r="K24" t="str">
        <f t="shared" ca="1" si="7"/>
        <v>b</v>
      </c>
      <c r="L24" t="str">
        <f t="shared" ca="1" si="3"/>
        <v>6b</v>
      </c>
      <c r="P24" t="b">
        <f t="shared" ca="1" si="4"/>
        <v>0</v>
      </c>
    </row>
    <row r="25" spans="3:16" x14ac:dyDescent="0.2">
      <c r="C25" s="1">
        <v>45276</v>
      </c>
      <c r="D25" t="str">
        <f t="shared" si="0"/>
        <v>שבת</v>
      </c>
      <c r="E25">
        <v>6</v>
      </c>
      <c r="F25" t="s">
        <v>4</v>
      </c>
      <c r="G25" t="str">
        <f t="shared" si="1"/>
        <v>6a</v>
      </c>
      <c r="H25" t="b">
        <f t="shared" ca="1" si="2"/>
        <v>0</v>
      </c>
      <c r="I25">
        <f t="shared" ca="1" si="5"/>
        <v>1</v>
      </c>
      <c r="J25">
        <f t="shared" ca="1" si="6"/>
        <v>7</v>
      </c>
      <c r="K25" t="str">
        <f t="shared" ca="1" si="7"/>
        <v>a</v>
      </c>
      <c r="L25" t="str">
        <f t="shared" ca="1" si="3"/>
        <v>7a</v>
      </c>
      <c r="P25" t="b">
        <f t="shared" ca="1" si="4"/>
        <v>0</v>
      </c>
    </row>
    <row r="26" spans="3:16" x14ac:dyDescent="0.2">
      <c r="C26" s="1">
        <v>45277</v>
      </c>
      <c r="D26" t="str">
        <f t="shared" si="0"/>
        <v>יום א׳</v>
      </c>
      <c r="E26">
        <v>6</v>
      </c>
      <c r="F26" t="s">
        <v>5</v>
      </c>
      <c r="G26" t="str">
        <f t="shared" si="1"/>
        <v>6b</v>
      </c>
      <c r="H26" t="b">
        <f t="shared" ca="1" si="2"/>
        <v>0</v>
      </c>
      <c r="I26">
        <f t="shared" ca="1" si="5"/>
        <v>2</v>
      </c>
      <c r="J26">
        <f t="shared" ca="1" si="6"/>
        <v>7</v>
      </c>
      <c r="K26" t="str">
        <f t="shared" ca="1" si="7"/>
        <v>a</v>
      </c>
      <c r="L26" t="str">
        <f t="shared" ca="1" si="3"/>
        <v>7a</v>
      </c>
      <c r="P26" t="b">
        <f t="shared" ca="1" si="4"/>
        <v>0</v>
      </c>
    </row>
    <row r="27" spans="3:16" x14ac:dyDescent="0.2">
      <c r="C27" s="1">
        <v>45278</v>
      </c>
      <c r="D27" t="str">
        <f t="shared" si="0"/>
        <v>יום ב׳</v>
      </c>
      <c r="E27">
        <v>6</v>
      </c>
      <c r="F27" t="s">
        <v>5</v>
      </c>
      <c r="G27" t="str">
        <f t="shared" si="1"/>
        <v>6b</v>
      </c>
      <c r="H27" t="b">
        <f t="shared" ca="1" si="2"/>
        <v>0</v>
      </c>
      <c r="I27">
        <f t="shared" ca="1" si="5"/>
        <v>3</v>
      </c>
      <c r="J27">
        <f t="shared" ca="1" si="6"/>
        <v>7</v>
      </c>
      <c r="K27" t="str">
        <f t="shared" ca="1" si="7"/>
        <v>b</v>
      </c>
      <c r="L27" t="str">
        <f t="shared" ca="1" si="3"/>
        <v>7b</v>
      </c>
      <c r="P27" t="b">
        <f t="shared" ca="1" si="4"/>
        <v>0</v>
      </c>
    </row>
    <row r="28" spans="3:16" x14ac:dyDescent="0.2">
      <c r="C28" s="1">
        <v>45279</v>
      </c>
      <c r="D28" t="str">
        <f t="shared" si="0"/>
        <v>יום ג׳</v>
      </c>
      <c r="E28">
        <v>6</v>
      </c>
      <c r="F28" t="s">
        <v>5</v>
      </c>
      <c r="G28" t="str">
        <f t="shared" si="1"/>
        <v>6b</v>
      </c>
      <c r="H28" t="b">
        <f t="shared" ca="1" si="2"/>
        <v>0</v>
      </c>
      <c r="I28">
        <f t="shared" ca="1" si="5"/>
        <v>4</v>
      </c>
      <c r="J28">
        <f t="shared" ca="1" si="6"/>
        <v>7</v>
      </c>
      <c r="K28" t="str">
        <f t="shared" ca="1" si="7"/>
        <v>b</v>
      </c>
      <c r="L28" t="str">
        <f t="shared" ca="1" si="3"/>
        <v>7b</v>
      </c>
      <c r="P28" t="b">
        <f t="shared" ca="1" si="4"/>
        <v>0</v>
      </c>
    </row>
    <row r="29" spans="3:16" x14ac:dyDescent="0.2">
      <c r="C29" s="1">
        <v>45280</v>
      </c>
      <c r="D29" t="str">
        <f t="shared" si="0"/>
        <v>יום ד׳</v>
      </c>
      <c r="E29">
        <v>6</v>
      </c>
      <c r="F29" t="s">
        <v>5</v>
      </c>
      <c r="G29" t="str">
        <f t="shared" si="1"/>
        <v>6b</v>
      </c>
      <c r="H29" t="b">
        <f t="shared" ca="1" si="2"/>
        <v>0</v>
      </c>
      <c r="I29">
        <f t="shared" ca="1" si="5"/>
        <v>1</v>
      </c>
      <c r="J29">
        <f t="shared" ca="1" si="6"/>
        <v>8</v>
      </c>
      <c r="K29" t="str">
        <f t="shared" ca="1" si="7"/>
        <v>a</v>
      </c>
      <c r="L29" t="str">
        <f t="shared" ca="1" si="3"/>
        <v>8a</v>
      </c>
      <c r="P29" t="b">
        <f t="shared" ca="1" si="4"/>
        <v>0</v>
      </c>
    </row>
    <row r="30" spans="3:16" x14ac:dyDescent="0.2">
      <c r="C30" s="1">
        <v>45281</v>
      </c>
      <c r="D30" t="str">
        <f t="shared" si="0"/>
        <v>יום ה׳</v>
      </c>
      <c r="E30">
        <v>6</v>
      </c>
      <c r="F30" t="s">
        <v>5</v>
      </c>
      <c r="G30" t="str">
        <f t="shared" si="1"/>
        <v>6b</v>
      </c>
      <c r="H30" t="b">
        <f t="shared" ca="1" si="2"/>
        <v>0</v>
      </c>
      <c r="I30">
        <f t="shared" ca="1" si="5"/>
        <v>2</v>
      </c>
      <c r="J30">
        <f t="shared" ca="1" si="6"/>
        <v>8</v>
      </c>
      <c r="K30" t="str">
        <f t="shared" ca="1" si="7"/>
        <v>a</v>
      </c>
      <c r="L30" t="str">
        <f t="shared" ca="1" si="3"/>
        <v>8a</v>
      </c>
      <c r="P30" t="b">
        <f t="shared" ca="1" si="4"/>
        <v>0</v>
      </c>
    </row>
    <row r="31" spans="3:16" x14ac:dyDescent="0.2">
      <c r="C31" s="1">
        <v>45282</v>
      </c>
      <c r="D31" t="str">
        <f t="shared" si="0"/>
        <v>ערב שבת</v>
      </c>
      <c r="E31">
        <v>6</v>
      </c>
      <c r="F31" t="s">
        <v>5</v>
      </c>
      <c r="G31" t="str">
        <f t="shared" si="1"/>
        <v>6b</v>
      </c>
      <c r="H31" t="b">
        <f t="shared" ca="1" si="2"/>
        <v>0</v>
      </c>
      <c r="I31">
        <f t="shared" ca="1" si="5"/>
        <v>3</v>
      </c>
      <c r="J31">
        <f t="shared" ca="1" si="6"/>
        <v>8</v>
      </c>
      <c r="K31" t="str">
        <f t="shared" ca="1" si="7"/>
        <v>b</v>
      </c>
      <c r="L31" t="str">
        <f t="shared" ca="1" si="3"/>
        <v>8b</v>
      </c>
      <c r="P31" t="b">
        <f t="shared" ca="1" si="4"/>
        <v>0</v>
      </c>
    </row>
    <row r="32" spans="3:16" x14ac:dyDescent="0.2">
      <c r="C32" s="1">
        <v>45283</v>
      </c>
      <c r="D32" t="str">
        <f t="shared" si="0"/>
        <v>שבת</v>
      </c>
      <c r="E32">
        <v>6</v>
      </c>
      <c r="F32" t="s">
        <v>5</v>
      </c>
      <c r="G32" t="str">
        <f t="shared" si="1"/>
        <v>6b</v>
      </c>
      <c r="H32" t="b">
        <f t="shared" ca="1" si="2"/>
        <v>0</v>
      </c>
      <c r="I32">
        <f t="shared" ca="1" si="5"/>
        <v>4</v>
      </c>
      <c r="J32">
        <f t="shared" ca="1" si="6"/>
        <v>8</v>
      </c>
      <c r="K32" t="str">
        <f t="shared" ca="1" si="7"/>
        <v>b</v>
      </c>
      <c r="L32" t="str">
        <f t="shared" ca="1" si="3"/>
        <v>8b</v>
      </c>
      <c r="P32" t="b">
        <f t="shared" ca="1" si="4"/>
        <v>0</v>
      </c>
    </row>
    <row r="33" spans="3:16" x14ac:dyDescent="0.2">
      <c r="C33" s="1">
        <v>45284</v>
      </c>
      <c r="D33" t="str">
        <f t="shared" si="0"/>
        <v>יום א׳</v>
      </c>
      <c r="E33">
        <v>7</v>
      </c>
      <c r="F33" t="s">
        <v>4</v>
      </c>
      <c r="G33" t="str">
        <f t="shared" si="1"/>
        <v>7a</v>
      </c>
      <c r="H33" t="b">
        <f t="shared" ca="1" si="2"/>
        <v>0</v>
      </c>
      <c r="I33">
        <f t="shared" ca="1" si="5"/>
        <v>1</v>
      </c>
      <c r="J33">
        <f t="shared" ca="1" si="6"/>
        <v>9</v>
      </c>
      <c r="K33" t="str">
        <f t="shared" ca="1" si="7"/>
        <v>a</v>
      </c>
      <c r="L33" t="str">
        <f t="shared" ca="1" si="3"/>
        <v>9a</v>
      </c>
      <c r="P33" t="b">
        <f t="shared" ca="1" si="4"/>
        <v>0</v>
      </c>
    </row>
    <row r="34" spans="3:16" x14ac:dyDescent="0.2">
      <c r="C34" s="1">
        <v>45285</v>
      </c>
      <c r="D34" t="str">
        <f t="shared" si="0"/>
        <v>יום ב׳</v>
      </c>
      <c r="E34">
        <v>7</v>
      </c>
      <c r="F34" t="s">
        <v>4</v>
      </c>
      <c r="G34" t="str">
        <f t="shared" si="1"/>
        <v>7a</v>
      </c>
      <c r="H34" t="b">
        <f t="shared" ca="1" si="2"/>
        <v>0</v>
      </c>
      <c r="I34">
        <f t="shared" ca="1" si="5"/>
        <v>2</v>
      </c>
      <c r="J34">
        <f t="shared" ca="1" si="6"/>
        <v>9</v>
      </c>
      <c r="K34" t="str">
        <f t="shared" ca="1" si="7"/>
        <v>a</v>
      </c>
      <c r="L34" t="str">
        <f t="shared" ca="1" si="3"/>
        <v>9a</v>
      </c>
      <c r="P34" t="b">
        <f t="shared" ca="1" si="4"/>
        <v>0</v>
      </c>
    </row>
    <row r="35" spans="3:16" x14ac:dyDescent="0.2">
      <c r="C35" s="1">
        <v>45286</v>
      </c>
      <c r="D35" t="str">
        <f t="shared" si="0"/>
        <v>יום ג׳</v>
      </c>
      <c r="E35">
        <v>7</v>
      </c>
      <c r="F35" t="s">
        <v>4</v>
      </c>
      <c r="G35" t="str">
        <f t="shared" si="1"/>
        <v>7a</v>
      </c>
      <c r="H35" t="b">
        <f t="shared" ca="1" si="2"/>
        <v>0</v>
      </c>
      <c r="I35">
        <f t="shared" ca="1" si="5"/>
        <v>3</v>
      </c>
      <c r="J35">
        <f t="shared" ca="1" si="6"/>
        <v>9</v>
      </c>
      <c r="K35" t="str">
        <f t="shared" ca="1" si="7"/>
        <v>b</v>
      </c>
      <c r="L35" t="str">
        <f t="shared" ca="1" si="3"/>
        <v>9b</v>
      </c>
      <c r="P35" t="b">
        <f t="shared" ca="1" si="4"/>
        <v>0</v>
      </c>
    </row>
    <row r="36" spans="3:16" x14ac:dyDescent="0.2">
      <c r="C36" s="1">
        <v>45287</v>
      </c>
      <c r="D36" t="str">
        <f t="shared" si="0"/>
        <v>יום ד׳</v>
      </c>
      <c r="E36">
        <v>7</v>
      </c>
      <c r="F36" t="s">
        <v>4</v>
      </c>
      <c r="G36" t="str">
        <f t="shared" si="1"/>
        <v>7a</v>
      </c>
      <c r="H36" t="b">
        <f t="shared" ca="1" si="2"/>
        <v>0</v>
      </c>
      <c r="I36">
        <f t="shared" ca="1" si="5"/>
        <v>4</v>
      </c>
      <c r="J36">
        <f t="shared" ca="1" si="6"/>
        <v>9</v>
      </c>
      <c r="K36" t="str">
        <f t="shared" ca="1" si="7"/>
        <v>b</v>
      </c>
      <c r="L36" t="str">
        <f t="shared" ca="1" si="3"/>
        <v>9b</v>
      </c>
      <c r="P36" t="b">
        <f t="shared" ca="1" si="4"/>
        <v>0</v>
      </c>
    </row>
    <row r="37" spans="3:16" x14ac:dyDescent="0.2">
      <c r="C37" s="1">
        <v>45288</v>
      </c>
      <c r="D37" t="str">
        <f t="shared" si="0"/>
        <v>יום ה׳</v>
      </c>
      <c r="E37">
        <v>7</v>
      </c>
      <c r="F37" t="s">
        <v>4</v>
      </c>
      <c r="G37" t="str">
        <f t="shared" si="1"/>
        <v>7a</v>
      </c>
      <c r="H37" t="b">
        <f t="shared" ca="1" si="2"/>
        <v>0</v>
      </c>
      <c r="I37">
        <f t="shared" ca="1" si="5"/>
        <v>1</v>
      </c>
      <c r="J37">
        <f t="shared" ca="1" si="6"/>
        <v>10</v>
      </c>
      <c r="K37" t="str">
        <f t="shared" ca="1" si="7"/>
        <v>a</v>
      </c>
      <c r="L37" t="str">
        <f t="shared" ca="1" si="3"/>
        <v>10a</v>
      </c>
      <c r="P37" t="b">
        <f t="shared" ca="1" si="4"/>
        <v>0</v>
      </c>
    </row>
    <row r="38" spans="3:16" x14ac:dyDescent="0.2">
      <c r="C38" s="1">
        <v>45289</v>
      </c>
      <c r="D38" t="str">
        <f t="shared" si="0"/>
        <v>ערב שבת</v>
      </c>
      <c r="E38">
        <v>7</v>
      </c>
      <c r="F38" t="s">
        <v>4</v>
      </c>
      <c r="G38" t="str">
        <f t="shared" si="1"/>
        <v>7a</v>
      </c>
      <c r="H38" t="b">
        <f t="shared" ca="1" si="2"/>
        <v>0</v>
      </c>
      <c r="I38">
        <f t="shared" ca="1" si="5"/>
        <v>2</v>
      </c>
      <c r="J38">
        <f t="shared" ca="1" si="6"/>
        <v>10</v>
      </c>
      <c r="K38" t="str">
        <f t="shared" ca="1" si="7"/>
        <v>a</v>
      </c>
      <c r="L38" t="str">
        <f t="shared" ca="1" si="3"/>
        <v>10a</v>
      </c>
      <c r="P38" t="b">
        <f t="shared" ca="1" si="4"/>
        <v>0</v>
      </c>
    </row>
    <row r="39" spans="3:16" x14ac:dyDescent="0.2">
      <c r="C39" s="1">
        <v>45290</v>
      </c>
      <c r="D39" t="str">
        <f t="shared" si="0"/>
        <v>שבת</v>
      </c>
      <c r="E39">
        <v>7</v>
      </c>
      <c r="F39" t="s">
        <v>4</v>
      </c>
      <c r="G39" t="str">
        <f t="shared" si="1"/>
        <v>7a</v>
      </c>
      <c r="H39" t="b">
        <f t="shared" ca="1" si="2"/>
        <v>0</v>
      </c>
      <c r="I39">
        <f t="shared" ca="1" si="5"/>
        <v>3</v>
      </c>
      <c r="J39">
        <f t="shared" ca="1" si="6"/>
        <v>10</v>
      </c>
      <c r="K39" t="str">
        <f t="shared" ca="1" si="7"/>
        <v>b</v>
      </c>
      <c r="L39" t="str">
        <f t="shared" ca="1" si="3"/>
        <v>10b</v>
      </c>
      <c r="P39" t="b">
        <f t="shared" ca="1" si="4"/>
        <v>0</v>
      </c>
    </row>
    <row r="40" spans="3:16" x14ac:dyDescent="0.2">
      <c r="C40" s="1">
        <v>45291</v>
      </c>
      <c r="D40" t="str">
        <f t="shared" si="0"/>
        <v>יום א׳</v>
      </c>
      <c r="E40">
        <v>7</v>
      </c>
      <c r="F40" t="s">
        <v>5</v>
      </c>
      <c r="G40" t="str">
        <f t="shared" si="1"/>
        <v>7b</v>
      </c>
      <c r="H40" t="b">
        <f t="shared" ca="1" si="2"/>
        <v>0</v>
      </c>
      <c r="I40">
        <f t="shared" ca="1" si="5"/>
        <v>4</v>
      </c>
      <c r="J40">
        <f t="shared" ca="1" si="6"/>
        <v>10</v>
      </c>
      <c r="K40" t="str">
        <f t="shared" ca="1" si="7"/>
        <v>b</v>
      </c>
      <c r="L40" t="str">
        <f t="shared" ca="1" si="3"/>
        <v>10b</v>
      </c>
      <c r="P40" t="b">
        <f t="shared" ca="1" si="4"/>
        <v>0</v>
      </c>
    </row>
    <row r="41" spans="3:16" x14ac:dyDescent="0.2">
      <c r="C41" s="1">
        <v>45292</v>
      </c>
      <c r="D41" t="str">
        <f t="shared" si="0"/>
        <v>יום ב׳</v>
      </c>
      <c r="E41">
        <v>7</v>
      </c>
      <c r="F41" t="s">
        <v>5</v>
      </c>
      <c r="G41" t="str">
        <f t="shared" si="1"/>
        <v>7b</v>
      </c>
      <c r="H41" t="b">
        <f t="shared" ca="1" si="2"/>
        <v>0</v>
      </c>
      <c r="I41">
        <f t="shared" ca="1" si="5"/>
        <v>1</v>
      </c>
      <c r="J41">
        <f t="shared" ca="1" si="6"/>
        <v>11</v>
      </c>
      <c r="K41" t="str">
        <f t="shared" ca="1" si="7"/>
        <v>a</v>
      </c>
      <c r="L41" t="str">
        <f t="shared" ca="1" si="3"/>
        <v>11a</v>
      </c>
      <c r="P41" t="b">
        <f t="shared" ca="1" si="4"/>
        <v>0</v>
      </c>
    </row>
    <row r="42" spans="3:16" x14ac:dyDescent="0.2">
      <c r="C42" s="1">
        <v>45293</v>
      </c>
      <c r="D42" t="str">
        <f t="shared" si="0"/>
        <v>יום ג׳</v>
      </c>
      <c r="E42">
        <v>7</v>
      </c>
      <c r="F42" t="s">
        <v>5</v>
      </c>
      <c r="G42" t="str">
        <f t="shared" si="1"/>
        <v>7b</v>
      </c>
      <c r="H42" t="b">
        <f t="shared" ca="1" si="2"/>
        <v>0</v>
      </c>
      <c r="I42">
        <f t="shared" ca="1" si="5"/>
        <v>2</v>
      </c>
      <c r="J42">
        <f t="shared" ca="1" si="6"/>
        <v>11</v>
      </c>
      <c r="K42" t="str">
        <f t="shared" ca="1" si="7"/>
        <v>a</v>
      </c>
      <c r="L42" t="str">
        <f t="shared" ca="1" si="3"/>
        <v>11a</v>
      </c>
      <c r="P42" t="b">
        <f t="shared" ca="1" si="4"/>
        <v>0</v>
      </c>
    </row>
    <row r="43" spans="3:16" x14ac:dyDescent="0.2">
      <c r="C43" s="1">
        <v>45294</v>
      </c>
      <c r="D43" t="str">
        <f t="shared" si="0"/>
        <v>יום ד׳</v>
      </c>
      <c r="E43">
        <v>7</v>
      </c>
      <c r="F43" t="s">
        <v>5</v>
      </c>
      <c r="G43" t="str">
        <f t="shared" si="1"/>
        <v>7b</v>
      </c>
      <c r="H43" t="b">
        <f t="shared" ca="1" si="2"/>
        <v>1</v>
      </c>
      <c r="I43">
        <f t="shared" ca="1" si="5"/>
        <v>1</v>
      </c>
      <c r="J43">
        <f t="shared" ca="1" si="6"/>
        <v>2</v>
      </c>
      <c r="K43" t="str">
        <f t="shared" ca="1" si="7"/>
        <v>a</v>
      </c>
      <c r="L43" t="str">
        <f t="shared" ca="1" si="3"/>
        <v>2a</v>
      </c>
      <c r="P43" t="b">
        <f t="shared" ca="1" si="4"/>
        <v>0</v>
      </c>
    </row>
    <row r="44" spans="3:16" x14ac:dyDescent="0.2">
      <c r="C44" s="1">
        <v>45295</v>
      </c>
      <c r="D44" t="str">
        <f t="shared" si="0"/>
        <v>יום ה׳</v>
      </c>
      <c r="E44">
        <v>7</v>
      </c>
      <c r="F44" t="s">
        <v>5</v>
      </c>
      <c r="G44" t="str">
        <f t="shared" si="1"/>
        <v>7b</v>
      </c>
      <c r="H44" t="b">
        <f t="shared" ca="1" si="2"/>
        <v>1</v>
      </c>
      <c r="I44">
        <f t="shared" ca="1" si="5"/>
        <v>1</v>
      </c>
      <c r="J44">
        <f t="shared" ca="1" si="6"/>
        <v>2</v>
      </c>
      <c r="K44" t="str">
        <f t="shared" ca="1" si="7"/>
        <v>a</v>
      </c>
      <c r="L44" t="str">
        <f t="shared" ca="1" si="3"/>
        <v>2a</v>
      </c>
      <c r="P44" t="b">
        <f t="shared" ca="1" si="4"/>
        <v>0</v>
      </c>
    </row>
    <row r="45" spans="3:16" x14ac:dyDescent="0.2">
      <c r="C45" s="1">
        <v>45296</v>
      </c>
      <c r="D45" t="str">
        <f t="shared" si="0"/>
        <v>ערב שבת</v>
      </c>
      <c r="E45">
        <v>7</v>
      </c>
      <c r="F45" t="s">
        <v>5</v>
      </c>
      <c r="G45" t="str">
        <f t="shared" si="1"/>
        <v>7b</v>
      </c>
      <c r="H45" t="b">
        <f t="shared" ca="1" si="2"/>
        <v>0</v>
      </c>
      <c r="I45">
        <f t="shared" ca="1" si="5"/>
        <v>2</v>
      </c>
      <c r="J45">
        <f t="shared" ca="1" si="6"/>
        <v>2</v>
      </c>
      <c r="K45" t="str">
        <f t="shared" ca="1" si="7"/>
        <v>b</v>
      </c>
      <c r="L45" t="str">
        <f t="shared" ca="1" si="3"/>
        <v>2b</v>
      </c>
      <c r="P45" t="b">
        <f t="shared" ca="1" si="4"/>
        <v>0</v>
      </c>
    </row>
    <row r="46" spans="3:16" x14ac:dyDescent="0.2">
      <c r="C46" s="1">
        <v>45297</v>
      </c>
      <c r="D46" t="str">
        <f t="shared" si="0"/>
        <v>שבת</v>
      </c>
      <c r="E46">
        <v>7</v>
      </c>
      <c r="F46" t="s">
        <v>5</v>
      </c>
      <c r="G46" t="str">
        <f t="shared" si="1"/>
        <v>7b</v>
      </c>
      <c r="H46" t="b">
        <f t="shared" ca="1" si="2"/>
        <v>0</v>
      </c>
      <c r="I46">
        <f t="shared" ca="1" si="5"/>
        <v>3</v>
      </c>
      <c r="J46">
        <f t="shared" ca="1" si="6"/>
        <v>2</v>
      </c>
      <c r="K46" t="str">
        <f t="shared" ca="1" si="7"/>
        <v>b</v>
      </c>
      <c r="L46" t="str">
        <f t="shared" ca="1" si="3"/>
        <v>2b</v>
      </c>
      <c r="P46" t="b">
        <f t="shared" ca="1" si="4"/>
        <v>0</v>
      </c>
    </row>
    <row r="47" spans="3:16" x14ac:dyDescent="0.2">
      <c r="C47" s="1">
        <v>45298</v>
      </c>
      <c r="D47" t="str">
        <f t="shared" si="0"/>
        <v>יום א׳</v>
      </c>
      <c r="E47">
        <v>8</v>
      </c>
      <c r="F47" t="s">
        <v>4</v>
      </c>
      <c r="G47" t="str">
        <f t="shared" si="1"/>
        <v>8a</v>
      </c>
      <c r="H47" t="b">
        <f t="shared" ca="1" si="2"/>
        <v>0</v>
      </c>
      <c r="I47">
        <f t="shared" ca="1" si="5"/>
        <v>4</v>
      </c>
      <c r="J47">
        <f t="shared" ca="1" si="6"/>
        <v>2</v>
      </c>
      <c r="K47" t="str">
        <f t="shared" ca="1" si="7"/>
        <v>a</v>
      </c>
      <c r="L47" t="str">
        <f t="shared" ca="1" si="3"/>
        <v>2a</v>
      </c>
      <c r="P47" t="b">
        <f t="shared" ca="1" si="4"/>
        <v>0</v>
      </c>
    </row>
    <row r="48" spans="3:16" x14ac:dyDescent="0.2">
      <c r="C48" s="1">
        <v>45299</v>
      </c>
      <c r="D48" t="str">
        <f t="shared" si="0"/>
        <v>יום ב׳</v>
      </c>
      <c r="E48">
        <v>8</v>
      </c>
      <c r="F48" t="s">
        <v>4</v>
      </c>
      <c r="G48" t="str">
        <f t="shared" si="1"/>
        <v>8a</v>
      </c>
      <c r="H48" t="b">
        <f t="shared" ca="1" si="2"/>
        <v>0</v>
      </c>
      <c r="I48">
        <f t="shared" ca="1" si="5"/>
        <v>1</v>
      </c>
      <c r="J48">
        <f t="shared" ca="1" si="6"/>
        <v>3</v>
      </c>
      <c r="K48" t="str">
        <f t="shared" ca="1" si="7"/>
        <v>a</v>
      </c>
      <c r="L48" t="str">
        <f t="shared" ca="1" si="3"/>
        <v>3a</v>
      </c>
      <c r="P48" t="b">
        <f t="shared" ca="1" si="4"/>
        <v>0</v>
      </c>
    </row>
    <row r="49" spans="3:16" x14ac:dyDescent="0.2">
      <c r="C49" s="1">
        <v>45300</v>
      </c>
      <c r="D49" t="str">
        <f t="shared" si="0"/>
        <v>יום ג׳</v>
      </c>
      <c r="E49">
        <v>8</v>
      </c>
      <c r="F49" t="s">
        <v>4</v>
      </c>
      <c r="G49" t="str">
        <f t="shared" si="1"/>
        <v>8a</v>
      </c>
      <c r="H49" t="b">
        <f t="shared" ca="1" si="2"/>
        <v>1</v>
      </c>
      <c r="I49">
        <f t="shared" ca="1" si="5"/>
        <v>1</v>
      </c>
      <c r="J49">
        <f t="shared" ca="1" si="6"/>
        <v>2</v>
      </c>
      <c r="K49" t="str">
        <f t="shared" ca="1" si="7"/>
        <v>a</v>
      </c>
      <c r="L49" t="str">
        <f t="shared" ca="1" si="3"/>
        <v>2a</v>
      </c>
      <c r="P49" t="b">
        <f t="shared" ca="1" si="4"/>
        <v>0</v>
      </c>
    </row>
    <row r="50" spans="3:16" x14ac:dyDescent="0.2">
      <c r="C50" s="1">
        <v>45301</v>
      </c>
      <c r="D50" t="str">
        <f t="shared" si="0"/>
        <v>יום ד׳</v>
      </c>
      <c r="E50">
        <v>8</v>
      </c>
      <c r="F50" t="s">
        <v>4</v>
      </c>
      <c r="G50" t="str">
        <f t="shared" si="1"/>
        <v>8a</v>
      </c>
      <c r="H50" t="b">
        <f t="shared" ca="1" si="2"/>
        <v>0</v>
      </c>
      <c r="I50">
        <f t="shared" ca="1" si="5"/>
        <v>2</v>
      </c>
      <c r="J50">
        <f t="shared" ca="1" si="6"/>
        <v>2</v>
      </c>
      <c r="K50" t="str">
        <f t="shared" ca="1" si="7"/>
        <v>b</v>
      </c>
      <c r="L50" t="str">
        <f t="shared" ca="1" si="3"/>
        <v>2b</v>
      </c>
      <c r="P50" t="b">
        <f t="shared" ca="1" si="4"/>
        <v>0</v>
      </c>
    </row>
    <row r="51" spans="3:16" x14ac:dyDescent="0.2">
      <c r="C51" s="1">
        <v>45302</v>
      </c>
      <c r="D51" t="str">
        <f t="shared" si="0"/>
        <v>יום ה׳</v>
      </c>
      <c r="E51">
        <v>8</v>
      </c>
      <c r="F51" t="s">
        <v>4</v>
      </c>
      <c r="G51" t="str">
        <f t="shared" si="1"/>
        <v>8a</v>
      </c>
      <c r="H51" t="b">
        <f t="shared" ca="1" si="2"/>
        <v>0</v>
      </c>
      <c r="I51">
        <f t="shared" ca="1" si="5"/>
        <v>3</v>
      </c>
      <c r="J51">
        <f t="shared" ca="1" si="6"/>
        <v>2</v>
      </c>
      <c r="K51" t="str">
        <f t="shared" ca="1" si="7"/>
        <v>b</v>
      </c>
      <c r="L51" t="str">
        <f t="shared" ca="1" si="3"/>
        <v>2b</v>
      </c>
      <c r="P51" t="b">
        <f t="shared" ca="1" si="4"/>
        <v>0</v>
      </c>
    </row>
    <row r="52" spans="3:16" x14ac:dyDescent="0.2">
      <c r="C52" s="1">
        <v>45303</v>
      </c>
      <c r="D52" t="str">
        <f t="shared" si="0"/>
        <v>ערב שבת</v>
      </c>
      <c r="E52">
        <v>8</v>
      </c>
      <c r="F52" t="s">
        <v>4</v>
      </c>
      <c r="G52" t="str">
        <f t="shared" si="1"/>
        <v>8a</v>
      </c>
      <c r="H52" t="b">
        <f t="shared" ca="1" si="2"/>
        <v>0</v>
      </c>
      <c r="I52">
        <f t="shared" ca="1" si="5"/>
        <v>4</v>
      </c>
      <c r="J52">
        <f t="shared" ca="1" si="6"/>
        <v>2</v>
      </c>
      <c r="K52" t="str">
        <f t="shared" ca="1" si="7"/>
        <v>a</v>
      </c>
      <c r="L52" t="str">
        <f t="shared" ca="1" si="3"/>
        <v>2a</v>
      </c>
      <c r="P52" t="b">
        <f t="shared" ca="1" si="4"/>
        <v>0</v>
      </c>
    </row>
    <row r="53" spans="3:16" x14ac:dyDescent="0.2">
      <c r="C53" s="1">
        <v>45304</v>
      </c>
      <c r="D53" t="str">
        <f t="shared" si="0"/>
        <v>שבת</v>
      </c>
      <c r="E53">
        <v>8</v>
      </c>
      <c r="F53" t="s">
        <v>4</v>
      </c>
      <c r="G53" t="str">
        <f t="shared" si="1"/>
        <v>8a</v>
      </c>
      <c r="H53" t="b">
        <f t="shared" ca="1" si="2"/>
        <v>0</v>
      </c>
      <c r="I53">
        <f t="shared" ca="1" si="5"/>
        <v>1</v>
      </c>
      <c r="J53">
        <f t="shared" ca="1" si="6"/>
        <v>3</v>
      </c>
      <c r="K53" t="str">
        <f t="shared" ca="1" si="7"/>
        <v>a</v>
      </c>
      <c r="L53" t="str">
        <f t="shared" ca="1" si="3"/>
        <v>3a</v>
      </c>
      <c r="P53" t="b">
        <f t="shared" ca="1" si="4"/>
        <v>0</v>
      </c>
    </row>
    <row r="54" spans="3:16" x14ac:dyDescent="0.2">
      <c r="C54" s="1">
        <v>45305</v>
      </c>
      <c r="D54" t="str">
        <f t="shared" si="0"/>
        <v>יום א׳</v>
      </c>
      <c r="E54">
        <v>8</v>
      </c>
      <c r="F54" t="s">
        <v>5</v>
      </c>
      <c r="G54" t="str">
        <f t="shared" si="1"/>
        <v>8b</v>
      </c>
      <c r="H54" t="b">
        <f t="shared" ca="1" si="2"/>
        <v>0</v>
      </c>
      <c r="I54">
        <f t="shared" ca="1" si="5"/>
        <v>2</v>
      </c>
      <c r="J54">
        <f t="shared" ca="1" si="6"/>
        <v>3</v>
      </c>
      <c r="K54" t="str">
        <f t="shared" ca="1" si="7"/>
        <v>b</v>
      </c>
      <c r="L54" t="str">
        <f t="shared" ca="1" si="3"/>
        <v>3b</v>
      </c>
      <c r="P54" t="b">
        <f t="shared" ca="1" si="4"/>
        <v>0</v>
      </c>
    </row>
    <row r="55" spans="3:16" x14ac:dyDescent="0.2">
      <c r="C55" s="1">
        <v>45306</v>
      </c>
      <c r="D55" t="str">
        <f t="shared" si="0"/>
        <v>יום ב׳</v>
      </c>
      <c r="E55">
        <v>8</v>
      </c>
      <c r="F55" t="s">
        <v>5</v>
      </c>
      <c r="G55" t="str">
        <f t="shared" si="1"/>
        <v>8b</v>
      </c>
      <c r="H55" t="b">
        <f t="shared" ca="1" si="2"/>
        <v>0</v>
      </c>
      <c r="I55">
        <f t="shared" ca="1" si="5"/>
        <v>3</v>
      </c>
      <c r="J55">
        <f t="shared" ca="1" si="6"/>
        <v>3</v>
      </c>
      <c r="K55" t="str">
        <f t="shared" ca="1" si="7"/>
        <v>b</v>
      </c>
      <c r="L55" t="str">
        <f t="shared" ca="1" si="3"/>
        <v>3b</v>
      </c>
      <c r="P55" t="b">
        <f t="shared" ca="1" si="4"/>
        <v>0</v>
      </c>
    </row>
    <row r="56" spans="3:16" x14ac:dyDescent="0.2">
      <c r="C56" s="1">
        <v>45307</v>
      </c>
      <c r="D56" t="str">
        <f t="shared" si="0"/>
        <v>יום ג׳</v>
      </c>
      <c r="E56">
        <v>8</v>
      </c>
      <c r="F56" t="s">
        <v>5</v>
      </c>
      <c r="G56" t="str">
        <f t="shared" si="1"/>
        <v>8b</v>
      </c>
      <c r="H56" t="b">
        <f t="shared" ca="1" si="2"/>
        <v>0</v>
      </c>
      <c r="I56">
        <f t="shared" ca="1" si="5"/>
        <v>4</v>
      </c>
      <c r="J56">
        <f t="shared" ca="1" si="6"/>
        <v>3</v>
      </c>
      <c r="K56" t="str">
        <f t="shared" ca="1" si="7"/>
        <v>a</v>
      </c>
      <c r="L56" t="str">
        <f t="shared" ca="1" si="3"/>
        <v>3a</v>
      </c>
      <c r="P56" t="b">
        <f t="shared" ca="1" si="4"/>
        <v>0</v>
      </c>
    </row>
    <row r="57" spans="3:16" x14ac:dyDescent="0.2">
      <c r="C57" s="1">
        <v>45308</v>
      </c>
      <c r="D57" t="str">
        <f t="shared" si="0"/>
        <v>יום ד׳</v>
      </c>
      <c r="E57">
        <v>8</v>
      </c>
      <c r="F57" t="s">
        <v>5</v>
      </c>
      <c r="G57" t="str">
        <f t="shared" si="1"/>
        <v>8b</v>
      </c>
      <c r="H57" t="b">
        <f t="shared" ca="1" si="2"/>
        <v>0</v>
      </c>
      <c r="I57">
        <f t="shared" ca="1" si="5"/>
        <v>1</v>
      </c>
      <c r="J57">
        <f t="shared" ca="1" si="6"/>
        <v>4</v>
      </c>
      <c r="K57" t="str">
        <f t="shared" ca="1" si="7"/>
        <v>a</v>
      </c>
      <c r="L57" t="str">
        <f t="shared" ca="1" si="3"/>
        <v>4a</v>
      </c>
      <c r="P57" t="b">
        <f t="shared" ca="1" si="4"/>
        <v>0</v>
      </c>
    </row>
    <row r="58" spans="3:16" x14ac:dyDescent="0.2">
      <c r="C58" s="1">
        <v>45309</v>
      </c>
      <c r="D58" t="str">
        <f t="shared" si="0"/>
        <v>יום ה׳</v>
      </c>
      <c r="E58">
        <v>8</v>
      </c>
      <c r="F58" t="s">
        <v>5</v>
      </c>
      <c r="G58" t="str">
        <f t="shared" si="1"/>
        <v>8b</v>
      </c>
      <c r="H58" t="b">
        <f t="shared" ca="1" si="2"/>
        <v>0</v>
      </c>
      <c r="I58">
        <f t="shared" ca="1" si="5"/>
        <v>2</v>
      </c>
      <c r="J58">
        <f t="shared" ca="1" si="6"/>
        <v>4</v>
      </c>
      <c r="K58" t="str">
        <f t="shared" ca="1" si="7"/>
        <v>b</v>
      </c>
      <c r="L58" t="str">
        <f t="shared" ca="1" si="3"/>
        <v>4b</v>
      </c>
      <c r="P58" t="b">
        <f t="shared" ca="1" si="4"/>
        <v>0</v>
      </c>
    </row>
    <row r="59" spans="3:16" x14ac:dyDescent="0.2">
      <c r="C59" s="1">
        <v>45310</v>
      </c>
      <c r="D59" t="str">
        <f t="shared" si="0"/>
        <v>ערב שבת</v>
      </c>
      <c r="E59">
        <v>8</v>
      </c>
      <c r="F59" t="s">
        <v>5</v>
      </c>
      <c r="G59" t="str">
        <f t="shared" si="1"/>
        <v>8b</v>
      </c>
      <c r="H59" t="b">
        <f t="shared" ca="1" si="2"/>
        <v>0</v>
      </c>
      <c r="I59">
        <f t="shared" ca="1" si="5"/>
        <v>3</v>
      </c>
      <c r="J59">
        <f t="shared" ca="1" si="6"/>
        <v>4</v>
      </c>
      <c r="K59" t="str">
        <f t="shared" ca="1" si="7"/>
        <v>b</v>
      </c>
      <c r="L59" t="str">
        <f t="shared" ca="1" si="3"/>
        <v>4b</v>
      </c>
      <c r="P59" t="b">
        <f t="shared" ca="1" si="4"/>
        <v>0</v>
      </c>
    </row>
    <row r="60" spans="3:16" x14ac:dyDescent="0.2">
      <c r="C60" s="1">
        <v>45311</v>
      </c>
      <c r="D60" t="str">
        <f t="shared" si="0"/>
        <v>שבת</v>
      </c>
      <c r="E60">
        <v>8</v>
      </c>
      <c r="F60" t="s">
        <v>5</v>
      </c>
      <c r="G60" t="str">
        <f t="shared" si="1"/>
        <v>8b</v>
      </c>
      <c r="H60" t="b">
        <f t="shared" ca="1" si="2"/>
        <v>0</v>
      </c>
      <c r="I60">
        <f t="shared" ca="1" si="5"/>
        <v>4</v>
      </c>
      <c r="J60">
        <f t="shared" ca="1" si="6"/>
        <v>4</v>
      </c>
      <c r="K60" t="str">
        <f t="shared" ca="1" si="7"/>
        <v>a</v>
      </c>
      <c r="L60" t="str">
        <f t="shared" ca="1" si="3"/>
        <v>4a</v>
      </c>
      <c r="P60" t="b">
        <f t="shared" ca="1" si="4"/>
        <v>0</v>
      </c>
    </row>
    <row r="61" spans="3:16" x14ac:dyDescent="0.2">
      <c r="C61" s="1">
        <v>45312</v>
      </c>
      <c r="D61" t="str">
        <f t="shared" si="0"/>
        <v>יום א׳</v>
      </c>
      <c r="E61">
        <v>9</v>
      </c>
      <c r="F61" t="s">
        <v>4</v>
      </c>
      <c r="G61" t="str">
        <f t="shared" si="1"/>
        <v>9a</v>
      </c>
      <c r="H61" t="b">
        <f t="shared" ca="1" si="2"/>
        <v>0</v>
      </c>
      <c r="I61">
        <f t="shared" ca="1" si="5"/>
        <v>1</v>
      </c>
      <c r="J61">
        <f t="shared" ca="1" si="6"/>
        <v>5</v>
      </c>
      <c r="K61" t="str">
        <f t="shared" ca="1" si="7"/>
        <v>a</v>
      </c>
      <c r="L61" t="str">
        <f t="shared" ca="1" si="3"/>
        <v>5a</v>
      </c>
      <c r="P61" t="b">
        <f t="shared" ca="1" si="4"/>
        <v>0</v>
      </c>
    </row>
    <row r="62" spans="3:16" x14ac:dyDescent="0.2">
      <c r="C62" s="1">
        <v>45313</v>
      </c>
      <c r="D62" t="str">
        <f t="shared" si="0"/>
        <v>יום ב׳</v>
      </c>
      <c r="E62">
        <v>9</v>
      </c>
      <c r="F62" t="s">
        <v>4</v>
      </c>
      <c r="G62" t="str">
        <f t="shared" si="1"/>
        <v>9a</v>
      </c>
      <c r="H62" t="b">
        <f t="shared" ca="1" si="2"/>
        <v>0</v>
      </c>
      <c r="I62">
        <f t="shared" ca="1" si="5"/>
        <v>2</v>
      </c>
      <c r="J62">
        <f t="shared" ca="1" si="6"/>
        <v>5</v>
      </c>
      <c r="K62" t="str">
        <f t="shared" ca="1" si="7"/>
        <v>b</v>
      </c>
      <c r="L62" t="str">
        <f t="shared" ca="1" si="3"/>
        <v>5b</v>
      </c>
      <c r="P62" t="b">
        <f t="shared" ca="1" si="4"/>
        <v>0</v>
      </c>
    </row>
    <row r="63" spans="3:16" x14ac:dyDescent="0.2">
      <c r="C63" s="1">
        <v>45314</v>
      </c>
      <c r="D63" t="str">
        <f t="shared" si="0"/>
        <v>יום ג׳</v>
      </c>
      <c r="E63">
        <v>9</v>
      </c>
      <c r="F63" t="s">
        <v>4</v>
      </c>
      <c r="G63" t="str">
        <f t="shared" si="1"/>
        <v>9a</v>
      </c>
      <c r="H63" t="b">
        <f t="shared" ca="1" si="2"/>
        <v>0</v>
      </c>
      <c r="I63">
        <f t="shared" ca="1" si="5"/>
        <v>3</v>
      </c>
      <c r="J63">
        <f t="shared" ca="1" si="6"/>
        <v>5</v>
      </c>
      <c r="K63" t="str">
        <f t="shared" ca="1" si="7"/>
        <v>b</v>
      </c>
      <c r="L63" t="str">
        <f t="shared" ca="1" si="3"/>
        <v>5b</v>
      </c>
      <c r="P63" t="b">
        <f t="shared" ca="1" si="4"/>
        <v>0</v>
      </c>
    </row>
    <row r="64" spans="3:16" x14ac:dyDescent="0.2">
      <c r="C64" s="1">
        <v>45315</v>
      </c>
      <c r="D64" t="str">
        <f t="shared" si="0"/>
        <v>יום ד׳</v>
      </c>
      <c r="E64">
        <v>9</v>
      </c>
      <c r="F64" t="s">
        <v>4</v>
      </c>
      <c r="G64" t="str">
        <f t="shared" si="1"/>
        <v>9a</v>
      </c>
      <c r="H64" t="b">
        <f t="shared" ca="1" si="2"/>
        <v>0</v>
      </c>
      <c r="I64">
        <f t="shared" ca="1" si="5"/>
        <v>4</v>
      </c>
      <c r="J64">
        <f t="shared" ca="1" si="6"/>
        <v>5</v>
      </c>
      <c r="K64" t="str">
        <f t="shared" ca="1" si="7"/>
        <v>a</v>
      </c>
      <c r="L64" t="str">
        <f t="shared" ca="1" si="3"/>
        <v>5a</v>
      </c>
      <c r="P64" t="b">
        <f t="shared" ca="1" si="4"/>
        <v>0</v>
      </c>
    </row>
    <row r="65" spans="3:16" x14ac:dyDescent="0.2">
      <c r="C65" s="1">
        <v>45316</v>
      </c>
      <c r="D65" t="str">
        <f t="shared" si="0"/>
        <v>יום ה׳</v>
      </c>
      <c r="E65">
        <v>9</v>
      </c>
      <c r="F65" t="s">
        <v>4</v>
      </c>
      <c r="G65" t="str">
        <f t="shared" si="1"/>
        <v>9a</v>
      </c>
      <c r="H65" t="b">
        <f t="shared" ca="1" si="2"/>
        <v>0</v>
      </c>
      <c r="I65">
        <f t="shared" ca="1" si="5"/>
        <v>1</v>
      </c>
      <c r="J65">
        <f t="shared" ca="1" si="6"/>
        <v>6</v>
      </c>
      <c r="K65" t="str">
        <f t="shared" ca="1" si="7"/>
        <v>a</v>
      </c>
      <c r="L65" t="str">
        <f t="shared" ca="1" si="3"/>
        <v>6a</v>
      </c>
      <c r="P65" t="b">
        <f t="shared" ca="1" si="4"/>
        <v>0</v>
      </c>
    </row>
    <row r="66" spans="3:16" x14ac:dyDescent="0.2">
      <c r="C66" s="1">
        <v>45317</v>
      </c>
      <c r="D66" t="str">
        <f t="shared" si="0"/>
        <v>ערב שבת</v>
      </c>
      <c r="E66">
        <v>9</v>
      </c>
      <c r="F66" t="s">
        <v>4</v>
      </c>
      <c r="G66" t="str">
        <f t="shared" si="1"/>
        <v>9a</v>
      </c>
      <c r="H66" t="b">
        <f t="shared" ca="1" si="2"/>
        <v>0</v>
      </c>
      <c r="I66">
        <f t="shared" ca="1" si="5"/>
        <v>2</v>
      </c>
      <c r="J66">
        <f t="shared" ca="1" si="6"/>
        <v>6</v>
      </c>
      <c r="K66" t="str">
        <f t="shared" ca="1" si="7"/>
        <v>b</v>
      </c>
      <c r="L66" t="str">
        <f t="shared" ca="1" si="3"/>
        <v>6b</v>
      </c>
      <c r="P66" t="b">
        <f t="shared" ca="1" si="4"/>
        <v>0</v>
      </c>
    </row>
    <row r="67" spans="3:16" x14ac:dyDescent="0.2">
      <c r="C67" s="1">
        <v>45318</v>
      </c>
      <c r="D67" t="str">
        <f t="shared" si="0"/>
        <v>שבת</v>
      </c>
      <c r="E67">
        <v>9</v>
      </c>
      <c r="F67" t="s">
        <v>4</v>
      </c>
      <c r="G67" t="str">
        <f t="shared" si="1"/>
        <v>9a</v>
      </c>
      <c r="H67" t="b">
        <f t="shared" ca="1" si="2"/>
        <v>0</v>
      </c>
      <c r="I67">
        <f t="shared" ca="1" si="5"/>
        <v>3</v>
      </c>
      <c r="J67">
        <f t="shared" ca="1" si="6"/>
        <v>6</v>
      </c>
      <c r="K67" t="str">
        <f t="shared" ca="1" si="7"/>
        <v>b</v>
      </c>
      <c r="L67" t="str">
        <f t="shared" ca="1" si="3"/>
        <v>6b</v>
      </c>
      <c r="P67" t="b">
        <f t="shared" ca="1" si="4"/>
        <v>0</v>
      </c>
    </row>
    <row r="68" spans="3:16" x14ac:dyDescent="0.2">
      <c r="C68" s="1">
        <v>45319</v>
      </c>
      <c r="D68" t="str">
        <f t="shared" si="0"/>
        <v>יום א׳</v>
      </c>
      <c r="E68">
        <v>9</v>
      </c>
      <c r="F68" t="s">
        <v>5</v>
      </c>
      <c r="G68" t="str">
        <f t="shared" si="1"/>
        <v>9b</v>
      </c>
      <c r="H68" t="b">
        <f t="shared" ca="1" si="2"/>
        <v>0</v>
      </c>
      <c r="I68">
        <f t="shared" ca="1" si="5"/>
        <v>4</v>
      </c>
      <c r="J68">
        <f t="shared" ca="1" si="6"/>
        <v>6</v>
      </c>
      <c r="K68" t="str">
        <f t="shared" ca="1" si="7"/>
        <v>a</v>
      </c>
      <c r="L68" t="str">
        <f t="shared" ca="1" si="3"/>
        <v>6a</v>
      </c>
      <c r="P68" t="b">
        <f t="shared" ca="1" si="4"/>
        <v>0</v>
      </c>
    </row>
    <row r="69" spans="3:16" x14ac:dyDescent="0.2">
      <c r="C69" s="1">
        <v>45320</v>
      </c>
      <c r="D69" t="str">
        <f t="shared" si="0"/>
        <v>יום ב׳</v>
      </c>
      <c r="E69">
        <v>9</v>
      </c>
      <c r="F69" t="s">
        <v>5</v>
      </c>
      <c r="G69" t="str">
        <f t="shared" si="1"/>
        <v>9b</v>
      </c>
      <c r="H69" t="b">
        <f t="shared" ca="1" si="2"/>
        <v>0</v>
      </c>
      <c r="I69">
        <f t="shared" ca="1" si="5"/>
        <v>1</v>
      </c>
      <c r="J69">
        <f t="shared" ca="1" si="6"/>
        <v>7</v>
      </c>
      <c r="K69" t="str">
        <f t="shared" ca="1" si="7"/>
        <v>a</v>
      </c>
      <c r="L69" t="str">
        <f t="shared" ca="1" si="3"/>
        <v>7a</v>
      </c>
      <c r="P69" t="b">
        <f t="shared" ca="1" si="4"/>
        <v>0</v>
      </c>
    </row>
    <row r="70" spans="3:16" x14ac:dyDescent="0.2">
      <c r="C70" s="1">
        <v>45321</v>
      </c>
      <c r="D70" t="str">
        <f t="shared" ref="D70:D102" si="8">CHOOSE(WEEKDAY(C70),"יום א׳","יום ב׳","יום ג׳","יום ד׳","יום ה׳","ערב שבת","שבת")</f>
        <v>יום ג׳</v>
      </c>
      <c r="E70">
        <v>9</v>
      </c>
      <c r="F70" t="s">
        <v>5</v>
      </c>
      <c r="G70" t="str">
        <f t="shared" ref="G70:G102" si="9">CONCATENATE(E70,F70)</f>
        <v>9b</v>
      </c>
      <c r="H70" t="b">
        <f t="shared" ref="H70:H102" ca="1" si="10">G70=L70</f>
        <v>0</v>
      </c>
      <c r="I70">
        <f t="shared" ca="1" si="5"/>
        <v>2</v>
      </c>
      <c r="J70">
        <f t="shared" ca="1" si="6"/>
        <v>7</v>
      </c>
      <c r="K70" t="str">
        <f t="shared" ca="1" si="7"/>
        <v>b</v>
      </c>
      <c r="L70" t="str">
        <f t="shared" ref="L70:L102" ca="1" si="11">CONCATENATE(J70,K70)</f>
        <v>7b</v>
      </c>
      <c r="P70" t="b">
        <f t="shared" ref="P70:P102" ca="1" si="12">G70=L70</f>
        <v>0</v>
      </c>
    </row>
    <row r="71" spans="3:16" x14ac:dyDescent="0.2">
      <c r="C71" s="1">
        <v>45322</v>
      </c>
      <c r="D71" t="str">
        <f t="shared" si="8"/>
        <v>יום ד׳</v>
      </c>
      <c r="E71">
        <v>9</v>
      </c>
      <c r="F71" t="s">
        <v>5</v>
      </c>
      <c r="G71" t="str">
        <f t="shared" si="9"/>
        <v>9b</v>
      </c>
      <c r="H71" t="b">
        <f t="shared" ca="1" si="10"/>
        <v>0</v>
      </c>
      <c r="I71">
        <f t="shared" ref="I71:I102" ca="1" si="13">IF(H71=TRUE,1,MOD(I70,4)+1)</f>
        <v>3</v>
      </c>
      <c r="J71">
        <f t="shared" ref="J71:J102" ca="1" si="14">IF(H71=TRUE,2,IF(I71=1,J70+1,J70))</f>
        <v>7</v>
      </c>
      <c r="K71" t="str">
        <f t="shared" ca="1" si="7"/>
        <v>b</v>
      </c>
      <c r="L71" t="str">
        <f t="shared" ca="1" si="11"/>
        <v>7b</v>
      </c>
      <c r="P71" t="b">
        <f t="shared" ca="1" si="12"/>
        <v>0</v>
      </c>
    </row>
    <row r="72" spans="3:16" x14ac:dyDescent="0.2">
      <c r="C72" s="1">
        <v>45323</v>
      </c>
      <c r="D72" t="str">
        <f t="shared" si="8"/>
        <v>יום ה׳</v>
      </c>
      <c r="E72">
        <v>9</v>
      </c>
      <c r="F72" t="s">
        <v>5</v>
      </c>
      <c r="G72" t="str">
        <f t="shared" si="9"/>
        <v>9b</v>
      </c>
      <c r="H72" t="b">
        <f t="shared" ca="1" si="10"/>
        <v>0</v>
      </c>
      <c r="I72">
        <f t="shared" ca="1" si="13"/>
        <v>4</v>
      </c>
      <c r="J72">
        <f t="shared" ca="1" si="14"/>
        <v>7</v>
      </c>
      <c r="K72" t="str">
        <f t="shared" ref="K72:K102" ca="1" si="15">IF(H72=TRUE,"a",IF(AND(K71="a",K70="a"),"b",IF(AND(K71="b",K70="b"),"a",IF(AND(K71="b",K70="a"),"b",IF(AND(K71="a",K70="b"),"a",0)))))</f>
        <v>a</v>
      </c>
      <c r="L72" t="str">
        <f t="shared" ca="1" si="11"/>
        <v>7a</v>
      </c>
      <c r="P72" t="b">
        <f t="shared" ca="1" si="12"/>
        <v>0</v>
      </c>
    </row>
    <row r="73" spans="3:16" x14ac:dyDescent="0.2">
      <c r="C73" s="1">
        <v>45324</v>
      </c>
      <c r="D73" t="str">
        <f t="shared" si="8"/>
        <v>ערב שבת</v>
      </c>
      <c r="E73">
        <v>9</v>
      </c>
      <c r="F73" t="s">
        <v>5</v>
      </c>
      <c r="G73" t="str">
        <f t="shared" si="9"/>
        <v>9b</v>
      </c>
      <c r="H73" t="b">
        <f t="shared" ca="1" si="10"/>
        <v>0</v>
      </c>
      <c r="I73">
        <f t="shared" ca="1" si="13"/>
        <v>1</v>
      </c>
      <c r="J73">
        <f t="shared" ca="1" si="14"/>
        <v>8</v>
      </c>
      <c r="K73" t="str">
        <f t="shared" ca="1" si="15"/>
        <v>a</v>
      </c>
      <c r="L73" t="str">
        <f t="shared" ca="1" si="11"/>
        <v>8a</v>
      </c>
      <c r="P73" t="b">
        <f t="shared" ca="1" si="12"/>
        <v>0</v>
      </c>
    </row>
    <row r="74" spans="3:16" x14ac:dyDescent="0.2">
      <c r="C74" s="1">
        <v>45325</v>
      </c>
      <c r="D74" t="str">
        <f t="shared" si="8"/>
        <v>שבת</v>
      </c>
      <c r="E74">
        <v>9</v>
      </c>
      <c r="F74" t="s">
        <v>5</v>
      </c>
      <c r="G74" t="str">
        <f t="shared" si="9"/>
        <v>9b</v>
      </c>
      <c r="H74" t="b">
        <f t="shared" ca="1" si="10"/>
        <v>0</v>
      </c>
      <c r="I74">
        <f t="shared" ca="1" si="13"/>
        <v>2</v>
      </c>
      <c r="J74">
        <f t="shared" ca="1" si="14"/>
        <v>8</v>
      </c>
      <c r="K74" t="str">
        <f t="shared" ca="1" si="15"/>
        <v>b</v>
      </c>
      <c r="L74" t="str">
        <f t="shared" ca="1" si="11"/>
        <v>8b</v>
      </c>
      <c r="P74" t="b">
        <f t="shared" ca="1" si="12"/>
        <v>0</v>
      </c>
    </row>
    <row r="75" spans="3:16" x14ac:dyDescent="0.2">
      <c r="C75" s="1">
        <v>45326</v>
      </c>
      <c r="D75" t="str">
        <f t="shared" si="8"/>
        <v>יום א׳</v>
      </c>
      <c r="E75">
        <v>10</v>
      </c>
      <c r="F75" t="s">
        <v>4</v>
      </c>
      <c r="G75" t="str">
        <f t="shared" si="9"/>
        <v>10a</v>
      </c>
      <c r="H75" t="b">
        <f t="shared" ca="1" si="10"/>
        <v>0</v>
      </c>
      <c r="I75">
        <f t="shared" ca="1" si="13"/>
        <v>3</v>
      </c>
      <c r="J75">
        <f t="shared" ca="1" si="14"/>
        <v>8</v>
      </c>
      <c r="K75" t="str">
        <f t="shared" ca="1" si="15"/>
        <v>b</v>
      </c>
      <c r="L75" t="str">
        <f t="shared" ca="1" si="11"/>
        <v>8b</v>
      </c>
      <c r="P75" t="b">
        <f t="shared" ca="1" si="12"/>
        <v>0</v>
      </c>
    </row>
    <row r="76" spans="3:16" x14ac:dyDescent="0.2">
      <c r="C76" s="1">
        <v>45327</v>
      </c>
      <c r="D76" t="str">
        <f t="shared" si="8"/>
        <v>יום ב׳</v>
      </c>
      <c r="E76">
        <v>10</v>
      </c>
      <c r="F76" t="s">
        <v>4</v>
      </c>
      <c r="G76" t="str">
        <f t="shared" si="9"/>
        <v>10a</v>
      </c>
      <c r="H76" t="b">
        <f t="shared" ca="1" si="10"/>
        <v>0</v>
      </c>
      <c r="I76">
        <f t="shared" ca="1" si="13"/>
        <v>4</v>
      </c>
      <c r="J76">
        <f t="shared" ca="1" si="14"/>
        <v>8</v>
      </c>
      <c r="K76" t="str">
        <f t="shared" ca="1" si="15"/>
        <v>a</v>
      </c>
      <c r="L76" t="str">
        <f t="shared" ca="1" si="11"/>
        <v>8a</v>
      </c>
      <c r="P76" t="b">
        <f t="shared" ca="1" si="12"/>
        <v>0</v>
      </c>
    </row>
    <row r="77" spans="3:16" x14ac:dyDescent="0.2">
      <c r="C77" s="1">
        <v>45328</v>
      </c>
      <c r="D77" t="str">
        <f t="shared" si="8"/>
        <v>יום ג׳</v>
      </c>
      <c r="E77">
        <v>10</v>
      </c>
      <c r="F77" t="s">
        <v>4</v>
      </c>
      <c r="G77" t="str">
        <f t="shared" si="9"/>
        <v>10a</v>
      </c>
      <c r="H77" t="b">
        <f t="shared" ca="1" si="10"/>
        <v>0</v>
      </c>
      <c r="I77">
        <f t="shared" ca="1" si="13"/>
        <v>1</v>
      </c>
      <c r="J77">
        <f t="shared" ca="1" si="14"/>
        <v>9</v>
      </c>
      <c r="K77" t="str">
        <f t="shared" ca="1" si="15"/>
        <v>a</v>
      </c>
      <c r="L77" t="str">
        <f t="shared" ca="1" si="11"/>
        <v>9a</v>
      </c>
      <c r="P77" t="b">
        <f t="shared" ca="1" si="12"/>
        <v>0</v>
      </c>
    </row>
    <row r="78" spans="3:16" x14ac:dyDescent="0.2">
      <c r="C78" s="1">
        <v>45329</v>
      </c>
      <c r="D78" t="str">
        <f t="shared" si="8"/>
        <v>יום ד׳</v>
      </c>
      <c r="E78">
        <v>10</v>
      </c>
      <c r="F78" t="s">
        <v>4</v>
      </c>
      <c r="G78" t="str">
        <f t="shared" si="9"/>
        <v>10a</v>
      </c>
      <c r="H78" t="b">
        <f t="shared" ca="1" si="10"/>
        <v>0</v>
      </c>
      <c r="I78">
        <f t="shared" ca="1" si="13"/>
        <v>2</v>
      </c>
      <c r="J78">
        <f t="shared" ca="1" si="14"/>
        <v>9</v>
      </c>
      <c r="K78" t="str">
        <f t="shared" ca="1" si="15"/>
        <v>b</v>
      </c>
      <c r="L78" t="str">
        <f t="shared" ca="1" si="11"/>
        <v>9b</v>
      </c>
      <c r="P78" t="b">
        <f t="shared" ca="1" si="12"/>
        <v>0</v>
      </c>
    </row>
    <row r="79" spans="3:16" x14ac:dyDescent="0.2">
      <c r="C79" s="1">
        <v>45330</v>
      </c>
      <c r="D79" t="str">
        <f t="shared" si="8"/>
        <v>יום ה׳</v>
      </c>
      <c r="E79">
        <v>10</v>
      </c>
      <c r="F79" t="s">
        <v>4</v>
      </c>
      <c r="G79" t="str">
        <f t="shared" si="9"/>
        <v>10a</v>
      </c>
      <c r="H79" t="b">
        <f t="shared" ca="1" si="10"/>
        <v>0</v>
      </c>
      <c r="I79">
        <f t="shared" ca="1" si="13"/>
        <v>3</v>
      </c>
      <c r="J79">
        <f t="shared" ca="1" si="14"/>
        <v>9</v>
      </c>
      <c r="K79" t="str">
        <f t="shared" ca="1" si="15"/>
        <v>b</v>
      </c>
      <c r="L79" t="str">
        <f t="shared" ca="1" si="11"/>
        <v>9b</v>
      </c>
      <c r="P79" t="b">
        <f t="shared" ca="1" si="12"/>
        <v>0</v>
      </c>
    </row>
    <row r="80" spans="3:16" x14ac:dyDescent="0.2">
      <c r="C80" s="1">
        <v>45331</v>
      </c>
      <c r="D80" t="str">
        <f t="shared" si="8"/>
        <v>ערב שבת</v>
      </c>
      <c r="E80">
        <v>10</v>
      </c>
      <c r="F80" t="s">
        <v>4</v>
      </c>
      <c r="G80" t="str">
        <f t="shared" si="9"/>
        <v>10a</v>
      </c>
      <c r="H80" t="b">
        <f t="shared" ca="1" si="10"/>
        <v>0</v>
      </c>
      <c r="I80">
        <f t="shared" ca="1" si="13"/>
        <v>4</v>
      </c>
      <c r="J80">
        <f t="shared" ca="1" si="14"/>
        <v>9</v>
      </c>
      <c r="K80" t="str">
        <f t="shared" ca="1" si="15"/>
        <v>a</v>
      </c>
      <c r="L80" t="str">
        <f t="shared" ca="1" si="11"/>
        <v>9a</v>
      </c>
      <c r="P80" t="b">
        <f t="shared" ca="1" si="12"/>
        <v>0</v>
      </c>
    </row>
    <row r="81" spans="3:16" x14ac:dyDescent="0.2">
      <c r="C81" s="1">
        <v>45332</v>
      </c>
      <c r="D81" t="str">
        <f t="shared" si="8"/>
        <v>שבת</v>
      </c>
      <c r="E81">
        <v>10</v>
      </c>
      <c r="F81" t="s">
        <v>4</v>
      </c>
      <c r="G81" t="str">
        <f t="shared" si="9"/>
        <v>10a</v>
      </c>
      <c r="H81" t="b">
        <f t="shared" ca="1" si="10"/>
        <v>0</v>
      </c>
      <c r="I81">
        <f t="shared" ca="1" si="13"/>
        <v>1</v>
      </c>
      <c r="J81">
        <f t="shared" ca="1" si="14"/>
        <v>10</v>
      </c>
      <c r="K81" t="str">
        <f t="shared" ca="1" si="15"/>
        <v>a</v>
      </c>
      <c r="L81" t="str">
        <f t="shared" ca="1" si="11"/>
        <v>10a</v>
      </c>
      <c r="P81" t="b">
        <f t="shared" ca="1" si="12"/>
        <v>1</v>
      </c>
    </row>
    <row r="82" spans="3:16" x14ac:dyDescent="0.2">
      <c r="C82" s="1">
        <v>45333</v>
      </c>
      <c r="D82" t="str">
        <f t="shared" si="8"/>
        <v>יום א׳</v>
      </c>
      <c r="E82">
        <v>10</v>
      </c>
      <c r="F82" t="s">
        <v>5</v>
      </c>
      <c r="G82" t="str">
        <f t="shared" si="9"/>
        <v>10b</v>
      </c>
      <c r="H82" t="b">
        <f t="shared" ca="1" si="10"/>
        <v>0</v>
      </c>
      <c r="I82">
        <f t="shared" ca="1" si="13"/>
        <v>2</v>
      </c>
      <c r="J82">
        <f t="shared" ca="1" si="14"/>
        <v>10</v>
      </c>
      <c r="K82" t="str">
        <f t="shared" ca="1" si="15"/>
        <v>b</v>
      </c>
      <c r="L82" t="str">
        <f t="shared" ca="1" si="11"/>
        <v>10b</v>
      </c>
      <c r="P82" t="b">
        <f t="shared" ca="1" si="12"/>
        <v>1</v>
      </c>
    </row>
    <row r="83" spans="3:16" x14ac:dyDescent="0.2">
      <c r="C83" s="1">
        <v>45334</v>
      </c>
      <c r="D83" t="str">
        <f t="shared" si="8"/>
        <v>יום ב׳</v>
      </c>
      <c r="E83">
        <v>10</v>
      </c>
      <c r="F83" t="s">
        <v>5</v>
      </c>
      <c r="G83" t="str">
        <f t="shared" si="9"/>
        <v>10b</v>
      </c>
      <c r="H83" t="b">
        <f t="shared" ca="1" si="10"/>
        <v>0</v>
      </c>
      <c r="I83">
        <f t="shared" ca="1" si="13"/>
        <v>3</v>
      </c>
      <c r="J83">
        <f t="shared" ca="1" si="14"/>
        <v>10</v>
      </c>
      <c r="K83" t="str">
        <f t="shared" ca="1" si="15"/>
        <v>b</v>
      </c>
      <c r="L83" t="str">
        <f t="shared" ca="1" si="11"/>
        <v>10b</v>
      </c>
      <c r="P83" t="b">
        <f t="shared" ca="1" si="12"/>
        <v>1</v>
      </c>
    </row>
    <row r="84" spans="3:16" x14ac:dyDescent="0.2">
      <c r="C84" s="1">
        <v>45335</v>
      </c>
      <c r="D84" t="str">
        <f t="shared" si="8"/>
        <v>יום ג׳</v>
      </c>
      <c r="E84">
        <v>10</v>
      </c>
      <c r="F84" t="s">
        <v>5</v>
      </c>
      <c r="G84" t="str">
        <f t="shared" si="9"/>
        <v>10b</v>
      </c>
      <c r="H84" t="b">
        <f t="shared" ca="1" si="10"/>
        <v>0</v>
      </c>
      <c r="I84">
        <f t="shared" ca="1" si="13"/>
        <v>4</v>
      </c>
      <c r="J84">
        <f t="shared" ca="1" si="14"/>
        <v>10</v>
      </c>
      <c r="K84" t="str">
        <f t="shared" ca="1" si="15"/>
        <v>a</v>
      </c>
      <c r="L84" t="str">
        <f t="shared" ca="1" si="11"/>
        <v>10a</v>
      </c>
      <c r="P84" t="b">
        <f t="shared" ca="1" si="12"/>
        <v>0</v>
      </c>
    </row>
    <row r="85" spans="3:16" x14ac:dyDescent="0.2">
      <c r="C85" s="1">
        <v>45336</v>
      </c>
      <c r="D85" t="str">
        <f t="shared" si="8"/>
        <v>יום ד׳</v>
      </c>
      <c r="E85">
        <v>10</v>
      </c>
      <c r="F85" t="s">
        <v>5</v>
      </c>
      <c r="G85" t="str">
        <f t="shared" si="9"/>
        <v>10b</v>
      </c>
      <c r="H85" t="b">
        <f t="shared" ca="1" si="10"/>
        <v>0</v>
      </c>
      <c r="I85">
        <f t="shared" ca="1" si="13"/>
        <v>1</v>
      </c>
      <c r="J85">
        <f t="shared" ca="1" si="14"/>
        <v>11</v>
      </c>
      <c r="K85" t="str">
        <f t="shared" ca="1" si="15"/>
        <v>a</v>
      </c>
      <c r="L85" t="str">
        <f t="shared" ca="1" si="11"/>
        <v>11a</v>
      </c>
      <c r="P85" t="b">
        <f t="shared" ca="1" si="12"/>
        <v>0</v>
      </c>
    </row>
    <row r="86" spans="3:16" x14ac:dyDescent="0.2">
      <c r="C86" s="1">
        <v>45337</v>
      </c>
      <c r="D86" t="str">
        <f t="shared" si="8"/>
        <v>יום ה׳</v>
      </c>
      <c r="E86">
        <v>10</v>
      </c>
      <c r="F86" t="s">
        <v>5</v>
      </c>
      <c r="G86" t="str">
        <f t="shared" si="9"/>
        <v>10b</v>
      </c>
      <c r="H86" t="b">
        <f t="shared" ca="1" si="10"/>
        <v>0</v>
      </c>
      <c r="I86">
        <f t="shared" ca="1" si="13"/>
        <v>2</v>
      </c>
      <c r="J86">
        <f t="shared" ca="1" si="14"/>
        <v>11</v>
      </c>
      <c r="K86" t="str">
        <f t="shared" ca="1" si="15"/>
        <v>b</v>
      </c>
      <c r="L86" t="str">
        <f t="shared" ca="1" si="11"/>
        <v>11b</v>
      </c>
      <c r="P86" t="b">
        <f t="shared" ca="1" si="12"/>
        <v>0</v>
      </c>
    </row>
    <row r="87" spans="3:16" x14ac:dyDescent="0.2">
      <c r="C87" s="1">
        <v>45338</v>
      </c>
      <c r="D87" t="str">
        <f t="shared" si="8"/>
        <v>ערב שבת</v>
      </c>
      <c r="E87">
        <v>10</v>
      </c>
      <c r="F87" t="s">
        <v>5</v>
      </c>
      <c r="G87" t="str">
        <f t="shared" si="9"/>
        <v>10b</v>
      </c>
      <c r="H87" t="b">
        <f t="shared" ca="1" si="10"/>
        <v>0</v>
      </c>
      <c r="I87">
        <f t="shared" ca="1" si="13"/>
        <v>3</v>
      </c>
      <c r="J87">
        <f t="shared" ca="1" si="14"/>
        <v>11</v>
      </c>
      <c r="K87" t="str">
        <f t="shared" ca="1" si="15"/>
        <v>b</v>
      </c>
      <c r="L87" t="str">
        <f t="shared" ca="1" si="11"/>
        <v>11b</v>
      </c>
      <c r="P87" t="b">
        <f t="shared" ca="1" si="12"/>
        <v>0</v>
      </c>
    </row>
    <row r="88" spans="3:16" x14ac:dyDescent="0.2">
      <c r="C88" s="1">
        <v>45339</v>
      </c>
      <c r="D88" t="str">
        <f t="shared" si="8"/>
        <v>שבת</v>
      </c>
      <c r="E88">
        <v>10</v>
      </c>
      <c r="F88" t="s">
        <v>5</v>
      </c>
      <c r="G88" t="str">
        <f t="shared" si="9"/>
        <v>10b</v>
      </c>
      <c r="H88" t="b">
        <f t="shared" ca="1" si="10"/>
        <v>0</v>
      </c>
      <c r="I88">
        <f t="shared" ca="1" si="13"/>
        <v>4</v>
      </c>
      <c r="J88">
        <f t="shared" ca="1" si="14"/>
        <v>11</v>
      </c>
      <c r="K88" t="str">
        <f t="shared" ca="1" si="15"/>
        <v>a</v>
      </c>
      <c r="L88" t="str">
        <f t="shared" ca="1" si="11"/>
        <v>11a</v>
      </c>
      <c r="P88" t="b">
        <f t="shared" ca="1" si="12"/>
        <v>0</v>
      </c>
    </row>
    <row r="89" spans="3:16" x14ac:dyDescent="0.2">
      <c r="C89" s="1">
        <v>45340</v>
      </c>
      <c r="D89" t="str">
        <f t="shared" si="8"/>
        <v>יום א׳</v>
      </c>
      <c r="E89">
        <v>11</v>
      </c>
      <c r="F89" t="s">
        <v>4</v>
      </c>
      <c r="G89" t="str">
        <f t="shared" si="9"/>
        <v>11a</v>
      </c>
      <c r="H89" t="b">
        <f t="shared" ca="1" si="10"/>
        <v>0</v>
      </c>
      <c r="I89">
        <f t="shared" ca="1" si="13"/>
        <v>1</v>
      </c>
      <c r="J89">
        <f t="shared" ca="1" si="14"/>
        <v>12</v>
      </c>
      <c r="K89" t="str">
        <f t="shared" ca="1" si="15"/>
        <v>a</v>
      </c>
      <c r="L89" t="str">
        <f t="shared" ca="1" si="11"/>
        <v>12a</v>
      </c>
      <c r="P89" t="b">
        <f t="shared" ca="1" si="12"/>
        <v>0</v>
      </c>
    </row>
    <row r="90" spans="3:16" x14ac:dyDescent="0.2">
      <c r="C90" s="1">
        <v>45341</v>
      </c>
      <c r="D90" t="str">
        <f t="shared" si="8"/>
        <v>יום ב׳</v>
      </c>
      <c r="E90">
        <v>11</v>
      </c>
      <c r="F90" t="s">
        <v>4</v>
      </c>
      <c r="G90" t="str">
        <f t="shared" si="9"/>
        <v>11a</v>
      </c>
      <c r="H90" t="b">
        <f t="shared" ca="1" si="10"/>
        <v>0</v>
      </c>
      <c r="I90">
        <f t="shared" ca="1" si="13"/>
        <v>2</v>
      </c>
      <c r="J90">
        <f t="shared" ca="1" si="14"/>
        <v>12</v>
      </c>
      <c r="K90" t="str">
        <f t="shared" ca="1" si="15"/>
        <v>b</v>
      </c>
      <c r="L90" t="str">
        <f t="shared" ca="1" si="11"/>
        <v>12b</v>
      </c>
      <c r="P90" t="b">
        <f t="shared" ca="1" si="12"/>
        <v>0</v>
      </c>
    </row>
    <row r="91" spans="3:16" x14ac:dyDescent="0.2">
      <c r="C91" s="1">
        <v>45342</v>
      </c>
      <c r="D91" t="str">
        <f t="shared" si="8"/>
        <v>יום ג׳</v>
      </c>
      <c r="E91">
        <v>11</v>
      </c>
      <c r="F91" t="s">
        <v>4</v>
      </c>
      <c r="G91" t="str">
        <f t="shared" si="9"/>
        <v>11a</v>
      </c>
      <c r="H91" t="b">
        <f t="shared" ca="1" si="10"/>
        <v>0</v>
      </c>
      <c r="I91">
        <f t="shared" ca="1" si="13"/>
        <v>3</v>
      </c>
      <c r="J91">
        <f t="shared" ca="1" si="14"/>
        <v>12</v>
      </c>
      <c r="K91" t="str">
        <f t="shared" ca="1" si="15"/>
        <v>b</v>
      </c>
      <c r="L91" t="str">
        <f t="shared" ca="1" si="11"/>
        <v>12b</v>
      </c>
      <c r="P91" t="b">
        <f t="shared" ca="1" si="12"/>
        <v>0</v>
      </c>
    </row>
    <row r="92" spans="3:16" x14ac:dyDescent="0.2">
      <c r="C92" s="1">
        <v>45343</v>
      </c>
      <c r="D92" t="str">
        <f t="shared" si="8"/>
        <v>יום ד׳</v>
      </c>
      <c r="E92">
        <v>11</v>
      </c>
      <c r="F92" t="s">
        <v>4</v>
      </c>
      <c r="G92" t="str">
        <f t="shared" si="9"/>
        <v>11a</v>
      </c>
      <c r="H92" t="b">
        <f t="shared" ca="1" si="10"/>
        <v>0</v>
      </c>
      <c r="I92">
        <f t="shared" ca="1" si="13"/>
        <v>4</v>
      </c>
      <c r="J92">
        <f t="shared" ca="1" si="14"/>
        <v>12</v>
      </c>
      <c r="K92" t="str">
        <f t="shared" ca="1" si="15"/>
        <v>a</v>
      </c>
      <c r="L92" t="str">
        <f t="shared" ca="1" si="11"/>
        <v>12a</v>
      </c>
      <c r="P92" t="b">
        <f t="shared" ca="1" si="12"/>
        <v>0</v>
      </c>
    </row>
    <row r="93" spans="3:16" x14ac:dyDescent="0.2">
      <c r="C93" s="1">
        <v>45344</v>
      </c>
      <c r="D93" t="str">
        <f t="shared" si="8"/>
        <v>יום ה׳</v>
      </c>
      <c r="E93">
        <v>11</v>
      </c>
      <c r="F93" t="s">
        <v>4</v>
      </c>
      <c r="G93" t="str">
        <f t="shared" si="9"/>
        <v>11a</v>
      </c>
      <c r="H93" t="b">
        <f t="shared" ca="1" si="10"/>
        <v>0</v>
      </c>
      <c r="I93">
        <f t="shared" ca="1" si="13"/>
        <v>1</v>
      </c>
      <c r="J93">
        <f t="shared" ca="1" si="14"/>
        <v>13</v>
      </c>
      <c r="K93" t="str">
        <f t="shared" ca="1" si="15"/>
        <v>a</v>
      </c>
      <c r="L93" t="str">
        <f t="shared" ca="1" si="11"/>
        <v>13a</v>
      </c>
      <c r="P93" t="b">
        <f t="shared" ca="1" si="12"/>
        <v>0</v>
      </c>
    </row>
    <row r="94" spans="3:16" x14ac:dyDescent="0.2">
      <c r="C94" s="1">
        <v>45345</v>
      </c>
      <c r="D94" t="str">
        <f t="shared" si="8"/>
        <v>ערב שבת</v>
      </c>
      <c r="E94">
        <v>11</v>
      </c>
      <c r="F94" t="s">
        <v>4</v>
      </c>
      <c r="G94" t="str">
        <f t="shared" si="9"/>
        <v>11a</v>
      </c>
      <c r="H94" t="b">
        <f t="shared" ca="1" si="10"/>
        <v>0</v>
      </c>
      <c r="I94">
        <f t="shared" ca="1" si="13"/>
        <v>2</v>
      </c>
      <c r="J94">
        <f t="shared" ca="1" si="14"/>
        <v>13</v>
      </c>
      <c r="K94" t="str">
        <f t="shared" ca="1" si="15"/>
        <v>b</v>
      </c>
      <c r="L94" t="str">
        <f t="shared" ca="1" si="11"/>
        <v>13b</v>
      </c>
      <c r="P94" t="b">
        <f t="shared" ca="1" si="12"/>
        <v>0</v>
      </c>
    </row>
    <row r="95" spans="3:16" x14ac:dyDescent="0.2">
      <c r="C95" s="1">
        <v>45346</v>
      </c>
      <c r="D95" t="str">
        <f t="shared" si="8"/>
        <v>שבת</v>
      </c>
      <c r="E95">
        <v>11</v>
      </c>
      <c r="F95" t="s">
        <v>4</v>
      </c>
      <c r="G95" t="str">
        <f t="shared" si="9"/>
        <v>11a</v>
      </c>
      <c r="H95" t="b">
        <f t="shared" ca="1" si="10"/>
        <v>0</v>
      </c>
      <c r="I95">
        <f t="shared" ca="1" si="13"/>
        <v>3</v>
      </c>
      <c r="J95">
        <f t="shared" ca="1" si="14"/>
        <v>13</v>
      </c>
      <c r="K95" t="str">
        <f t="shared" ca="1" si="15"/>
        <v>b</v>
      </c>
      <c r="L95" t="str">
        <f t="shared" ca="1" si="11"/>
        <v>13b</v>
      </c>
      <c r="P95" t="b">
        <f t="shared" ca="1" si="12"/>
        <v>0</v>
      </c>
    </row>
    <row r="96" spans="3:16" x14ac:dyDescent="0.2">
      <c r="C96" s="1">
        <v>45347</v>
      </c>
      <c r="D96" t="str">
        <f t="shared" si="8"/>
        <v>יום א׳</v>
      </c>
      <c r="E96">
        <v>11</v>
      </c>
      <c r="F96" t="s">
        <v>5</v>
      </c>
      <c r="G96" t="str">
        <f t="shared" si="9"/>
        <v>11b</v>
      </c>
      <c r="H96" t="b">
        <f t="shared" ca="1" si="10"/>
        <v>0</v>
      </c>
      <c r="I96">
        <f t="shared" ca="1" si="13"/>
        <v>4</v>
      </c>
      <c r="J96">
        <f t="shared" ca="1" si="14"/>
        <v>13</v>
      </c>
      <c r="K96" t="str">
        <f t="shared" ca="1" si="15"/>
        <v>a</v>
      </c>
      <c r="L96" t="str">
        <f t="shared" ca="1" si="11"/>
        <v>13a</v>
      </c>
      <c r="P96" t="b">
        <f t="shared" ca="1" si="12"/>
        <v>0</v>
      </c>
    </row>
    <row r="97" spans="3:16" x14ac:dyDescent="0.2">
      <c r="C97" s="1">
        <v>45348</v>
      </c>
      <c r="D97" t="str">
        <f t="shared" si="8"/>
        <v>יום ב׳</v>
      </c>
      <c r="E97">
        <v>11</v>
      </c>
      <c r="F97" t="s">
        <v>5</v>
      </c>
      <c r="G97" t="str">
        <f t="shared" si="9"/>
        <v>11b</v>
      </c>
      <c r="H97" t="b">
        <f t="shared" ca="1" si="10"/>
        <v>0</v>
      </c>
      <c r="I97">
        <f t="shared" ca="1" si="13"/>
        <v>1</v>
      </c>
      <c r="J97">
        <f t="shared" ca="1" si="14"/>
        <v>14</v>
      </c>
      <c r="K97" t="str">
        <f t="shared" ca="1" si="15"/>
        <v>a</v>
      </c>
      <c r="L97" t="str">
        <f t="shared" ca="1" si="11"/>
        <v>14a</v>
      </c>
      <c r="P97" t="b">
        <f t="shared" ca="1" si="12"/>
        <v>0</v>
      </c>
    </row>
    <row r="98" spans="3:16" x14ac:dyDescent="0.2">
      <c r="C98" s="1">
        <v>45349</v>
      </c>
      <c r="D98" t="str">
        <f t="shared" si="8"/>
        <v>יום ג׳</v>
      </c>
      <c r="E98">
        <v>11</v>
      </c>
      <c r="F98" t="s">
        <v>5</v>
      </c>
      <c r="G98" t="str">
        <f t="shared" si="9"/>
        <v>11b</v>
      </c>
      <c r="H98" t="b">
        <f t="shared" ca="1" si="10"/>
        <v>0</v>
      </c>
      <c r="I98">
        <f t="shared" ca="1" si="13"/>
        <v>2</v>
      </c>
      <c r="J98">
        <f t="shared" ca="1" si="14"/>
        <v>14</v>
      </c>
      <c r="K98" t="str">
        <f t="shared" ca="1" si="15"/>
        <v>b</v>
      </c>
      <c r="L98" t="str">
        <f t="shared" ca="1" si="11"/>
        <v>14b</v>
      </c>
      <c r="P98" t="b">
        <f t="shared" ca="1" si="12"/>
        <v>0</v>
      </c>
    </row>
    <row r="99" spans="3:16" x14ac:dyDescent="0.2">
      <c r="C99" s="1">
        <v>45350</v>
      </c>
      <c r="D99" t="str">
        <f t="shared" si="8"/>
        <v>יום ד׳</v>
      </c>
      <c r="E99">
        <v>11</v>
      </c>
      <c r="F99" t="s">
        <v>5</v>
      </c>
      <c r="G99" t="str">
        <f t="shared" si="9"/>
        <v>11b</v>
      </c>
      <c r="H99" t="b">
        <f t="shared" ca="1" si="10"/>
        <v>0</v>
      </c>
      <c r="I99">
        <f t="shared" ca="1" si="13"/>
        <v>3</v>
      </c>
      <c r="J99">
        <f t="shared" ca="1" si="14"/>
        <v>14</v>
      </c>
      <c r="K99" t="str">
        <f t="shared" ca="1" si="15"/>
        <v>b</v>
      </c>
      <c r="L99" t="str">
        <f t="shared" ca="1" si="11"/>
        <v>14b</v>
      </c>
      <c r="P99" t="b">
        <f t="shared" ca="1" si="12"/>
        <v>0</v>
      </c>
    </row>
    <row r="100" spans="3:16" x14ac:dyDescent="0.2">
      <c r="C100" s="1">
        <v>45351</v>
      </c>
      <c r="D100" t="str">
        <f t="shared" si="8"/>
        <v>יום ה׳</v>
      </c>
      <c r="E100">
        <v>11</v>
      </c>
      <c r="F100" t="s">
        <v>5</v>
      </c>
      <c r="G100" t="str">
        <f t="shared" si="9"/>
        <v>11b</v>
      </c>
      <c r="H100" t="b">
        <f t="shared" ca="1" si="10"/>
        <v>0</v>
      </c>
      <c r="I100">
        <f t="shared" ca="1" si="13"/>
        <v>4</v>
      </c>
      <c r="J100">
        <f t="shared" ca="1" si="14"/>
        <v>14</v>
      </c>
      <c r="K100" t="str">
        <f t="shared" ca="1" si="15"/>
        <v>a</v>
      </c>
      <c r="L100" t="str">
        <f t="shared" ca="1" si="11"/>
        <v>14a</v>
      </c>
      <c r="P100" t="b">
        <f t="shared" ca="1" si="12"/>
        <v>0</v>
      </c>
    </row>
    <row r="101" spans="3:16" x14ac:dyDescent="0.2">
      <c r="C101" s="1">
        <v>45352</v>
      </c>
      <c r="D101" t="str">
        <f t="shared" si="8"/>
        <v>ערב שבת</v>
      </c>
      <c r="E101">
        <v>11</v>
      </c>
      <c r="F101" t="s">
        <v>5</v>
      </c>
      <c r="G101" t="str">
        <f t="shared" si="9"/>
        <v>11b</v>
      </c>
      <c r="H101" t="b">
        <f t="shared" ca="1" si="10"/>
        <v>0</v>
      </c>
      <c r="I101">
        <f t="shared" ca="1" si="13"/>
        <v>1</v>
      </c>
      <c r="J101">
        <f t="shared" ca="1" si="14"/>
        <v>15</v>
      </c>
      <c r="K101" t="str">
        <f t="shared" ca="1" si="15"/>
        <v>a</v>
      </c>
      <c r="L101" t="str">
        <f t="shared" ca="1" si="11"/>
        <v>15a</v>
      </c>
      <c r="P101" t="b">
        <f t="shared" ca="1" si="12"/>
        <v>0</v>
      </c>
    </row>
    <row r="102" spans="3:16" x14ac:dyDescent="0.2">
      <c r="C102" s="1">
        <v>45353</v>
      </c>
      <c r="D102" t="str">
        <f t="shared" si="8"/>
        <v>שבת</v>
      </c>
      <c r="E102">
        <v>11</v>
      </c>
      <c r="F102" t="s">
        <v>5</v>
      </c>
      <c r="G102" t="str">
        <f t="shared" si="9"/>
        <v>11b</v>
      </c>
      <c r="H102" t="b">
        <f t="shared" ca="1" si="10"/>
        <v>0</v>
      </c>
      <c r="I102">
        <f t="shared" ca="1" si="13"/>
        <v>2</v>
      </c>
      <c r="J102">
        <f t="shared" ca="1" si="14"/>
        <v>15</v>
      </c>
      <c r="K102" t="str">
        <f t="shared" ca="1" si="15"/>
        <v>b</v>
      </c>
      <c r="L102" t="str">
        <f t="shared" ca="1" si="11"/>
        <v>15b</v>
      </c>
      <c r="P102" t="b">
        <f t="shared" ca="1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Yehuda Lehrfield</dc:creator>
  <cp:lastModifiedBy>Yehuda Lehrfield</cp:lastModifiedBy>
  <dcterms:created xsi:type="dcterms:W3CDTF">2023-11-23T04:10:03Z</dcterms:created>
  <dcterms:modified xsi:type="dcterms:W3CDTF">2023-11-24T15:33:04Z</dcterms:modified>
</cp:coreProperties>
</file>