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yectos\DelphiXE\Apps\ZEOSLIB\Prod\ZEOSLIB_08MasQueImpresos\Docs\"/>
    </mc:Choice>
  </mc:AlternateContent>
  <bookViews>
    <workbookView xWindow="0" yWindow="0" windowWidth="16380" windowHeight="8190" tabRatio="500"/>
  </bookViews>
  <sheets>
    <sheet name="Hoja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9" i="1" l="1"/>
  <c r="F9" i="1"/>
  <c r="G9" i="1" s="1"/>
  <c r="I9" i="1" s="1"/>
  <c r="J9" i="1" l="1"/>
  <c r="K9" i="1" s="1"/>
  <c r="H8" i="1" l="1"/>
  <c r="F8" i="1"/>
  <c r="G8" i="1" s="1"/>
  <c r="I8" i="1" l="1"/>
  <c r="J8" i="1" s="1"/>
  <c r="K8" i="1" s="1"/>
  <c r="F7" i="1"/>
  <c r="G7" i="1" s="1"/>
  <c r="I7" i="1" s="1"/>
  <c r="H7" i="1"/>
  <c r="H6" i="1"/>
  <c r="F6" i="1"/>
  <c r="G6" i="1" s="1"/>
  <c r="I6" i="1" s="1"/>
  <c r="H5" i="1"/>
  <c r="F5" i="1"/>
  <c r="G5" i="1" s="1"/>
  <c r="I5" i="1" s="1"/>
  <c r="J7" i="1" l="1"/>
  <c r="K7" i="1" s="1"/>
  <c r="J6" i="1"/>
  <c r="K6" i="1" s="1"/>
  <c r="J5" i="1"/>
  <c r="K5" i="1" s="1"/>
  <c r="H4" i="1"/>
  <c r="F4" i="1"/>
  <c r="F30" i="1" s="1"/>
  <c r="F33" i="1" s="1"/>
  <c r="G4" i="1" l="1"/>
  <c r="I4" i="1" s="1"/>
  <c r="J4" i="1" l="1"/>
  <c r="K4" i="1"/>
  <c r="I30" i="1"/>
  <c r="G30" i="1"/>
  <c r="K30" i="1" l="1"/>
  <c r="J30" i="1"/>
  <c r="L30" i="1" l="1"/>
</calcChain>
</file>

<file path=xl/sharedStrings.xml><?xml version="1.0" encoding="utf-8"?>
<sst xmlns="http://schemas.openxmlformats.org/spreadsheetml/2006/main" count="21" uniqueCount="12">
  <si>
    <t>Horas</t>
  </si>
  <si>
    <t>Minutos</t>
  </si>
  <si>
    <t>Base</t>
  </si>
  <si>
    <t>Factor</t>
  </si>
  <si>
    <t>Actividad</t>
  </si>
  <si>
    <t>Fecha</t>
  </si>
  <si>
    <t>Hora Inicial</t>
  </si>
  <si>
    <t>Hora Final</t>
  </si>
  <si>
    <t>TOTAL</t>
  </si>
  <si>
    <t>Implementacion</t>
  </si>
  <si>
    <t>2021-10-17</t>
  </si>
  <si>
    <t>2021-10-19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</si>
</sst>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Font="1"/>
    <xf numFmtId="3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49" fontId="1" fillId="2" borderId="1" xfId="0" applyNumberFormat="1" applyFont="1" applyFill="1" applyBorder="1"/>
    <xf numFmtId="3" fontId="1" fillId="2" borderId="2" xfId="0" applyNumberFormat="1" applyFont="1" applyFill="1" applyBorder="1"/>
    <xf numFmtId="0" fontId="1" fillId="2" borderId="1" xfId="0" applyFont="1" applyFill="1" applyBorder="1"/>
    <xf numFmtId="3" fontId="0" fillId="0" borderId="0" xfId="0" applyNumberFormat="1"/>
    <xf numFmtId="4" fontId="0" fillId="0" borderId="0" xfId="0" applyNumberFormat="1"/>
    <xf numFmtId="4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L33"/>
  <sheetViews>
    <sheetView tabSelected="1" zoomScale="80" zoomScaleNormal="80" workbookViewId="0">
      <selection activeCell="B11" sqref="B11"/>
    </sheetView>
  </sheetViews>
  <sheetFormatPr baseColWidth="10" defaultColWidth="11.5703125" defaultRowHeight="12.75" x14ac:dyDescent="0.2"/>
  <cols>
    <col min="2" max="2" width="91.85546875" customWidth="1"/>
    <col min="3" max="3" width="11.5703125" style="1"/>
    <col min="4" max="5" width="11.5703125" style="5"/>
    <col min="6" max="6" width="11.5703125" style="4"/>
    <col min="9" max="9" width="9.85546875" bestFit="1" customWidth="1"/>
    <col min="11" max="11" width="12.42578125" bestFit="1" customWidth="1"/>
  </cols>
  <sheetData>
    <row r="2" spans="2:12" x14ac:dyDescent="0.2">
      <c r="B2" s="1"/>
      <c r="F2" s="4" t="s">
        <v>0</v>
      </c>
      <c r="G2" s="3" t="s">
        <v>1</v>
      </c>
      <c r="H2" s="2" t="s">
        <v>2</v>
      </c>
      <c r="I2" s="2" t="s">
        <v>3</v>
      </c>
    </row>
    <row r="3" spans="2:12" x14ac:dyDescent="0.2">
      <c r="B3" s="1" t="s">
        <v>4</v>
      </c>
      <c r="C3" s="1" t="s">
        <v>5</v>
      </c>
      <c r="D3" s="5" t="s">
        <v>6</v>
      </c>
      <c r="E3" s="5" t="s">
        <v>7</v>
      </c>
      <c r="G3" s="3"/>
      <c r="H3" s="3">
        <v>120000</v>
      </c>
      <c r="I3" s="2">
        <v>120</v>
      </c>
      <c r="J3">
        <v>100</v>
      </c>
    </row>
    <row r="4" spans="2:12" x14ac:dyDescent="0.2">
      <c r="B4" s="1" t="s">
        <v>9</v>
      </c>
      <c r="C4" s="1" t="s">
        <v>10</v>
      </c>
      <c r="D4" s="5">
        <v>0.27083333333333331</v>
      </c>
      <c r="E4" s="5">
        <v>0.37847222222222227</v>
      </c>
      <c r="F4" s="4">
        <f t="shared" ref="F4" si="0">E4-D4</f>
        <v>0.10763888888888895</v>
      </c>
      <c r="G4" s="3">
        <f t="shared" ref="G4" si="1">(HOUR(F4)*60)+MINUTE(F4)</f>
        <v>155</v>
      </c>
      <c r="H4" s="3">
        <f t="shared" ref="H4" si="2">(H$3/60)*(I$3/100)</f>
        <v>2400</v>
      </c>
      <c r="I4" s="3">
        <f t="shared" ref="I4" si="3">G4*H4</f>
        <v>372000</v>
      </c>
      <c r="J4" s="10">
        <f>I4*J$3%</f>
        <v>372000</v>
      </c>
      <c r="K4" s="10">
        <f>I4-J4</f>
        <v>0</v>
      </c>
    </row>
    <row r="5" spans="2:12" x14ac:dyDescent="0.2">
      <c r="B5" s="1" t="s">
        <v>9</v>
      </c>
      <c r="C5" s="1" t="s">
        <v>10</v>
      </c>
      <c r="D5" s="5">
        <v>0.4236111111111111</v>
      </c>
      <c r="E5" s="5">
        <v>0.55833333333333335</v>
      </c>
      <c r="F5" s="4">
        <f t="shared" ref="F5" si="4">E5-D5</f>
        <v>0.13472222222222224</v>
      </c>
      <c r="G5" s="3">
        <f t="shared" ref="G5" si="5">(HOUR(F5)*60)+MINUTE(F5)</f>
        <v>194</v>
      </c>
      <c r="H5" s="3">
        <f t="shared" ref="H5" si="6">(H$3/60)*(I$3/100)</f>
        <v>2400</v>
      </c>
      <c r="I5" s="3">
        <f t="shared" ref="I5" si="7">G5*H5</f>
        <v>465600</v>
      </c>
      <c r="J5" s="10">
        <f>I5*J$3%</f>
        <v>465600</v>
      </c>
      <c r="K5" s="10">
        <f>I5-J5</f>
        <v>0</v>
      </c>
    </row>
    <row r="6" spans="2:12" x14ac:dyDescent="0.2">
      <c r="B6" s="1" t="s">
        <v>9</v>
      </c>
      <c r="C6" s="1" t="s">
        <v>10</v>
      </c>
      <c r="D6" s="5">
        <v>0.58333333333333337</v>
      </c>
      <c r="E6" s="5">
        <v>0.71111111111111114</v>
      </c>
      <c r="F6" s="4">
        <f t="shared" ref="F6:F8" si="8">E6-D6</f>
        <v>0.12777777777777777</v>
      </c>
      <c r="G6" s="3">
        <f t="shared" ref="G6" si="9">(HOUR(F6)*60)+MINUTE(F6)</f>
        <v>184</v>
      </c>
      <c r="H6" s="3">
        <f t="shared" ref="H6" si="10">(H$3/60)*(I$3/100)</f>
        <v>2400</v>
      </c>
      <c r="I6" s="3">
        <f t="shared" ref="I6" si="11">G6*H6</f>
        <v>441600</v>
      </c>
      <c r="J6" s="10">
        <f>I6*J$3%</f>
        <v>441600</v>
      </c>
      <c r="K6" s="10">
        <f>I6-J6</f>
        <v>0</v>
      </c>
    </row>
    <row r="7" spans="2:12" x14ac:dyDescent="0.2">
      <c r="B7" s="1" t="s">
        <v>9</v>
      </c>
      <c r="C7" s="1" t="s">
        <v>10</v>
      </c>
      <c r="D7" s="5">
        <v>0.72222222222222221</v>
      </c>
      <c r="E7" s="5">
        <v>0.78888888888888886</v>
      </c>
      <c r="F7" s="4">
        <f t="shared" si="8"/>
        <v>6.6666666666666652E-2</v>
      </c>
      <c r="G7" s="3">
        <f t="shared" ref="G7:G8" si="12">(HOUR(F7)*60)+MINUTE(F7)</f>
        <v>96</v>
      </c>
      <c r="H7" s="3">
        <f t="shared" ref="H7" si="13">(H$3/60)*(I$3/100)</f>
        <v>2400</v>
      </c>
      <c r="I7" s="3">
        <f t="shared" ref="I7" si="14">G7*H7</f>
        <v>230400</v>
      </c>
      <c r="J7" s="10">
        <f>I7*J$3%</f>
        <v>230400</v>
      </c>
      <c r="K7" s="10">
        <f>I7-J7</f>
        <v>0</v>
      </c>
    </row>
    <row r="8" spans="2:12" x14ac:dyDescent="0.2">
      <c r="B8" s="1" t="s">
        <v>9</v>
      </c>
      <c r="C8" s="1" t="s">
        <v>11</v>
      </c>
      <c r="D8" s="5">
        <v>0.60416666666666663</v>
      </c>
      <c r="E8" s="5">
        <v>0.72916666666666663</v>
      </c>
      <c r="F8" s="4">
        <f t="shared" si="8"/>
        <v>0.125</v>
      </c>
      <c r="G8" s="3">
        <f t="shared" si="12"/>
        <v>180</v>
      </c>
      <c r="H8" s="3">
        <f t="shared" ref="H8" si="15">(H$3/60)*(I$3/100)</f>
        <v>2400</v>
      </c>
      <c r="I8" s="3">
        <f t="shared" ref="I8" si="16">G8*H8</f>
        <v>432000</v>
      </c>
      <c r="J8" s="10">
        <f>I8*J$3%</f>
        <v>432000</v>
      </c>
      <c r="K8" s="10">
        <f>I8-J8</f>
        <v>0</v>
      </c>
    </row>
    <row r="9" spans="2:12" x14ac:dyDescent="0.2">
      <c r="B9" s="1" t="s">
        <v>9</v>
      </c>
      <c r="C9" s="1" t="s">
        <v>11</v>
      </c>
      <c r="D9" s="5">
        <v>0.8125</v>
      </c>
      <c r="E9" s="5">
        <v>0.88680555555555562</v>
      </c>
      <c r="F9" s="4">
        <f t="shared" ref="F9" si="17">E9-D9</f>
        <v>7.4305555555555625E-2</v>
      </c>
      <c r="G9" s="3">
        <f t="shared" ref="G9" si="18">(HOUR(F9)*60)+MINUTE(F9)</f>
        <v>107</v>
      </c>
      <c r="H9" s="3">
        <f t="shared" ref="H9" si="19">(H$3/60)*(I$3/100)</f>
        <v>2400</v>
      </c>
      <c r="I9" s="3">
        <f t="shared" ref="I9" si="20">G9*H9</f>
        <v>256800</v>
      </c>
      <c r="J9" s="10">
        <f>I9*J$3%</f>
        <v>256800</v>
      </c>
      <c r="K9" s="10">
        <f>I9-J9</f>
        <v>0</v>
      </c>
      <c r="L9" s="9"/>
    </row>
    <row r="10" spans="2:12" x14ac:dyDescent="0.2">
      <c r="B10" s="1"/>
      <c r="G10" s="3"/>
      <c r="H10" s="3"/>
      <c r="I10" s="3"/>
      <c r="J10" s="10"/>
      <c r="K10" s="10"/>
    </row>
    <row r="11" spans="2:12" x14ac:dyDescent="0.2">
      <c r="B11" s="1"/>
      <c r="G11" s="3"/>
      <c r="H11" s="3"/>
      <c r="I11" s="3"/>
      <c r="J11" s="10"/>
      <c r="K11" s="10"/>
    </row>
    <row r="30" spans="2:12" x14ac:dyDescent="0.2">
      <c r="B30" s="6"/>
      <c r="F30" s="11">
        <f>SUM(F4:F28)</f>
        <v>0.63611111111111129</v>
      </c>
      <c r="G30" s="7">
        <f>SUM(G3:G28)</f>
        <v>916</v>
      </c>
      <c r="H30" s="8" t="s">
        <v>8</v>
      </c>
      <c r="I30" s="7">
        <f>SUM(I3:I28)</f>
        <v>2198520</v>
      </c>
      <c r="J30" s="7">
        <f>SUM(J3:J28)</f>
        <v>2198500</v>
      </c>
      <c r="K30" s="7">
        <f>SUM(K3:K28)</f>
        <v>0</v>
      </c>
      <c r="L30" s="7">
        <f>SUM(L3:L28)</f>
        <v>0</v>
      </c>
    </row>
    <row r="33" spans="6:6" x14ac:dyDescent="0.2">
      <c r="F33" s="4">
        <f>F30/8</f>
        <v>7.9513888888888912E-2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yeioso@hotmail.com</cp:lastModifiedBy>
  <cp:revision>12</cp:revision>
  <dcterms:created xsi:type="dcterms:W3CDTF">2021-08-18T16:03:48Z</dcterms:created>
  <dcterms:modified xsi:type="dcterms:W3CDTF">2021-10-20T02:17:43Z</dcterms:modified>
  <dc:language>es-CO</dc:language>
</cp:coreProperties>
</file>