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elphiXE\Apps\ZEOSLIB\Prod\ZEOSLIB_08MasQueImpresos\Docs\"/>
    </mc:Choice>
  </mc:AlternateContent>
  <bookViews>
    <workbookView xWindow="0" yWindow="0" windowWidth="16380" windowHeight="8190" tabRatio="500"/>
  </bookViews>
  <sheets>
    <sheet name="Hoja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" i="1" l="1"/>
  <c r="G7" i="1" s="1"/>
  <c r="I7" i="1" s="1"/>
  <c r="H7" i="1"/>
  <c r="H6" i="1"/>
  <c r="F6" i="1"/>
  <c r="G6" i="1" s="1"/>
  <c r="I6" i="1" s="1"/>
  <c r="H5" i="1"/>
  <c r="F5" i="1"/>
  <c r="G5" i="1" s="1"/>
  <c r="I5" i="1" s="1"/>
  <c r="J7" i="1" l="1"/>
  <c r="K7" i="1" s="1"/>
  <c r="J6" i="1"/>
  <c r="K6" i="1" s="1"/>
  <c r="J5" i="1"/>
  <c r="K5" i="1" s="1"/>
  <c r="H4" i="1"/>
  <c r="F4" i="1"/>
  <c r="F42" i="1" s="1"/>
  <c r="F45" i="1" s="1"/>
  <c r="G4" i="1" l="1"/>
  <c r="I4" i="1" s="1"/>
  <c r="J4" i="1" l="1"/>
  <c r="K4" i="1"/>
  <c r="I42" i="1"/>
  <c r="G42" i="1"/>
  <c r="K42" i="1" l="1"/>
  <c r="J42" i="1"/>
  <c r="L42" i="1" l="1"/>
</calcChain>
</file>

<file path=xl/sharedStrings.xml><?xml version="1.0" encoding="utf-8"?>
<sst xmlns="http://schemas.openxmlformats.org/spreadsheetml/2006/main" count="17" uniqueCount="11">
  <si>
    <t>Horas</t>
  </si>
  <si>
    <t>Minutos</t>
  </si>
  <si>
    <t>Base</t>
  </si>
  <si>
    <t>Factor</t>
  </si>
  <si>
    <t>Actividad</t>
  </si>
  <si>
    <t>Fecha</t>
  </si>
  <si>
    <t>Hora Inicial</t>
  </si>
  <si>
    <t>Hora Final</t>
  </si>
  <si>
    <t>TOTAL</t>
  </si>
  <si>
    <t>Implementacion</t>
  </si>
  <si>
    <t>2021-10-17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</si>
</sst>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Font="1"/>
    <xf numFmtId="3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49" fontId="1" fillId="2" borderId="1" xfId="0" applyNumberFormat="1" applyFont="1" applyFill="1" applyBorder="1"/>
    <xf numFmtId="3" fontId="1" fillId="2" borderId="2" xfId="0" applyNumberFormat="1" applyFont="1" applyFill="1" applyBorder="1"/>
    <xf numFmtId="0" fontId="1" fillId="2" borderId="1" xfId="0" applyFont="1" applyFill="1" applyBorder="1"/>
    <xf numFmtId="3" fontId="0" fillId="0" borderId="0" xfId="0" applyNumberFormat="1"/>
    <xf numFmtId="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zoomScale="80" zoomScaleNormal="80" workbookViewId="0">
      <selection activeCell="F10" sqref="F10"/>
    </sheetView>
  </sheetViews>
  <sheetFormatPr baseColWidth="10" defaultColWidth="11.5703125" defaultRowHeight="12.75" x14ac:dyDescent="0.2"/>
  <cols>
    <col min="2" max="2" width="91.85546875" customWidth="1"/>
    <col min="3" max="3" width="11.5703125" style="1"/>
    <col min="4" max="5" width="11.5703125" style="5"/>
    <col min="6" max="6" width="11.5703125" style="4"/>
    <col min="9" max="9" width="9.85546875" bestFit="1" customWidth="1"/>
    <col min="11" max="11" width="12.42578125" bestFit="1" customWidth="1"/>
  </cols>
  <sheetData>
    <row r="2" spans="2:12" x14ac:dyDescent="0.2">
      <c r="B2" s="1"/>
      <c r="F2" s="4" t="s">
        <v>0</v>
      </c>
      <c r="G2" s="3" t="s">
        <v>1</v>
      </c>
      <c r="H2" s="2" t="s">
        <v>2</v>
      </c>
      <c r="I2" s="2" t="s">
        <v>3</v>
      </c>
    </row>
    <row r="3" spans="2:12" x14ac:dyDescent="0.2">
      <c r="B3" s="1" t="s">
        <v>4</v>
      </c>
      <c r="C3" s="1" t="s">
        <v>5</v>
      </c>
      <c r="D3" s="5" t="s">
        <v>6</v>
      </c>
      <c r="E3" s="5" t="s">
        <v>7</v>
      </c>
      <c r="G3" s="3"/>
      <c r="H3" s="3">
        <v>120000</v>
      </c>
      <c r="I3" s="2">
        <v>120</v>
      </c>
      <c r="J3">
        <v>90</v>
      </c>
    </row>
    <row r="4" spans="2:12" x14ac:dyDescent="0.2">
      <c r="B4" s="1" t="s">
        <v>9</v>
      </c>
      <c r="C4" s="1" t="s">
        <v>10</v>
      </c>
      <c r="D4" s="5">
        <v>0.27083333333333331</v>
      </c>
      <c r="E4" s="5">
        <v>0.37847222222222227</v>
      </c>
      <c r="F4" s="4">
        <f t="shared" ref="F4" si="0">E4-D4</f>
        <v>0.10763888888888895</v>
      </c>
      <c r="G4" s="3">
        <f t="shared" ref="G4" si="1">(HOUR(F4)*60)+MINUTE(F4)</f>
        <v>155</v>
      </c>
      <c r="H4" s="3">
        <f t="shared" ref="H4" si="2">(H$3/60)*(I$3/100)</f>
        <v>2400</v>
      </c>
      <c r="I4" s="3">
        <f t="shared" ref="I4" si="3">G4*H4</f>
        <v>372000</v>
      </c>
      <c r="J4" s="10">
        <f>I4*J$3%</f>
        <v>334800</v>
      </c>
      <c r="K4" s="10">
        <f>I4-J4</f>
        <v>37200</v>
      </c>
    </row>
    <row r="5" spans="2:12" x14ac:dyDescent="0.2">
      <c r="B5" s="1" t="s">
        <v>9</v>
      </c>
      <c r="C5" s="1" t="s">
        <v>10</v>
      </c>
      <c r="D5" s="5">
        <v>0.4236111111111111</v>
      </c>
      <c r="E5" s="5">
        <v>0.55833333333333335</v>
      </c>
      <c r="F5" s="4">
        <f t="shared" ref="F5" si="4">E5-D5</f>
        <v>0.13472222222222224</v>
      </c>
      <c r="G5" s="3">
        <f t="shared" ref="G5" si="5">(HOUR(F5)*60)+MINUTE(F5)</f>
        <v>194</v>
      </c>
      <c r="H5" s="3">
        <f t="shared" ref="H5" si="6">(H$3/60)*(I$3/100)</f>
        <v>2400</v>
      </c>
      <c r="I5" s="3">
        <f t="shared" ref="I5" si="7">G5*H5</f>
        <v>465600</v>
      </c>
      <c r="J5" s="10">
        <f>I5*J$3%</f>
        <v>419040</v>
      </c>
      <c r="K5" s="10">
        <f>I5-J5</f>
        <v>46560</v>
      </c>
    </row>
    <row r="6" spans="2:12" x14ac:dyDescent="0.2">
      <c r="B6" s="1" t="s">
        <v>9</v>
      </c>
      <c r="C6" s="1" t="s">
        <v>10</v>
      </c>
      <c r="D6" s="5">
        <v>0.58333333333333337</v>
      </c>
      <c r="E6" s="5">
        <v>0.71111111111111114</v>
      </c>
      <c r="F6" s="4">
        <f t="shared" ref="F6:F7" si="8">E6-D6</f>
        <v>0.12777777777777777</v>
      </c>
      <c r="G6" s="3">
        <f t="shared" ref="G6" si="9">(HOUR(F6)*60)+MINUTE(F6)</f>
        <v>184</v>
      </c>
      <c r="H6" s="3">
        <f t="shared" ref="H6" si="10">(H$3/60)*(I$3/100)</f>
        <v>2400</v>
      </c>
      <c r="I6" s="3">
        <f t="shared" ref="I6" si="11">G6*H6</f>
        <v>441600</v>
      </c>
      <c r="J6" s="10">
        <f>I6*J$3%</f>
        <v>397440</v>
      </c>
      <c r="K6" s="10">
        <f>I6-J6</f>
        <v>44160</v>
      </c>
    </row>
    <row r="7" spans="2:12" x14ac:dyDescent="0.2">
      <c r="B7" s="1" t="s">
        <v>9</v>
      </c>
      <c r="C7" s="1" t="s">
        <v>10</v>
      </c>
      <c r="D7" s="5">
        <v>0.72222222222222221</v>
      </c>
      <c r="E7" s="5">
        <v>0.78888888888888886</v>
      </c>
      <c r="F7" s="4">
        <f t="shared" si="8"/>
        <v>6.6666666666666652E-2</v>
      </c>
      <c r="G7" s="3">
        <f t="shared" ref="G7" si="12">(HOUR(F7)*60)+MINUTE(F7)</f>
        <v>96</v>
      </c>
      <c r="H7" s="3">
        <f t="shared" ref="H7" si="13">(H$3/60)*(I$3/100)</f>
        <v>2400</v>
      </c>
      <c r="I7" s="3">
        <f t="shared" ref="I7" si="14">G7*H7</f>
        <v>230400</v>
      </c>
      <c r="J7" s="10">
        <f>I7*J$3%</f>
        <v>207360</v>
      </c>
      <c r="K7" s="10">
        <f>I7-J7</f>
        <v>23040</v>
      </c>
    </row>
    <row r="8" spans="2:12" x14ac:dyDescent="0.2">
      <c r="B8" s="1"/>
      <c r="G8" s="3"/>
      <c r="H8" s="3"/>
      <c r="I8" s="3"/>
      <c r="J8" s="10"/>
      <c r="K8" s="10"/>
    </row>
    <row r="9" spans="2:12" x14ac:dyDescent="0.2">
      <c r="B9" s="1"/>
      <c r="G9" s="3"/>
      <c r="H9" s="3"/>
      <c r="I9" s="3"/>
      <c r="J9" s="10"/>
      <c r="K9" s="10"/>
      <c r="L9" s="9"/>
    </row>
    <row r="10" spans="2:12" x14ac:dyDescent="0.2">
      <c r="B10" s="1"/>
      <c r="G10" s="3"/>
      <c r="H10" s="3"/>
      <c r="I10" s="3"/>
      <c r="J10" s="10"/>
      <c r="K10" s="10"/>
    </row>
    <row r="11" spans="2:12" x14ac:dyDescent="0.2">
      <c r="B11" s="1"/>
      <c r="G11" s="3"/>
      <c r="H11" s="3"/>
      <c r="I11" s="3"/>
      <c r="J11" s="10"/>
      <c r="K11" s="10"/>
    </row>
    <row r="12" spans="2:12" x14ac:dyDescent="0.2">
      <c r="B12" s="1"/>
      <c r="G12" s="3"/>
      <c r="H12" s="3"/>
      <c r="I12" s="3"/>
      <c r="J12" s="10"/>
      <c r="K12" s="10"/>
    </row>
    <row r="13" spans="2:12" x14ac:dyDescent="0.2">
      <c r="B13" s="1"/>
      <c r="G13" s="3"/>
      <c r="H13" s="3"/>
      <c r="I13" s="3"/>
      <c r="J13" s="10"/>
      <c r="K13" s="10"/>
    </row>
    <row r="14" spans="2:12" x14ac:dyDescent="0.2">
      <c r="B14" s="11"/>
      <c r="G14" s="3"/>
      <c r="H14" s="3"/>
      <c r="I14" s="3"/>
      <c r="J14" s="10"/>
      <c r="K14" s="10"/>
    </row>
    <row r="15" spans="2:12" x14ac:dyDescent="0.2">
      <c r="B15" s="1"/>
      <c r="G15" s="3"/>
      <c r="H15" s="3"/>
      <c r="I15" s="3"/>
      <c r="J15" s="10"/>
      <c r="K15" s="10"/>
    </row>
    <row r="16" spans="2:12" x14ac:dyDescent="0.2">
      <c r="B16" s="12"/>
      <c r="G16" s="9"/>
      <c r="H16" s="3"/>
      <c r="I16" s="3"/>
      <c r="J16" s="10"/>
      <c r="K16" s="10"/>
    </row>
    <row r="17" spans="2:11" x14ac:dyDescent="0.2">
      <c r="B17" s="11"/>
      <c r="G17" s="9"/>
      <c r="H17" s="3"/>
      <c r="I17" s="3"/>
      <c r="J17" s="10"/>
      <c r="K17" s="10"/>
    </row>
    <row r="18" spans="2:11" x14ac:dyDescent="0.2">
      <c r="G18" s="9"/>
      <c r="H18" s="3"/>
      <c r="I18" s="3"/>
      <c r="J18" s="10"/>
      <c r="K18" s="10"/>
    </row>
    <row r="19" spans="2:11" x14ac:dyDescent="0.2">
      <c r="G19" s="9"/>
      <c r="H19" s="3"/>
      <c r="I19" s="3"/>
      <c r="J19" s="10"/>
      <c r="K19" s="10"/>
    </row>
    <row r="20" spans="2:11" x14ac:dyDescent="0.2">
      <c r="G20" s="9"/>
      <c r="H20" s="3"/>
      <c r="I20" s="3"/>
      <c r="J20" s="10"/>
      <c r="K20" s="10"/>
    </row>
    <row r="21" spans="2:11" x14ac:dyDescent="0.2">
      <c r="G21" s="9"/>
      <c r="H21" s="3"/>
      <c r="I21" s="3"/>
      <c r="J21" s="10"/>
      <c r="K21" s="10"/>
    </row>
    <row r="22" spans="2:11" x14ac:dyDescent="0.2">
      <c r="G22" s="9"/>
      <c r="H22" s="3"/>
      <c r="I22" s="3"/>
      <c r="J22" s="10"/>
      <c r="K22" s="10"/>
    </row>
    <row r="23" spans="2:11" x14ac:dyDescent="0.2">
      <c r="G23" s="9"/>
      <c r="H23" s="3"/>
      <c r="I23" s="3"/>
      <c r="J23" s="10"/>
      <c r="K23" s="10"/>
    </row>
    <row r="42" spans="2:12" x14ac:dyDescent="0.2">
      <c r="B42" s="6"/>
      <c r="F42" s="13">
        <f>SUM(F4:F40)</f>
        <v>0.43680555555555561</v>
      </c>
      <c r="G42" s="7">
        <f>SUM(G3:G40)</f>
        <v>629</v>
      </c>
      <c r="H42" s="8" t="s">
        <v>8</v>
      </c>
      <c r="I42" s="7">
        <f>SUM(I3:I40)</f>
        <v>1509720</v>
      </c>
      <c r="J42" s="7">
        <f>SUM(J3:J40)</f>
        <v>1358730</v>
      </c>
      <c r="K42" s="7">
        <f>SUM(K3:K40)</f>
        <v>150960</v>
      </c>
      <c r="L42" s="7">
        <f>SUM(L3:L40)</f>
        <v>0</v>
      </c>
    </row>
    <row r="45" spans="2:12" x14ac:dyDescent="0.2">
      <c r="F45" s="4">
        <f>F42/8</f>
        <v>5.4600694444444452E-2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yeioso@hotmail.com</cp:lastModifiedBy>
  <cp:revision>12</cp:revision>
  <dcterms:created xsi:type="dcterms:W3CDTF">2021-08-18T16:03:48Z</dcterms:created>
  <dcterms:modified xsi:type="dcterms:W3CDTF">2021-10-17T23:57:01Z</dcterms:modified>
  <dc:language>es-CO</dc:language>
</cp:coreProperties>
</file>