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8925"/>
  <mc:AlternateContent xmlns:mc="http://schemas.openxmlformats.org/markup-compatibility/2006">
    <mc:Choice Requires="x15">
      <x15ac:absPath xmlns:x15ac="http://schemas.microsoft.com/office/spreadsheetml/2010/11/ac" url="C:\Users\ShravaniAnkurWanjari\Desktop\"/>
    </mc:Choice>
  </mc:AlternateContent>
  <bookViews>
    <workbookView xWindow="-110" yWindow="-110" windowWidth="19420" windowHeight="10300" activeTab="13"/>
  </bookViews>
  <sheets>
    <sheet name="Average Summary" sheetId="16" r:id="rId1"/>
    <sheet name="Analysis SUMMARY" sheetId="15" r:id="rId2"/>
    <sheet name="Kamal" sheetId="3" r:id="rId3"/>
    <sheet name="CAM" sheetId="4" r:id="rId4"/>
    <sheet name="Daxter" sheetId="5" r:id="rId5"/>
    <sheet name="Ankita Auto" sheetId="6" r:id="rId6"/>
    <sheet name="Unique Systems" sheetId="8" r:id="rId7"/>
    <sheet name="Acute Wiring" sheetId="7" r:id="rId8"/>
    <sheet name="Shree Stamping" sheetId="9" r:id="rId9"/>
    <sheet name="Laxmi SPRINGS" sheetId="10" r:id="rId10"/>
    <sheet name="JJ Tecnoplast" sheetId="11" r:id="rId11"/>
    <sheet name="S B Precision Springs" sheetId="12" r:id="rId12"/>
    <sheet name=" Victor Engineers ASAL" sheetId="14" r:id="rId13"/>
    <sheet name="Makarjyothi" sheetId="13" r:id="rId14"/>
  </sheets>
  <externalReferences>
    <externalReference r:id="rId15"/>
    <externalReference r:id="rId16"/>
  </externalReferences>
  <definedNames>
    <definedName name="__10__123Graph_AC04C_FR_T2" hidden="1">#REF!</definedName>
    <definedName name="__11__123Graph_LBL_AC04C_FF_L" hidden="1">#REF!</definedName>
    <definedName name="__12__123Graph_LBL_AC04C_FF_T" hidden="1">#REF!</definedName>
  </definedNames>
  <calcPr/>
</workbook>
</file>

<file path=xl/calcChain.xml><?xml version="1.0" encoding="utf-8"?>
<calcChain xmlns="http://schemas.openxmlformats.org/spreadsheetml/2006/main">
  <c i="13" l="1" r="R14"/>
  <c r="R13"/>
  <c r="R12"/>
  <c r="R11"/>
  <c r="Q11"/>
  <c r="P11"/>
  <c r="O11"/>
  <c r="N11"/>
  <c r="M11"/>
  <c r="L11"/>
  <c r="K11"/>
  <c r="J11"/>
  <c r="I11"/>
  <c r="H11"/>
  <c r="G11"/>
  <c r="F11"/>
  <c r="R10"/>
  <c r="R9"/>
  <c r="R8"/>
  <c r="R7"/>
  <c i="14" r="R14"/>
  <c r="R13"/>
  <c r="R12"/>
  <c r="R11"/>
  <c r="Q11"/>
  <c r="P11"/>
  <c r="O11"/>
  <c r="N11"/>
  <c r="M11"/>
  <c r="L11"/>
  <c r="K11"/>
  <c r="J11"/>
  <c r="I11"/>
  <c r="H11"/>
  <c r="G11"/>
  <c r="F11"/>
  <c r="R10"/>
  <c r="R9"/>
  <c r="R8"/>
  <c r="R7"/>
  <c r="R6"/>
  <c i="12" r="R14"/>
  <c r="R13"/>
  <c r="R12"/>
  <c r="R11"/>
  <c r="Q11"/>
  <c r="P11"/>
  <c r="O11"/>
  <c r="N11"/>
  <c r="M11"/>
  <c r="L11"/>
  <c r="K11"/>
  <c r="J11"/>
  <c r="I11"/>
  <c r="H11"/>
  <c r="G11"/>
  <c r="F11"/>
  <c r="R10"/>
  <c r="R9"/>
  <c r="R8"/>
  <c r="R7"/>
  <c r="R6"/>
  <c i="11" r="R14"/>
  <c r="R13"/>
  <c r="R12"/>
  <c r="R11"/>
  <c r="K11"/>
  <c r="J11"/>
  <c r="I11"/>
  <c r="H11"/>
  <c r="R10"/>
  <c r="R9"/>
  <c r="R8"/>
  <c r="R7"/>
  <c r="R6"/>
  <c i="10" r="R14"/>
  <c r="R13"/>
  <c r="R12"/>
  <c r="R11"/>
  <c r="K11"/>
  <c r="J11"/>
  <c r="I11"/>
  <c r="R10"/>
  <c r="R9"/>
  <c r="R8"/>
  <c r="R7"/>
  <c r="R6"/>
  <c i="9" r="R14"/>
  <c r="R13"/>
  <c r="R12"/>
  <c r="R11"/>
  <c r="Q11"/>
  <c r="P11"/>
  <c r="O11"/>
  <c r="N11"/>
  <c r="M11"/>
  <c r="L11"/>
  <c r="K11"/>
  <c r="J11"/>
  <c r="I11"/>
  <c r="H11"/>
  <c r="G11"/>
  <c r="F11"/>
  <c r="R10"/>
  <c r="J10"/>
  <c r="G10"/>
  <c r="F10"/>
  <c r="R9"/>
  <c r="R7"/>
  <c r="R6"/>
  <c i="7" r="R14"/>
  <c r="R13"/>
  <c r="R12"/>
  <c r="R11"/>
  <c r="Q11"/>
  <c r="P11"/>
  <c r="O11"/>
  <c r="N11"/>
  <c r="M11"/>
  <c r="L11"/>
  <c r="J11"/>
  <c r="I11"/>
  <c r="H11"/>
  <c r="G11"/>
  <c r="F11"/>
  <c r="R10"/>
  <c r="R9"/>
  <c r="R8"/>
  <c r="R7"/>
  <c r="R6"/>
  <c i="8" r="R14"/>
  <c r="R13"/>
  <c r="R12"/>
  <c r="R11"/>
  <c r="Q11"/>
  <c r="P11"/>
  <c r="O11"/>
  <c r="N11"/>
  <c r="M11"/>
  <c r="L11"/>
  <c r="K11"/>
  <c r="J11"/>
  <c r="I11"/>
  <c r="H11"/>
  <c r="G11"/>
  <c r="F11"/>
  <c r="R10"/>
  <c r="R9"/>
  <c r="R8"/>
  <c r="R7"/>
  <c r="R6"/>
  <c i="5" r="R14"/>
  <c r="R13"/>
  <c r="R12"/>
  <c r="R11"/>
  <c r="K11"/>
  <c r="J11"/>
  <c r="I11"/>
  <c r="H11"/>
  <c r="G11"/>
  <c r="R10"/>
  <c r="R9"/>
  <c r="R8"/>
  <c r="R7"/>
  <c r="R6"/>
  <c i="4" r="R14"/>
  <c r="K14"/>
  <c r="J14"/>
  <c r="I14"/>
  <c r="H14"/>
  <c r="G14"/>
  <c r="R13"/>
  <c r="K13"/>
  <c r="J13"/>
  <c r="I13"/>
  <c r="H13"/>
  <c r="G13"/>
  <c r="R12"/>
  <c r="K12"/>
  <c r="J12"/>
  <c r="I12"/>
  <c r="H12"/>
  <c r="G12"/>
  <c r="R11"/>
  <c r="K11"/>
  <c r="J11"/>
  <c r="I11"/>
  <c r="H11"/>
  <c r="G11"/>
  <c r="R10"/>
  <c r="R9"/>
  <c r="J9"/>
  <c r="I9"/>
  <c r="H9"/>
  <c r="G9"/>
  <c r="R8"/>
  <c r="R7"/>
  <c r="K7"/>
  <c r="J7"/>
  <c r="I7"/>
  <c r="H7"/>
  <c r="G7"/>
  <c r="R6"/>
  <c r="K6"/>
  <c r="J6"/>
  <c r="I6"/>
  <c r="H6"/>
  <c r="G6"/>
  <c i="3" r="S14"/>
  <c r="S13"/>
  <c r="S12"/>
  <c r="S11"/>
  <c r="R11"/>
  <c r="Q11"/>
  <c r="P11"/>
  <c r="O11"/>
  <c r="N11"/>
  <c r="M11"/>
  <c r="L11"/>
  <c r="K11"/>
  <c r="J11"/>
  <c r="I11"/>
  <c r="H11"/>
  <c r="G11"/>
  <c r="S10"/>
  <c r="S9"/>
  <c r="S8"/>
  <c r="S7"/>
</calcChain>
</file>

<file path=xl/sharedStrings.xml><?xml version="1.0" encoding="utf-8"?>
<sst xmlns="http://schemas.openxmlformats.org/spreadsheetml/2006/main">
  <si>
    <t xml:space="preserve">Supplier Partner Performance Matrix </t>
  </si>
  <si>
    <t xml:space="preserve">Tata AutoComp Business Unit:  </t>
  </si>
  <si>
    <t xml:space="preserve">Name of Supplier Partner: </t>
  </si>
  <si>
    <t>Buyer: Mr.</t>
  </si>
  <si>
    <t xml:space="preserve">Sr No </t>
  </si>
  <si>
    <t xml:space="preserve">Parameters </t>
  </si>
  <si>
    <t>Unit</t>
  </si>
  <si>
    <t xml:space="preserve">Rating </t>
  </si>
  <si>
    <t>Responsible person</t>
  </si>
  <si>
    <t xml:space="preserve">Remarks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</si>
  <si>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</si>
  <si>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</si>
  <si>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</si>
  <si>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</si>
  <si>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</si>
  <si>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</si>
  <si>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</si>
  <si>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</si>
  <si>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</si>
  <si>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</si>
  <si>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</si>
  <si>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</si>
  <si>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Average </t>
  </si>
  <si>
    <t>Group 2</t>
  </si>
  <si>
    <t>Safety- Accident data</t>
  </si>
  <si>
    <t>nos</t>
  </si>
  <si>
    <t>Production loss due to Material shortage</t>
  </si>
  <si>
    <t>Hrs</t>
  </si>
  <si>
    <t>OK delivery cycles- as per delivery calculation sheet of ACMA (%)</t>
  </si>
  <si>
    <t>%</t>
  </si>
  <si>
    <t>Number of trips / month</t>
  </si>
  <si>
    <t>Qty Shipped / month</t>
  </si>
  <si>
    <t>No of Parts/ Trip</t>
  </si>
  <si>
    <t>Vehicle turnaround time</t>
  </si>
  <si>
    <t>Machin break down Hrs</t>
  </si>
  <si>
    <t>No of Machines breakdown</t>
  </si>
  <si>
    <r>
      <rPr>
        <rFont val="Calibri"/>
        <color theme="1"/>
        <sz val="12"/>
        <u val="single"/>
        <scheme val="none"/>
      </rPr>
      <t>Notes</t>
    </r>
    <r>
      <rPr>
        <rFont val="Calibri"/>
        <color theme="1"/>
        <sz val="12"/>
        <scheme val="none"/>
      </rPr>
      <t>: 
1)
2)
3)</t>
    </r>
  </si>
  <si>
    <t>rej</t>
  </si>
  <si>
    <t>total production p</t>
  </si>
  <si>
    <t>ppm</t>
  </si>
  <si>
    <t>10^5</t>
  </si>
  <si>
    <t>Supplier KPI Summary</t>
  </si>
  <si>
    <t>Status</t>
  </si>
  <si>
    <t>Data Available</t>
  </si>
  <si>
    <t>Data notAvailab le</t>
  </si>
  <si>
    <t>1 (Unique)</t>
  </si>
  <si>
    <t>1 not monitored (shree stampings)</t>
  </si>
  <si>
    <t xml:space="preserve"> </t>
  </si>
  <si>
    <t>Green</t>
  </si>
  <si>
    <t>Yellow</t>
  </si>
  <si>
    <t>Red</t>
  </si>
  <si>
    <t>2 (Kamal,Cam)</t>
  </si>
  <si>
    <t>2 (CAM,Shree stamp)</t>
  </si>
  <si>
    <t>1 daxter</t>
  </si>
  <si>
    <t>1 CAM</t>
  </si>
  <si>
    <t>2 (CAM,ASAL)</t>
  </si>
  <si>
    <t xml:space="preserve">Tata AutoComp Business Unit:  TM CHAKAN &amp; CHINCHWAD</t>
  </si>
  <si>
    <t xml:space="preserve">Name of Supplier Partner:  lokesh sir ( kamal tools&amp; die)</t>
  </si>
  <si>
    <t>Buyer: Mr. Avinash vadhane sir / Akash sir</t>
  </si>
  <si>
    <t>shrikrushna shinde (KTD) - 2025</t>
  </si>
  <si>
    <t>Tata AutoComp Business Unit: CHAKAN</t>
  </si>
  <si>
    <t xml:space="preserve">Name of Supplier Partner:  CAM TOOLS INDUSTRIES PVT. LTD.</t>
  </si>
  <si>
    <t xml:space="preserve">Buyer: Mr. </t>
  </si>
  <si>
    <t xml:space="preserve">SPOC: Mr. </t>
  </si>
  <si>
    <t> </t>
  </si>
  <si>
    <t>overall</t>
  </si>
  <si>
    <r>
      <rPr>
        <rFont val="Calibri"/>
        <color rgb="FF000000"/>
        <sz val="12"/>
        <u val="single"/>
        <scheme val="none"/>
      </rPr>
      <t>Notes</t>
    </r>
    <r>
      <rPr>
        <rFont val="Calibri"/>
        <color rgb="FF000000"/>
        <sz val="12"/>
        <scheme val="none"/>
      </rPr>
      <t>:
1)
2)
3)</t>
    </r>
  </si>
  <si>
    <t xml:space="preserve">Tata AutoComp Business Unit: Chinchwad 01 </t>
  </si>
  <si>
    <t>Name of Supplier Partner: Daxter Polymers</t>
  </si>
  <si>
    <r>
      <rPr>
        <rFont val="Calibri"/>
        <color theme="1"/>
        <sz val="12"/>
        <scheme val="none"/>
      </rPr>
      <t xml:space="preserve">Buyer: Mr. </t>
    </r>
    <r>
      <rPr>
        <rFont val="Calibri"/>
        <color rgb="FFFF0000"/>
        <sz val="12"/>
        <scheme val="none"/>
      </rPr>
      <t xml:space="preserve">Pawan Patil </t>
    </r>
  </si>
  <si>
    <t>SPOC: Mr. Pankaj Panda</t>
  </si>
  <si>
    <t>Pankaj Panda</t>
  </si>
  <si>
    <t>Production loss due to Material shortage at TACO</t>
  </si>
  <si>
    <t>Pradeep Pore</t>
  </si>
  <si>
    <t>Pankaj Kasara</t>
  </si>
  <si>
    <t>Vehicle turnaround time
(Daxter to TACO and Back)</t>
  </si>
  <si>
    <t>Anil Patil</t>
  </si>
  <si>
    <t xml:space="preserve">Tata AutoComp Business Unit: Ranjangaon </t>
  </si>
  <si>
    <t xml:space="preserve">Name of Supplier Partner: Ankita Autocoters </t>
  </si>
  <si>
    <t xml:space="preserve">Buyer: Mr. Mahesh shirsagar </t>
  </si>
  <si>
    <t>SPOC: Mr. Rohan Dhamale</t>
  </si>
  <si>
    <t xml:space="preserve">Mr Rohan </t>
  </si>
  <si>
    <t xml:space="preserve">Mr kirti </t>
  </si>
  <si>
    <t xml:space="preserve">Mr Hemant </t>
  </si>
  <si>
    <t xml:space="preserve">Tata AutoComp Business Unit: </t>
  </si>
  <si>
    <t>Name of Supplier Partner: Unique Systems And Engineering</t>
  </si>
  <si>
    <t>Frequency of rating (M / Q)</t>
  </si>
  <si>
    <t>Tata AutoComp Business Unit: TACO-AI/ TATA-FICOSA/ TACO-EV/ TACO-PRESTOLITE</t>
  </si>
  <si>
    <t>Name of Supplier Partner: Acute Harness Technologies</t>
  </si>
  <si>
    <t>Buyer: Mr. Manohar Datt</t>
  </si>
  <si>
    <t>SPOC: Mr. Ganesh Kotwal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</si>
  <si>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</si>
  <si>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</si>
  <si>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</si>
  <si>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</si>
  <si>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</si>
  <si>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</si>
  <si>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</si>
  <si>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</si>
  <si>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</si>
  <si>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</si>
  <si>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</si>
  <si>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</si>
  <si>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Shyam</t>
  </si>
  <si>
    <t>Sagar</t>
  </si>
  <si>
    <t>Ojha</t>
  </si>
  <si>
    <t>Not Monitored</t>
  </si>
  <si>
    <t xml:space="preserve">Buyer: Mr.AMBANA KUMAR </t>
  </si>
  <si>
    <t>SPOC: Mr.SWAPNIL BORHADE</t>
  </si>
  <si>
    <t xml:space="preserve"> Business Unit:  TACO  IPD- Chakan</t>
  </si>
  <si>
    <t xml:space="preserve">Name of Supplier Partner:  JJ Technoplast </t>
  </si>
  <si>
    <t xml:space="preserve">Buyer: Mr.  Nilesh Wankhede</t>
  </si>
  <si>
    <t>Tata AutoComp Business Unit: Tata Ficosa</t>
  </si>
  <si>
    <t>Name of Supplier Partner: S. B. Precision Springs</t>
  </si>
  <si>
    <t>Buyer: Mr. Rajesh Joshi</t>
  </si>
  <si>
    <t>SPOC: Mr. Niranjan .B. Shinde</t>
  </si>
  <si>
    <t>Tata AutoComp Business Unit: Asal ,sanand</t>
  </si>
  <si>
    <t>Name of Supplier Partner: Vector Engineers , Sanand</t>
  </si>
  <si>
    <t>Buyer: Mr. Himanshu Sir</t>
  </si>
  <si>
    <t xml:space="preserve">SPOC: Mr.  Nitin Borase &amp; CFT</t>
  </si>
  <si>
    <t>Feb'25</t>
  </si>
  <si>
    <t>Mar'25</t>
  </si>
  <si>
    <t>Apr'25</t>
  </si>
  <si>
    <t>May'25</t>
  </si>
  <si>
    <t>Jan 2026</t>
  </si>
  <si>
    <t>Baldev</t>
  </si>
  <si>
    <t xml:space="preserve">Nitin </t>
  </si>
  <si>
    <t>Baldev / Govind / Raushan</t>
  </si>
  <si>
    <t>Sushil</t>
  </si>
  <si>
    <r>
      <rPr>
        <rFont val="Calibri"/>
        <color theme="1"/>
        <sz val="12"/>
        <u val="single"/>
        <scheme val="none"/>
      </rPr>
      <t>Notes</t>
    </r>
    <r>
      <rPr>
        <rFont val="Calibri"/>
        <color theme="1"/>
        <sz val="12"/>
        <scheme val="none"/>
      </rPr>
      <t xml:space="preserve">: 
1)  
2)
3)</t>
    </r>
  </si>
  <si>
    <t>Tata AutoComp Business Unit:</t>
  </si>
  <si>
    <t xml:space="preserve">Name of Supplier Partner:  Makarjyothi Polymers Pvt Ltd </t>
  </si>
  <si>
    <t xml:space="preserve">Buyer: Mr. Sachin Gadekar </t>
  </si>
  <si>
    <r>
      <rPr>
        <rFont val="Calibri"/>
        <color rgb="FF000000"/>
        <sz val="12"/>
        <u val="single"/>
        <scheme val="none"/>
      </rPr>
      <t>Notes</t>
    </r>
    <r>
      <rPr>
        <rFont val="Calibri"/>
        <color rgb="FF000000"/>
        <sz val="12"/>
        <scheme val="none"/>
      </rPr>
      <t>: 
1)
2)
3)</t>
    </r>
  </si>
</sst>
</file>

<file path=xl/styles.xml><?xml version="1.0" encoding="utf-8"?>
<styleSheet xmlns="http://schemas.openxmlformats.org/spreadsheetml/2006/main">
  <numFmts count="1">
    <numFmt numFmtId="164" formatCode="0.00_ "/>
  </numFmts>
  <fonts count="16">
    <font>
      <sz val="11"/>
      <color theme="1"/>
      <name val="Calibri"/>
      <family val="2"/>
      <charset val="134"/>
      <scheme val="minor"/>
    </font>
    <font>
      <sz val="16"/>
      <color theme="1"/>
      <name val="Algerian"/>
      <family val="5"/>
    </font>
    <font>
      <sz val="11"/>
      <name val="Calibri"/>
    </font>
    <font>
      <sz val="12"/>
      <color theme="1"/>
      <name val="Calibri"/>
    </font>
    <font>
      <sz val="20"/>
      <color theme="1"/>
      <name val="Calibri"/>
      <scheme val="minor"/>
    </font>
    <font>
      <sz val="12"/>
      <color rgb="FF000000"/>
      <name val="Calibri"/>
    </font>
    <font>
      <sz val="11"/>
      <color theme="1"/>
      <name val="Arial"/>
    </font>
    <font>
      <sz val="16"/>
      <color rgb="FF000000"/>
      <name val="Algerian"/>
      <family val="5"/>
    </font>
    <font>
      <u/>
      <sz val="12"/>
      <color rgb="FF000000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u/>
      <sz val="12"/>
      <color theme="1"/>
      <name val="Calibri"/>
    </font>
    <font>
      <sz val="14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auto="1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auto="1"/>
      </left>
      <right style="medium">
        <color auto="1"/>
      </right>
      <top style="medium">
        <color auto="1"/>
      </top>
    </border>
    <border>
      <left style="medium">
        <color auto="1"/>
      </left>
      <right style="medium">
        <color auto="1"/>
      </right>
    </border>
    <border>
      <left style="medium">
        <color auto="1"/>
      </left>
      <right style="medium">
        <color auto="1"/>
      </right>
      <bottom style="medium">
        <color auto="1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auto="1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5">
    <xf numFmtId="0" fontId="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 applyAlignment="1">
      <alignment horizontal="left" vertical="center"/>
    </xf>
    <xf numFmtId="0" fontId="2" fillId="0" borderId="8" xfId="0" applyFont="1" applyBorder="1"/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2" fontId="3" fillId="0" borderId="13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2" fontId="3" fillId="0" borderId="14" xfId="0" applyNumberFormat="1" applyFont="1" applyBorder="1" applyAlignment="1">
      <alignment horizontal="center" vertical="center" wrapText="1"/>
    </xf>
    <xf numFmtId="0" fontId="2" fillId="0" borderId="22" xfId="0" applyFont="1" applyBorder="1"/>
    <xf numFmtId="2" fontId="3" fillId="0" borderId="0" xfId="0" applyNumberFormat="1" applyFont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9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3" fillId="0" borderId="26" xfId="0" applyFont="1" applyBorder="1" applyAlignment="1">
      <alignment horizontal="left" vertical="top" wrapText="1"/>
    </xf>
    <xf numFmtId="0" fontId="2" fillId="0" borderId="27" xfId="0" applyFont="1" applyBorder="1"/>
    <xf numFmtId="0" fontId="2" fillId="0" borderId="28" xfId="0" applyFont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2" xfId="0" applyFont="1" applyBorder="1" applyAlignment="1">
      <alignment vertical="center" wrapText="1"/>
    </xf>
    <xf numFmtId="0" fontId="5" fillId="0" borderId="32" xfId="0" applyFont="1" applyBorder="1" applyAlignment="1">
      <alignment horizontal="left" vertical="center" wrapText="1"/>
    </xf>
    <xf numFmtId="0" fontId="6" fillId="2" borderId="32" xfId="0" applyFont="1" applyFill="1" applyBorder="1" applyAlignment="1">
      <alignment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0" fontId="6" fillId="2" borderId="32" xfId="0" applyFont="1" applyFill="1" applyBorder="1"/>
    <xf numFmtId="0" fontId="0" fillId="0" borderId="32" xfId="0" applyBorder="1" applyAlignment="1">
      <alignment horizontal="center" vertical="center" wrapText="1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33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34" xfId="0" applyFont="1" applyBorder="1"/>
    <xf numFmtId="0" fontId="5" fillId="0" borderId="20" xfId="0" applyFont="1" applyBorder="1"/>
    <xf numFmtId="0" fontId="5" fillId="0" borderId="35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/>
    <xf numFmtId="0" fontId="3" fillId="0" borderId="20" xfId="0" applyFont="1" applyBorder="1"/>
    <xf numFmtId="1" fontId="5" fillId="0" borderId="20" xfId="0" applyNumberFormat="1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9" fillId="0" borderId="14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2" fillId="0" borderId="5" xfId="1" applyFont="1" applyBorder="1"/>
    <xf numFmtId="0" fontId="2" fillId="0" borderId="6" xfId="1" applyFont="1" applyBorder="1"/>
    <xf numFmtId="0" fontId="3" fillId="0" borderId="7" xfId="1" applyFont="1" applyBorder="1" applyAlignment="1">
      <alignment horizontal="left" vertical="center"/>
    </xf>
    <xf numFmtId="0" fontId="2" fillId="0" borderId="8" xfId="1" applyFont="1" applyBorder="1"/>
    <xf numFmtId="2" fontId="3" fillId="0" borderId="9" xfId="1" applyNumberFormat="1" applyFont="1" applyBorder="1" applyAlignment="1">
      <alignment horizontal="center" vertical="center" wrapText="1"/>
    </xf>
    <xf numFmtId="2" fontId="3" fillId="0" borderId="10" xfId="1" applyNumberFormat="1" applyFont="1" applyBorder="1" applyAlignment="1">
      <alignment horizontal="center" vertical="center" wrapText="1"/>
    </xf>
    <xf numFmtId="0" fontId="2" fillId="0" borderId="11" xfId="1" applyFont="1" applyBorder="1"/>
    <xf numFmtId="0" fontId="2" fillId="0" borderId="12" xfId="1" applyFont="1" applyBorder="1"/>
    <xf numFmtId="2" fontId="3" fillId="0" borderId="13" xfId="1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2" fontId="3" fillId="0" borderId="15" xfId="1" applyNumberFormat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2" fontId="3" fillId="0" borderId="14" xfId="1" applyNumberFormat="1" applyFont="1" applyBorder="1" applyAlignment="1">
      <alignment horizontal="center" vertical="center" wrapText="1"/>
    </xf>
    <xf numFmtId="0" fontId="2" fillId="0" borderId="22" xfId="1" applyFont="1" applyBorder="1"/>
    <xf numFmtId="2" fontId="3" fillId="0" borderId="0" xfId="1" applyNumberFormat="1" applyFont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 wrapText="1"/>
    </xf>
    <xf numFmtId="0" fontId="3" fillId="0" borderId="15" xfId="1" applyFont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2" fontId="3" fillId="0" borderId="14" xfId="1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left" vertical="top" wrapText="1"/>
    </xf>
    <xf numFmtId="0" fontId="2" fillId="0" borderId="27" xfId="1" applyFont="1" applyBorder="1"/>
    <xf numFmtId="0" fontId="2" fillId="0" borderId="28" xfId="1" applyFont="1" applyBorder="1"/>
    <xf numFmtId="0" fontId="10" fillId="0" borderId="0" xfId="2"/>
    <xf numFmtId="0" fontId="1" fillId="0" borderId="1" xfId="2" applyFont="1" applyBorder="1" applyAlignment="1">
      <alignment horizontal="center" vertical="center"/>
    </xf>
    <xf numFmtId="0" fontId="2" fillId="0" borderId="2" xfId="2" applyFont="1" applyBorder="1"/>
    <xf numFmtId="0" fontId="2" fillId="0" borderId="3" xfId="2" applyFont="1" applyBorder="1"/>
    <xf numFmtId="0" fontId="3" fillId="0" borderId="0" xfId="2" applyFont="1" applyAlignment="1">
      <alignment horizontal="center" vertical="center"/>
    </xf>
    <xf numFmtId="0" fontId="3" fillId="0" borderId="4" xfId="2" applyFont="1" applyBorder="1" applyAlignment="1">
      <alignment horizontal="left" vertical="center"/>
    </xf>
    <xf numFmtId="0" fontId="2" fillId="0" borderId="5" xfId="2" applyFont="1" applyBorder="1"/>
    <xf numFmtId="0" fontId="2" fillId="0" borderId="6" xfId="2" applyFont="1" applyBorder="1"/>
    <xf numFmtId="0" fontId="3" fillId="0" borderId="7" xfId="2" applyFont="1" applyBorder="1" applyAlignment="1">
      <alignment horizontal="left" vertical="center"/>
    </xf>
    <xf numFmtId="0" fontId="2" fillId="0" borderId="8" xfId="2" applyFont="1" applyBorder="1"/>
    <xf numFmtId="2" fontId="3" fillId="0" borderId="9" xfId="2" applyNumberFormat="1" applyFont="1" applyBorder="1" applyAlignment="1">
      <alignment horizontal="center" vertical="center" wrapText="1"/>
    </xf>
    <xf numFmtId="2" fontId="3" fillId="0" borderId="10" xfId="2" applyNumberFormat="1" applyFont="1" applyBorder="1" applyAlignment="1">
      <alignment horizontal="center" vertical="center" wrapText="1"/>
    </xf>
    <xf numFmtId="0" fontId="2" fillId="0" borderId="11" xfId="2" applyFont="1" applyBorder="1"/>
    <xf numFmtId="0" fontId="2" fillId="0" borderId="12" xfId="2" applyFont="1" applyBorder="1"/>
    <xf numFmtId="2" fontId="3" fillId="0" borderId="13" xfId="2" applyNumberFormat="1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2" fontId="3" fillId="0" borderId="15" xfId="2" applyNumberFormat="1" applyFont="1" applyBorder="1" applyAlignment="1">
      <alignment horizontal="center" vertical="center" wrapText="1"/>
    </xf>
    <xf numFmtId="0" fontId="2" fillId="0" borderId="16" xfId="2" applyFont="1" applyBorder="1" applyAlignment="1">
      <alignment horizontal="center" vertical="center"/>
    </xf>
    <xf numFmtId="0" fontId="2" fillId="0" borderId="17" xfId="2" applyFont="1" applyBorder="1"/>
    <xf numFmtId="0" fontId="2" fillId="0" borderId="18" xfId="2" applyFont="1" applyBorder="1"/>
    <xf numFmtId="0" fontId="2" fillId="0" borderId="19" xfId="2" applyFont="1" applyBorder="1"/>
    <xf numFmtId="0" fontId="2" fillId="0" borderId="20" xfId="2" applyFont="1" applyBorder="1"/>
    <xf numFmtId="0" fontId="2" fillId="0" borderId="21" xfId="2" applyFont="1" applyBorder="1"/>
    <xf numFmtId="2" fontId="3" fillId="0" borderId="14" xfId="2" applyNumberFormat="1" applyFont="1" applyBorder="1" applyAlignment="1">
      <alignment horizontal="center" vertical="center" wrapText="1"/>
    </xf>
    <xf numFmtId="0" fontId="2" fillId="0" borderId="22" xfId="2" applyFont="1" applyBorder="1"/>
    <xf numFmtId="2" fontId="3" fillId="0" borderId="0" xfId="2" applyNumberFormat="1" applyFont="1" applyAlignment="1">
      <alignment horizontal="center" vertical="center" wrapText="1"/>
    </xf>
    <xf numFmtId="0" fontId="3" fillId="0" borderId="36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center" wrapText="1"/>
    </xf>
    <xf numFmtId="0" fontId="3" fillId="0" borderId="15" xfId="2" applyFont="1" applyBorder="1" applyAlignment="1">
      <alignment horizontal="center" vertical="center"/>
    </xf>
    <xf numFmtId="0" fontId="3" fillId="0" borderId="26" xfId="2" applyFont="1" applyBorder="1" applyAlignment="1">
      <alignment horizontal="left" vertical="top" wrapText="1"/>
    </xf>
    <xf numFmtId="0" fontId="2" fillId="0" borderId="27" xfId="2" applyFont="1" applyBorder="1"/>
    <xf numFmtId="0" fontId="2" fillId="0" borderId="28" xfId="2" applyFont="1" applyBorder="1"/>
    <xf numFmtId="0" fontId="3" fillId="0" borderId="36" xfId="0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 wrapText="1"/>
    </xf>
    <xf numFmtId="2" fontId="3" fillId="0" borderId="14" xfId="0" quotePrefix="1" applyNumberFormat="1" applyFont="1" applyBorder="1" applyAlignment="1">
      <alignment horizontal="center" vertical="center" wrapText="1"/>
    </xf>
    <xf numFmtId="0" fontId="3" fillId="0" borderId="14" xfId="3" applyNumberFormat="1" applyFont="1" applyFill="1" applyBorder="1" applyAlignment="1" applyProtection="1">
      <alignment horizontal="center" vertical="center"/>
    </xf>
    <xf numFmtId="9" fontId="3" fillId="0" borderId="14" xfId="3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36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64" fontId="12" fillId="0" borderId="14" xfId="0" applyNumberFormat="1" applyFont="1" applyBorder="1" applyAlignment="1">
      <alignment horizontal="center" vertical="center"/>
    </xf>
    <xf numFmtId="0" fontId="13" fillId="0" borderId="0" xfId="0" applyFont="1"/>
    <xf numFmtId="0" fontId="7" fillId="0" borderId="1" xfId="0" applyFont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5" fillId="0" borderId="4" xfId="0" applyFont="1" applyBorder="1" applyAlignment="1">
      <alignment horizontal="left" vertical="center"/>
    </xf>
    <xf numFmtId="0" fontId="14" fillId="0" borderId="5" xfId="0" applyFont="1" applyBorder="1"/>
    <xf numFmtId="0" fontId="14" fillId="0" borderId="6" xfId="0" applyFont="1" applyBorder="1"/>
    <xf numFmtId="0" fontId="5" fillId="0" borderId="7" xfId="0" applyFont="1" applyBorder="1" applyAlignment="1">
      <alignment horizontal="left" vertical="center"/>
    </xf>
    <xf numFmtId="0" fontId="14" fillId="0" borderId="8" xfId="0" applyFont="1" applyBorder="1"/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/>
    <xf numFmtId="2" fontId="5" fillId="0" borderId="13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7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0" fontId="14" fillId="0" borderId="22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vertical="center"/>
    </xf>
    <xf numFmtId="0" fontId="5" fillId="0" borderId="26" xfId="0" applyFont="1" applyBorder="1" applyAlignment="1">
      <alignment horizontal="left" vertical="top" wrapText="1"/>
    </xf>
    <xf numFmtId="0" fontId="14" fillId="0" borderId="27" xfId="0" applyFont="1" applyBorder="1"/>
    <xf numFmtId="0" fontId="14" fillId="0" borderId="28" xfId="0" applyFont="1" applyBorder="1"/>
  </cellXfs>
  <cellStyles count="5">
    <cellStyle name="Normal" xfId="0" builtinId="0"/>
    <cellStyle name="Normal 2" xfId="1"/>
    <cellStyle name="Normal 3" xfId="2"/>
    <cellStyle name="Percent" xfId="3" builtinId="5"/>
    <cellStyle name="Percent 2" xfId="4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externalLink" Target="externalLinks/externalLink1.xml" /><Relationship Id="rId16" Type="http://schemas.openxmlformats.org/officeDocument/2006/relationships/externalLink" Target="externalLinks/externalLink2.xml" /><Relationship Id="rId17" Type="http://schemas.openxmlformats.org/officeDocument/2006/relationships/styles" Target="styles.xml" /><Relationship Id="rId18" Type="http://schemas.openxmlformats.org/officeDocument/2006/relationships/theme" Target="theme/theme1.xml" /><Relationship Id="rId19" Type="http://schemas.openxmlformats.org/officeDocument/2006/relationships/calcChain" Target="calcChain.xml" /><Relationship Id="rId20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C:\ACMA\ACMA_Start_Nov''20\Supplier%20assesment\CMM\Utkarsh%203.0\CAM%20tool%20industries\UTKARSH%20KPI%2017.6.xlsx" TargetMode="External" /></Relationships>
</file>

<file path=xl/externalLinks/_rels/externalLink2.xml.rels>&#65279;<?xml version="1.0" encoding="utf-8"?><Relationships xmlns="http://schemas.openxmlformats.org/package/2006/relationships"><Relationship Id="rId1" Type="http://schemas.openxmlformats.org/officeDocument/2006/relationships/externalLinkPath" Target="file:///C:\Users\Vinit%20Sathe\Documents\JJ%20Technoplast\UTKARSH%20KPI%20JUNE%202025%20(8.7.2025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CO KPI"/>
      <sheetName val="Performance Metrics-Monthly"/>
      <sheetName val="05 PM"/>
      <sheetName val="04 PM"/>
      <sheetName val="Sheet1"/>
      <sheetName val="03 PM"/>
      <sheetName val="02 PM"/>
    </sheetNames>
    <sheetDataSet>
      <sheetData refreshError="1" sheetId="0"/>
      <sheetData refreshError="1" sheetId="1"/>
      <sheetData refreshError="1" sheetId="2">
        <row r="9">
          <cell r="AK9">
            <v>0</v>
          </cell>
        </row>
        <row r="14">
          <cell r="AK14">
            <v>0</v>
          </cell>
        </row>
        <row r="17">
          <cell r="AK17">
            <v>20</v>
          </cell>
        </row>
        <row r="20">
          <cell r="AK20">
            <v>1.2652173913043501</v>
          </cell>
        </row>
        <row r="21">
          <cell r="AK21">
            <v>3.5</v>
          </cell>
        </row>
        <row r="22">
          <cell r="AK22">
            <v>2</v>
          </cell>
        </row>
      </sheetData>
      <sheetData refreshError="1" sheetId="3">
        <row r="9">
          <cell r="AK9">
            <v>1</v>
          </cell>
        </row>
        <row r="14">
          <cell r="AK14">
            <v>0</v>
          </cell>
        </row>
        <row r="17">
          <cell r="AK17">
            <v>25</v>
          </cell>
        </row>
        <row r="20">
          <cell r="AK20">
            <v>1.26</v>
          </cell>
        </row>
        <row r="21">
          <cell r="AK21">
            <v>0</v>
          </cell>
        </row>
        <row r="22">
          <cell r="AK22">
            <v>0</v>
          </cell>
        </row>
      </sheetData>
      <sheetData refreshError="1" sheetId="4"/>
      <sheetData refreshError="1" sheetId="5">
        <row r="9">
          <cell r="AI9">
            <v>2</v>
          </cell>
        </row>
        <row r="14">
          <cell r="AI14">
            <v>0</v>
          </cell>
        </row>
        <row r="17">
          <cell r="AI17">
            <v>23</v>
          </cell>
        </row>
        <row r="20">
          <cell r="AI20">
            <v>1.5</v>
          </cell>
        </row>
        <row r="21">
          <cell r="AI21">
            <v>0</v>
          </cell>
        </row>
        <row r="22">
          <cell r="AI22">
            <v>0</v>
          </cell>
        </row>
      </sheetData>
      <sheetData refreshError="1" sheetId="6">
        <row r="9">
          <cell r="AK9">
            <v>0</v>
          </cell>
        </row>
        <row r="14">
          <cell r="AK14">
            <v>0</v>
          </cell>
        </row>
        <row r="17">
          <cell r="AK17">
            <v>26</v>
          </cell>
        </row>
        <row r="20">
          <cell r="AK20">
            <v>0</v>
          </cell>
        </row>
        <row r="21">
          <cell r="AK21">
            <v>0</v>
          </cell>
        </row>
        <row r="22">
          <cell r="AK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CO KPI"/>
      <sheetName val="Performance Metrics-Monthly"/>
      <sheetName val="06 PM"/>
      <sheetName val="05 PM"/>
      <sheetName val="04 PM"/>
      <sheetName val="Sheet1"/>
      <sheetName val="03 PM"/>
      <sheetName val="02 PM"/>
    </sheetNames>
    <sheetDataSet>
      <sheetData sheetId="0"/>
      <sheetData sheetId="1"/>
      <sheetData sheetId="2">
        <row r="20">
          <cell r="AJ20">
            <v>1.0833333333333299</v>
          </cell>
        </row>
        <row r="21">
          <cell r="AJ21">
            <v>1.5</v>
          </cell>
        </row>
        <row r="22">
          <cell r="AJ22">
            <v>1</v>
          </cell>
        </row>
      </sheetData>
      <sheetData sheetId="3">
        <row r="9">
          <cell r="AK9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zoomScale="67" zoomScaleNormal="67" workbookViewId="0">
      <selection activeCell="K7" sqref="K7"/>
    </sheetView>
  </sheetViews>
  <sheetFormatPr defaultColWidth="14.45313" defaultRowHeight="15"/>
  <cols>
    <col min="2" max="2" width="4.816406" customWidth="1"/>
    <col min="3" max="4" width="7.816406" customWidth="1"/>
    <col min="5" max="5" width="8" customWidth="1"/>
    <col min="6" max="6" width="10.08984" customWidth="1"/>
    <col min="7" max="7" width="9.179688" customWidth="1"/>
    <col min="8" max="8" width="9.453125" customWidth="1"/>
    <col min="9" max="9" width="12.81641" customWidth="1"/>
    <col min="10" max="10" width="8.089844" customWidth="1"/>
    <col min="11" max="11" width="9.632813" customWidth="1"/>
    <col min="12" max="12" width="8.179688" customWidth="1"/>
    <col min="13" max="13" width="5.179688" customWidth="1"/>
    <col min="14" max="14" width="6.816406" customWidth="1"/>
    <col min="15" max="18" width="5.179688" customWidth="1"/>
    <col min="19" max="19" width="8.816406" customWidth="1"/>
    <col min="20" max="20" width="13.54297" customWidth="1"/>
    <col min="21" max="21" width="15.81641" customWidth="1"/>
    <col min="22" max="26" width="6.816406" customWidth="1"/>
  </cols>
  <sheetData>
    <row r="1" ht="21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</row>
    <row r="2" ht="22.5" customHeight="1"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7"/>
      <c r="M2" s="8" t="s">
        <v>2</v>
      </c>
      <c r="N2" s="6"/>
      <c r="O2" s="6"/>
      <c r="P2" s="6"/>
      <c r="Q2" s="6"/>
      <c r="R2" s="6"/>
      <c r="S2" s="6"/>
      <c r="T2" s="6"/>
      <c r="U2" s="9"/>
      <c r="V2" s="4"/>
      <c r="W2" s="4"/>
      <c r="X2" s="4"/>
      <c r="Y2" s="4"/>
      <c r="Z2" s="4"/>
    </row>
    <row r="3" ht="22.5" customHeight="1">
      <c r="B3" s="5" t="s">
        <v>3</v>
      </c>
      <c r="C3" s="6"/>
      <c r="D3" s="6"/>
      <c r="E3" s="6"/>
      <c r="F3" s="6"/>
      <c r="G3" s="6"/>
      <c r="H3" s="6"/>
      <c r="I3" s="6"/>
      <c r="J3" s="6"/>
      <c r="K3" s="6"/>
      <c r="L3" s="7"/>
      <c r="M3" s="8"/>
      <c r="N3" s="6"/>
      <c r="O3" s="6"/>
      <c r="P3" s="6"/>
      <c r="Q3" s="6"/>
      <c r="R3" s="6"/>
      <c r="S3" s="6"/>
      <c r="T3" s="6"/>
      <c r="U3" s="9"/>
      <c r="V3" s="4"/>
      <c r="W3" s="4"/>
      <c r="X3" s="4"/>
      <c r="Y3" s="4"/>
      <c r="Z3" s="4"/>
    </row>
    <row r="4" ht="37.5" customHeight="1">
      <c r="B4" s="10" t="s">
        <v>4</v>
      </c>
      <c r="C4" s="11" t="s">
        <v>5</v>
      </c>
      <c r="D4" s="12"/>
      <c r="E4" s="13"/>
      <c r="F4" s="14" t="s">
        <v>6</v>
      </c>
      <c r="G4" s="15" t="s">
        <v>7</v>
      </c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16"/>
      <c r="T4" s="17" t="s">
        <v>8</v>
      </c>
      <c r="U4" s="18" t="s">
        <v>9</v>
      </c>
      <c r="V4" s="4"/>
      <c r="W4" s="4"/>
      <c r="X4" s="4"/>
      <c r="Y4" s="4"/>
      <c r="Z4" s="4"/>
    </row>
    <row r="5" ht="49.5" customHeight="1">
      <c r="B5" s="19"/>
      <c r="C5" s="20"/>
      <c r="D5" s="21"/>
      <c r="E5" s="22"/>
      <c r="F5" s="23"/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24" t="s">
        <v>15</v>
      </c>
      <c r="M5" s="24" t="s">
        <v>16</v>
      </c>
      <c r="N5" s="24" t="s">
        <v>17</v>
      </c>
      <c r="O5" s="24" t="s">
        <v>18</v>
      </c>
      <c r="P5" s="24" t="s">
        <v>19</v>
      </c>
      <c r="Q5" s="24" t="s">
        <v>20</v>
      </c>
      <c r="R5" s="24" t="s">
        <v>21</v>
      </c>
      <c r="S5" s="24" t="s">
        <v>22</v>
      </c>
      <c r="T5" s="17"/>
      <c r="U5" s="25"/>
      <c r="V5" s="26"/>
      <c r="W5" s="26"/>
      <c r="X5" s="26"/>
      <c r="Y5" s="26"/>
      <c r="Z5" s="26"/>
    </row>
    <row r="6" ht="30.75" customHeight="1">
      <c r="A6" s="27" t="s">
        <v>23</v>
      </c>
      <c r="B6" s="28">
        <v>1</v>
      </c>
      <c r="C6" s="29" t="s">
        <v>24</v>
      </c>
      <c r="D6" s="6"/>
      <c r="E6" s="7"/>
      <c r="F6" s="16" t="s">
        <v>25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1"/>
      <c r="V6" s="4"/>
      <c r="W6" s="4"/>
      <c r="X6" s="4"/>
      <c r="Y6" s="4"/>
      <c r="Z6" s="4"/>
    </row>
    <row r="7" ht="30.75" customHeight="1">
      <c r="A7" s="32"/>
      <c r="B7" s="28">
        <v>2</v>
      </c>
      <c r="C7" s="29" t="s">
        <v>26</v>
      </c>
      <c r="D7" s="6"/>
      <c r="E7" s="7"/>
      <c r="F7" s="16" t="s">
        <v>27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9"/>
      <c r="V7" s="4"/>
      <c r="W7" s="4"/>
      <c r="X7" s="4"/>
      <c r="Y7" s="4"/>
      <c r="Z7" s="4"/>
    </row>
    <row r="8" ht="49.75" customHeight="1">
      <c r="A8" s="32"/>
      <c r="B8" s="28">
        <v>3</v>
      </c>
      <c r="C8" s="29" t="s">
        <v>28</v>
      </c>
      <c r="D8" s="6"/>
      <c r="E8" s="7"/>
      <c r="F8" s="16" t="s">
        <v>29</v>
      </c>
      <c r="G8" s="16"/>
      <c r="H8" s="33"/>
      <c r="I8" s="33"/>
      <c r="J8" s="33"/>
      <c r="K8" s="33"/>
      <c r="L8" s="16"/>
      <c r="M8" s="16"/>
      <c r="N8" s="16"/>
      <c r="O8" s="16"/>
      <c r="P8" s="16"/>
      <c r="Q8" s="16"/>
      <c r="R8" s="16"/>
      <c r="S8" s="16"/>
      <c r="T8" s="30"/>
      <c r="U8" s="9"/>
      <c r="V8" s="4"/>
      <c r="W8" s="4"/>
      <c r="X8" s="4"/>
      <c r="Y8" s="4"/>
      <c r="Z8" s="4"/>
    </row>
    <row r="9" ht="30.75" customHeight="1">
      <c r="A9" s="32"/>
      <c r="B9" s="28">
        <v>4</v>
      </c>
      <c r="C9" s="29" t="s">
        <v>30</v>
      </c>
      <c r="D9" s="6"/>
      <c r="E9" s="7"/>
      <c r="F9" s="16" t="s">
        <v>25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0"/>
      <c r="U9" s="9"/>
      <c r="V9" s="4"/>
      <c r="W9" s="4"/>
      <c r="X9" s="4"/>
      <c r="Y9" s="4"/>
      <c r="Z9" s="4"/>
    </row>
    <row r="10" ht="30.75" customHeight="1">
      <c r="A10" s="32"/>
      <c r="B10" s="28">
        <v>5</v>
      </c>
      <c r="C10" s="29" t="s">
        <v>31</v>
      </c>
      <c r="D10" s="6"/>
      <c r="E10" s="7"/>
      <c r="F10" s="16" t="s">
        <v>25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0"/>
      <c r="U10" s="9"/>
      <c r="V10" s="4"/>
      <c r="W10" s="4"/>
      <c r="X10" s="4"/>
      <c r="Y10" s="4"/>
      <c r="Z10" s="4"/>
    </row>
    <row r="11" ht="30.75" customHeight="1">
      <c r="A11" s="32"/>
      <c r="B11" s="28">
        <v>6</v>
      </c>
      <c r="C11" s="29" t="s">
        <v>32</v>
      </c>
      <c r="D11" s="6"/>
      <c r="E11" s="7"/>
      <c r="F11" s="16" t="s">
        <v>25</v>
      </c>
      <c r="G11" s="16"/>
      <c r="H11" s="34"/>
      <c r="I11" s="34"/>
      <c r="J11" s="34"/>
      <c r="K11" s="16"/>
      <c r="L11" s="16"/>
      <c r="M11" s="16"/>
      <c r="N11" s="16"/>
      <c r="O11" s="16"/>
      <c r="P11" s="16"/>
      <c r="Q11" s="16"/>
      <c r="R11" s="16"/>
      <c r="S11" s="16"/>
      <c r="T11" s="30"/>
      <c r="U11" s="9"/>
      <c r="V11" s="4"/>
      <c r="W11" s="4"/>
      <c r="X11" s="4"/>
      <c r="Y11" s="4"/>
      <c r="Z11" s="4"/>
    </row>
    <row r="12" ht="30.75" customHeight="1">
      <c r="A12" s="32"/>
      <c r="B12" s="28">
        <v>7</v>
      </c>
      <c r="C12" s="29" t="s">
        <v>33</v>
      </c>
      <c r="D12" s="6"/>
      <c r="E12" s="7"/>
      <c r="F12" s="16" t="s">
        <v>27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0"/>
      <c r="U12" s="9"/>
      <c r="V12" s="4"/>
      <c r="W12" s="4"/>
      <c r="X12" s="4"/>
      <c r="Y12" s="4"/>
      <c r="Z12" s="4"/>
    </row>
    <row r="13" ht="30.75" customHeight="1">
      <c r="A13" s="32"/>
      <c r="B13" s="28">
        <v>8</v>
      </c>
      <c r="C13" s="29" t="s">
        <v>34</v>
      </c>
      <c r="D13" s="6"/>
      <c r="E13" s="7"/>
      <c r="F13" s="16" t="s">
        <v>27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9"/>
      <c r="V13" s="4"/>
      <c r="W13" s="4"/>
      <c r="X13" s="4"/>
      <c r="Y13" s="4"/>
      <c r="Z13" s="4"/>
    </row>
    <row r="14" ht="30.75" customHeight="1">
      <c r="A14" s="35"/>
      <c r="B14" s="28">
        <v>9</v>
      </c>
      <c r="C14" s="29" t="s">
        <v>35</v>
      </c>
      <c r="D14" s="6"/>
      <c r="E14" s="7"/>
      <c r="F14" s="16" t="s">
        <v>25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0"/>
      <c r="U14" s="9"/>
      <c r="V14" s="4"/>
      <c r="W14" s="4"/>
      <c r="X14" s="4"/>
      <c r="Y14" s="4"/>
      <c r="Z14" s="4"/>
    </row>
    <row r="15" ht="68.25" customHeight="1">
      <c r="B15" s="36" t="s">
        <v>36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4"/>
      <c r="W15" s="4"/>
      <c r="X15" s="4"/>
      <c r="Y15" s="4"/>
      <c r="Z15" s="4"/>
    </row>
    <row r="16" ht="30.75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75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75" customHeigh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75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37</v>
      </c>
      <c r="M26" s="4"/>
      <c r="N26" s="4">
        <v>87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>
      <c r="B27" s="4"/>
      <c r="C27" s="4"/>
      <c r="D27" s="4"/>
      <c r="E27" s="4"/>
      <c r="F27" s="4"/>
      <c r="G27" s="4"/>
      <c r="H27" s="4" t="s">
        <v>37</v>
      </c>
      <c r="I27" s="4">
        <v>87</v>
      </c>
      <c r="J27" s="4"/>
      <c r="K27" s="4"/>
      <c r="L27" s="4" t="s">
        <v>38</v>
      </c>
      <c r="M27" s="4"/>
      <c r="N27" s="4">
        <v>32000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>
      <c r="B28" s="4"/>
      <c r="C28" s="4"/>
      <c r="D28" s="4"/>
      <c r="E28" s="4"/>
      <c r="F28" s="4"/>
      <c r="G28" s="4"/>
      <c r="H28" s="4" t="s">
        <v>38</v>
      </c>
      <c r="I28" s="4">
        <v>32000</v>
      </c>
      <c r="J28" s="4"/>
      <c r="K28" s="4"/>
      <c r="L28" s="4" t="s">
        <v>29</v>
      </c>
      <c r="M28" s="4"/>
      <c r="N28" s="4">
        <v>100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>
      <c r="B29" s="4"/>
      <c r="C29" s="4"/>
      <c r="D29" s="4"/>
      <c r="E29" s="4"/>
      <c r="F29" s="4"/>
      <c r="G29" s="4"/>
      <c r="H29" s="4" t="s">
        <v>39</v>
      </c>
      <c r="I29" s="4" t="s">
        <v>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20">
    <mergeCell ref="B15:U15"/>
    <mergeCell ref="A6:A14"/>
    <mergeCell ref="B4:B5"/>
    <mergeCell ref="F4:F5"/>
    <mergeCell ref="C4:E5"/>
    <mergeCell ref="C10:E10"/>
    <mergeCell ref="C11:E11"/>
    <mergeCell ref="C12:E12"/>
    <mergeCell ref="C13:E13"/>
    <mergeCell ref="C14:E14"/>
    <mergeCell ref="G4:R4"/>
    <mergeCell ref="C6:E6"/>
    <mergeCell ref="C7:E7"/>
    <mergeCell ref="C8:E8"/>
    <mergeCell ref="C9:E9"/>
    <mergeCell ref="B1:U1"/>
    <mergeCell ref="B2:L2"/>
    <mergeCell ref="M2:U2"/>
    <mergeCell ref="B3:L3"/>
    <mergeCell ref="M3:U3"/>
  </mergeCells>
</worksheet>
</file>

<file path=xl/worksheets/sheet10.xml><?xml version="1.0" encoding="utf-8"?>
<worksheet xmlns:r="http://schemas.openxmlformats.org/officeDocument/2006/relationships" xmlns="http://schemas.openxmlformats.org/spreadsheetml/2006/main">
  <sheetViews>
    <sheetView workbookViewId="0">
      <selection activeCell="I11" sqref="I11"/>
    </sheetView>
  </sheetViews>
  <sheetFormatPr defaultColWidth="8.816406" defaultRowHeight="15"/>
  <cols>
    <col min="9" max="9" width="15.17969"/>
  </cols>
  <sheetData>
    <row r="1" ht="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5">
      <c r="A2" s="5" t="s">
        <v>84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2</v>
      </c>
      <c r="M2" s="6"/>
      <c r="N2" s="6"/>
      <c r="O2" s="6"/>
      <c r="P2" s="6"/>
      <c r="Q2" s="6"/>
      <c r="R2" s="6"/>
      <c r="S2" s="6"/>
      <c r="T2" s="9"/>
    </row>
    <row r="3" ht="15.5">
      <c r="A3" s="5" t="s">
        <v>107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108</v>
      </c>
      <c r="M3" s="6"/>
      <c r="N3" s="6"/>
      <c r="O3" s="6"/>
      <c r="P3" s="6"/>
      <c r="Q3" s="6"/>
      <c r="R3" s="6"/>
      <c r="S3" s="6"/>
      <c r="T3" s="9"/>
    </row>
    <row r="4" ht="46.5">
      <c r="A4" s="10" t="s">
        <v>4</v>
      </c>
      <c r="B4" s="11" t="s">
        <v>5</v>
      </c>
      <c r="C4" s="12"/>
      <c r="D4" s="13"/>
      <c r="E4" s="14" t="s">
        <v>86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</row>
    <row r="5" ht="15.5">
      <c r="A5" s="19"/>
      <c r="B5" s="20"/>
      <c r="C5" s="21"/>
      <c r="D5" s="22"/>
      <c r="E5" s="23"/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  <c r="K5" s="24" t="s">
        <v>15</v>
      </c>
      <c r="L5" s="24" t="s">
        <v>16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21</v>
      </c>
      <c r="R5" s="24" t="s">
        <v>22</v>
      </c>
      <c r="S5" s="17"/>
      <c r="T5" s="25"/>
    </row>
    <row r="6" ht="15.5">
      <c r="A6" s="144">
        <v>1</v>
      </c>
      <c r="B6" s="29" t="s">
        <v>24</v>
      </c>
      <c r="C6" s="6"/>
      <c r="D6" s="7"/>
      <c r="E6" s="16" t="s">
        <v>25</v>
      </c>
      <c r="F6" s="16"/>
      <c r="G6" s="16"/>
      <c r="H6" s="16"/>
      <c r="I6" s="16">
        <v>0</v>
      </c>
      <c r="J6" s="15">
        <v>0</v>
      </c>
      <c r="K6" s="16">
        <v>0</v>
      </c>
      <c r="L6" s="16"/>
      <c r="M6" s="16"/>
      <c r="N6" s="16"/>
      <c r="O6" s="16"/>
      <c r="P6" s="16"/>
      <c r="Q6" s="16"/>
      <c r="R6" s="16">
        <f t="shared" ref="R6:R14" si="0">AVERAGE(F6:Q6)</f>
        <v>0</v>
      </c>
      <c r="S6" s="30"/>
      <c r="T6" s="9"/>
    </row>
    <row r="7" ht="15.5">
      <c r="A7" s="144">
        <v>2</v>
      </c>
      <c r="B7" s="29" t="s">
        <v>26</v>
      </c>
      <c r="C7" s="6"/>
      <c r="D7" s="7"/>
      <c r="E7" s="16" t="s">
        <v>27</v>
      </c>
      <c r="F7" s="16"/>
      <c r="G7" s="16"/>
      <c r="H7" s="16"/>
      <c r="I7" s="16">
        <v>0</v>
      </c>
      <c r="J7" s="15">
        <v>0</v>
      </c>
      <c r="K7" s="16">
        <v>0</v>
      </c>
      <c r="L7" s="16"/>
      <c r="M7" s="16"/>
      <c r="N7" s="16"/>
      <c r="O7" s="16"/>
      <c r="P7" s="16"/>
      <c r="Q7" s="16"/>
      <c r="R7" s="16">
        <f t="shared" si="0"/>
        <v>0</v>
      </c>
      <c r="S7" s="30"/>
      <c r="T7" s="9"/>
    </row>
    <row r="8" ht="15.5">
      <c r="A8" s="144">
        <v>3</v>
      </c>
      <c r="B8" s="29" t="s">
        <v>28</v>
      </c>
      <c r="C8" s="6"/>
      <c r="D8" s="7"/>
      <c r="E8" s="16" t="s">
        <v>29</v>
      </c>
      <c r="F8" s="16"/>
      <c r="G8" s="16"/>
      <c r="H8" s="16"/>
      <c r="I8" s="16">
        <v>97.540000000000006</v>
      </c>
      <c r="J8" s="15">
        <v>100</v>
      </c>
      <c r="K8" s="16">
        <v>100</v>
      </c>
      <c r="L8" s="16"/>
      <c r="M8" s="16"/>
      <c r="N8" s="16"/>
      <c r="O8" s="16"/>
      <c r="P8" s="16"/>
      <c r="Q8" s="16"/>
      <c r="R8" s="16">
        <f t="shared" si="0"/>
        <v>99.180000000000007</v>
      </c>
      <c r="S8" s="30"/>
      <c r="T8" s="9"/>
    </row>
    <row r="9" ht="15.5">
      <c r="A9" s="144">
        <v>4</v>
      </c>
      <c r="B9" s="29" t="s">
        <v>30</v>
      </c>
      <c r="C9" s="6"/>
      <c r="D9" s="7"/>
      <c r="E9" s="16" t="s">
        <v>25</v>
      </c>
      <c r="F9" s="16"/>
      <c r="G9" s="16"/>
      <c r="H9" s="16"/>
      <c r="I9" s="16">
        <v>24</v>
      </c>
      <c r="J9" s="15">
        <v>25</v>
      </c>
      <c r="K9" s="16">
        <v>21</v>
      </c>
      <c r="L9" s="16"/>
      <c r="M9" s="16"/>
      <c r="N9" s="16"/>
      <c r="O9" s="16"/>
      <c r="P9" s="16"/>
      <c r="Q9" s="16"/>
      <c r="R9" s="16">
        <f t="shared" si="0"/>
        <v>23.3333333333333</v>
      </c>
      <c r="S9" s="30"/>
      <c r="T9" s="9"/>
    </row>
    <row r="10" ht="15.5">
      <c r="A10" s="144">
        <v>5</v>
      </c>
      <c r="B10" s="29" t="s">
        <v>31</v>
      </c>
      <c r="C10" s="6"/>
      <c r="D10" s="7"/>
      <c r="E10" s="16" t="s">
        <v>25</v>
      </c>
      <c r="F10" s="16"/>
      <c r="G10" s="16"/>
      <c r="H10" s="16"/>
      <c r="I10" s="16">
        <v>13330</v>
      </c>
      <c r="J10" s="15">
        <v>10018</v>
      </c>
      <c r="K10" s="16">
        <v>12450</v>
      </c>
      <c r="L10" s="16"/>
      <c r="M10" s="16"/>
      <c r="N10" s="16"/>
      <c r="O10" s="16"/>
      <c r="P10" s="16"/>
      <c r="Q10" s="16"/>
      <c r="R10" s="16">
        <f t="shared" si="0"/>
        <v>11932.666666666701</v>
      </c>
      <c r="S10" s="30"/>
      <c r="T10" s="9"/>
    </row>
    <row r="11" ht="15.5">
      <c r="A11" s="144">
        <v>6</v>
      </c>
      <c r="B11" s="29" t="s">
        <v>32</v>
      </c>
      <c r="C11" s="6"/>
      <c r="D11" s="7"/>
      <c r="E11" s="16" t="s">
        <v>25</v>
      </c>
      <c r="F11" s="16"/>
      <c r="G11" s="16"/>
      <c r="H11" s="16"/>
      <c r="I11" s="149">
        <f>I10/I9</f>
        <v>555.41666666666697</v>
      </c>
      <c r="J11" s="149">
        <f>J10/J9</f>
        <v>400.72000000000003</v>
      </c>
      <c r="K11" s="149">
        <f>K10/K9</f>
        <v>592.857142857143</v>
      </c>
      <c r="L11" s="16"/>
      <c r="M11" s="16"/>
      <c r="N11" s="16"/>
      <c r="O11" s="16"/>
      <c r="P11" s="16"/>
      <c r="Q11" s="16"/>
      <c r="R11" s="16">
        <f t="shared" si="0"/>
        <v>516.33126984127</v>
      </c>
      <c r="S11" s="30"/>
      <c r="T11" s="9"/>
    </row>
    <row r="12" ht="15.5">
      <c r="A12" s="144">
        <v>7</v>
      </c>
      <c r="B12" s="29" t="s">
        <v>33</v>
      </c>
      <c r="C12" s="6"/>
      <c r="D12" s="7"/>
      <c r="E12" s="16" t="s">
        <v>27</v>
      </c>
      <c r="F12" s="16"/>
      <c r="G12" s="16"/>
      <c r="H12" s="16"/>
      <c r="I12" s="16">
        <v>1.75</v>
      </c>
      <c r="J12" s="15">
        <v>1.8500000000000001</v>
      </c>
      <c r="K12" s="16">
        <v>1.47</v>
      </c>
      <c r="L12" s="16"/>
      <c r="M12" s="16"/>
      <c r="N12" s="16"/>
      <c r="O12" s="16"/>
      <c r="P12" s="16"/>
      <c r="Q12" s="16"/>
      <c r="R12" s="16">
        <f t="shared" si="0"/>
        <v>1.6899999999999999</v>
      </c>
      <c r="S12" s="30"/>
      <c r="T12" s="9"/>
    </row>
    <row r="13" ht="15.5">
      <c r="A13" s="144">
        <v>8</v>
      </c>
      <c r="B13" s="29" t="s">
        <v>34</v>
      </c>
      <c r="C13" s="6"/>
      <c r="D13" s="7"/>
      <c r="E13" s="16" t="s">
        <v>27</v>
      </c>
      <c r="F13" s="16"/>
      <c r="G13" s="16"/>
      <c r="H13" s="16"/>
      <c r="I13" s="16">
        <v>0</v>
      </c>
      <c r="J13" s="15">
        <v>0</v>
      </c>
      <c r="K13" s="16">
        <v>0</v>
      </c>
      <c r="L13" s="16"/>
      <c r="M13" s="16"/>
      <c r="N13" s="16"/>
      <c r="O13" s="16"/>
      <c r="P13" s="16"/>
      <c r="Q13" s="16"/>
      <c r="R13" s="16">
        <f t="shared" si="0"/>
        <v>0</v>
      </c>
      <c r="S13" s="30"/>
      <c r="T13" s="9"/>
    </row>
    <row r="14" ht="15.5">
      <c r="A14" s="144">
        <v>9</v>
      </c>
      <c r="B14" s="29" t="s">
        <v>35</v>
      </c>
      <c r="C14" s="6"/>
      <c r="D14" s="7"/>
      <c r="E14" s="16" t="s">
        <v>25</v>
      </c>
      <c r="F14" s="16"/>
      <c r="G14" s="16"/>
      <c r="H14" s="16"/>
      <c r="I14" s="16">
        <v>0</v>
      </c>
      <c r="J14" s="15">
        <v>0</v>
      </c>
      <c r="K14" s="16">
        <v>0</v>
      </c>
      <c r="L14" s="16"/>
      <c r="M14" s="16"/>
      <c r="N14" s="16"/>
      <c r="O14" s="16"/>
      <c r="P14" s="16"/>
      <c r="Q14" s="16"/>
      <c r="R14" s="16">
        <f t="shared" si="0"/>
        <v>0</v>
      </c>
      <c r="S14" s="30"/>
      <c r="T14" s="9"/>
    </row>
    <row r="15" ht="14.5">
      <c r="A15" s="150" t="s">
        <v>36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L10" sqref="L10"/>
    </sheetView>
  </sheetViews>
  <sheetFormatPr defaultColWidth="8.816406" defaultRowHeight="15"/>
  <sheetData>
    <row r="1" ht="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5">
      <c r="A2" s="5" t="s">
        <v>109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110</v>
      </c>
      <c r="M2" s="151"/>
      <c r="N2" s="151"/>
      <c r="O2" s="151"/>
      <c r="P2" s="151"/>
      <c r="Q2" s="151"/>
      <c r="R2" s="151"/>
      <c r="S2" s="151"/>
      <c r="T2" s="152"/>
    </row>
    <row r="3" ht="15.5">
      <c r="A3" s="5" t="s">
        <v>111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63</v>
      </c>
      <c r="M3" s="6"/>
      <c r="N3" s="6"/>
      <c r="O3" s="6"/>
      <c r="P3" s="6"/>
      <c r="Q3" s="6"/>
      <c r="R3" s="6"/>
      <c r="S3" s="6"/>
      <c r="T3" s="9"/>
    </row>
    <row r="4" ht="46.5">
      <c r="A4" s="10" t="s">
        <v>4</v>
      </c>
      <c r="B4" s="11" t="s">
        <v>5</v>
      </c>
      <c r="C4" s="12"/>
      <c r="D4" s="13"/>
      <c r="E4" s="14" t="s">
        <v>86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</row>
    <row r="5" ht="15.5">
      <c r="A5" s="19"/>
      <c r="B5" s="20"/>
      <c r="C5" s="21"/>
      <c r="D5" s="22"/>
      <c r="E5" s="23"/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  <c r="K5" s="24" t="s">
        <v>15</v>
      </c>
      <c r="L5" s="24" t="s">
        <v>16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21</v>
      </c>
      <c r="R5" s="24" t="s">
        <v>22</v>
      </c>
      <c r="S5" s="17"/>
      <c r="T5" s="25"/>
    </row>
    <row r="6" ht="15.5">
      <c r="A6" s="153">
        <v>1</v>
      </c>
      <c r="B6" s="29" t="s">
        <v>24</v>
      </c>
      <c r="C6" s="6"/>
      <c r="D6" s="7"/>
      <c r="E6" s="16" t="s">
        <v>25</v>
      </c>
      <c r="F6" s="16"/>
      <c r="G6" s="16"/>
      <c r="H6" s="16">
        <v>0</v>
      </c>
      <c r="I6" s="16">
        <v>0</v>
      </c>
      <c r="J6" s="16">
        <v>0</v>
      </c>
      <c r="K6" s="16">
        <v>0</v>
      </c>
      <c r="L6" s="16"/>
      <c r="M6" s="16"/>
      <c r="N6" s="16"/>
      <c r="O6" s="16"/>
      <c r="P6" s="16"/>
      <c r="Q6" s="16"/>
      <c r="R6" s="16">
        <f>AVERAGE(F6:Q6)</f>
        <v>0</v>
      </c>
      <c r="S6" s="30"/>
      <c r="T6" s="9"/>
    </row>
    <row r="7" ht="15.5">
      <c r="A7" s="153">
        <v>2</v>
      </c>
      <c r="B7" s="29" t="s">
        <v>26</v>
      </c>
      <c r="C7" s="6"/>
      <c r="D7" s="7"/>
      <c r="E7" s="16" t="s">
        <v>27</v>
      </c>
      <c r="F7" s="16"/>
      <c r="G7" s="16"/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16"/>
      <c r="R7" s="16">
        <f t="shared" ref="R7:R12" si="0">AVERAGE(H7:J7)</f>
        <v>0</v>
      </c>
      <c r="S7" s="30"/>
      <c r="T7" s="9"/>
    </row>
    <row r="8" ht="15.5">
      <c r="A8" s="153">
        <v>3</v>
      </c>
      <c r="B8" s="29" t="s">
        <v>28</v>
      </c>
      <c r="C8" s="6"/>
      <c r="D8" s="7"/>
      <c r="E8" s="16" t="s">
        <v>29</v>
      </c>
      <c r="F8" s="16"/>
      <c r="G8" s="16"/>
      <c r="H8" s="16">
        <v>100</v>
      </c>
      <c r="I8" s="16">
        <v>100</v>
      </c>
      <c r="J8" s="16">
        <v>100</v>
      </c>
      <c r="K8" s="16">
        <v>100</v>
      </c>
      <c r="L8" s="16"/>
      <c r="M8" s="16"/>
      <c r="N8" s="16"/>
      <c r="O8" s="16"/>
      <c r="P8" s="16"/>
      <c r="Q8" s="16"/>
      <c r="R8" s="16">
        <f t="shared" si="0"/>
        <v>100</v>
      </c>
      <c r="S8" s="30"/>
      <c r="T8" s="9"/>
    </row>
    <row r="9" ht="15.5">
      <c r="A9" s="153">
        <v>4</v>
      </c>
      <c r="B9" s="29" t="s">
        <v>30</v>
      </c>
      <c r="C9" s="6"/>
      <c r="D9" s="7"/>
      <c r="E9" s="16" t="s">
        <v>25</v>
      </c>
      <c r="F9" s="16"/>
      <c r="G9" s="16"/>
      <c r="H9" s="16">
        <v>20</v>
      </c>
      <c r="I9" s="16">
        <v>40</v>
      </c>
      <c r="J9" s="16">
        <v>30</v>
      </c>
      <c r="K9" s="16">
        <v>18</v>
      </c>
      <c r="L9" s="16"/>
      <c r="M9" s="16"/>
      <c r="N9" s="16"/>
      <c r="O9" s="16"/>
      <c r="P9" s="16"/>
      <c r="Q9" s="16"/>
      <c r="R9" s="16">
        <f t="shared" si="0"/>
        <v>30</v>
      </c>
      <c r="S9" s="30"/>
      <c r="T9" s="9"/>
    </row>
    <row r="10" ht="15.5">
      <c r="A10" s="153">
        <v>5</v>
      </c>
      <c r="B10" s="29" t="s">
        <v>31</v>
      </c>
      <c r="C10" s="6"/>
      <c r="D10" s="7"/>
      <c r="E10" s="16" t="s">
        <v>25</v>
      </c>
      <c r="F10" s="16"/>
      <c r="G10" s="16"/>
      <c r="H10" s="16">
        <v>6565</v>
      </c>
      <c r="I10" s="16">
        <v>10620</v>
      </c>
      <c r="J10" s="16">
        <v>12261</v>
      </c>
      <c r="K10" s="16">
        <v>4920</v>
      </c>
      <c r="L10" s="16"/>
      <c r="M10" s="16"/>
      <c r="N10" s="16"/>
      <c r="O10" s="16"/>
      <c r="P10" s="16"/>
      <c r="Q10" s="16"/>
      <c r="R10" s="16">
        <f t="shared" si="0"/>
        <v>9815.3333333333303</v>
      </c>
      <c r="S10" s="30"/>
      <c r="T10" s="9"/>
    </row>
    <row r="11" ht="15.5">
      <c r="A11" s="153">
        <v>6</v>
      </c>
      <c r="B11" s="29" t="s">
        <v>32</v>
      </c>
      <c r="C11" s="6"/>
      <c r="D11" s="7"/>
      <c r="E11" s="16" t="s">
        <v>25</v>
      </c>
      <c r="F11" s="16"/>
      <c r="G11" s="16"/>
      <c r="H11" s="16">
        <f t="shared" ref="H11:K11" si="1">H10/H9</f>
        <v>328.25</v>
      </c>
      <c r="I11" s="16">
        <f t="shared" si="1"/>
        <v>265.5</v>
      </c>
      <c r="J11" s="16">
        <f t="shared" si="1"/>
        <v>408.69999999999999</v>
      </c>
      <c r="K11" s="16">
        <f t="shared" si="1"/>
        <v>273.33333333333297</v>
      </c>
      <c r="L11" s="16"/>
      <c r="M11" s="16"/>
      <c r="N11" s="16"/>
      <c r="O11" s="16"/>
      <c r="P11" s="16"/>
      <c r="Q11" s="16"/>
      <c r="R11" s="16">
        <f t="shared" si="0"/>
        <v>334.14999999999998</v>
      </c>
      <c r="S11" s="30"/>
      <c r="T11" s="9"/>
    </row>
    <row r="12" ht="15.5">
      <c r="A12" s="153">
        <v>7</v>
      </c>
      <c r="B12" s="29" t="s">
        <v>33</v>
      </c>
      <c r="C12" s="6"/>
      <c r="D12" s="7"/>
      <c r="E12" s="16" t="s">
        <v>27</v>
      </c>
      <c r="F12" s="16"/>
      <c r="G12" s="16"/>
      <c r="H12" s="16">
        <v>0.5</v>
      </c>
      <c r="I12" s="16">
        <v>0.5</v>
      </c>
      <c r="J12" s="16">
        <v>0.5</v>
      </c>
      <c r="K12" s="16">
        <v>0.5</v>
      </c>
      <c r="L12" s="16"/>
      <c r="M12" s="16"/>
      <c r="N12" s="16"/>
      <c r="O12" s="16"/>
      <c r="P12" s="16"/>
      <c r="Q12" s="16"/>
      <c r="R12" s="16">
        <f t="shared" si="0"/>
        <v>0.5</v>
      </c>
      <c r="S12" s="30"/>
      <c r="T12" s="9"/>
    </row>
    <row r="13" ht="15.5">
      <c r="A13" s="153">
        <v>8</v>
      </c>
      <c r="B13" s="29" t="s">
        <v>34</v>
      </c>
      <c r="C13" s="6"/>
      <c r="D13" s="7"/>
      <c r="E13" s="16" t="s">
        <v>27</v>
      </c>
      <c r="F13" s="16"/>
      <c r="G13" s="16"/>
      <c r="H13" s="16">
        <v>0</v>
      </c>
      <c r="I13" s="16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16"/>
      <c r="R13" s="16">
        <f>AVERAGE(F13:Q13)</f>
        <v>0</v>
      </c>
      <c r="S13" s="30"/>
      <c r="T13" s="9"/>
    </row>
    <row r="14" ht="15.5">
      <c r="A14" s="153">
        <v>9</v>
      </c>
      <c r="B14" s="29" t="s">
        <v>35</v>
      </c>
      <c r="C14" s="6"/>
      <c r="D14" s="7"/>
      <c r="E14" s="16" t="s">
        <v>25</v>
      </c>
      <c r="F14" s="16"/>
      <c r="G14" s="16"/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16"/>
      <c r="R14" s="16">
        <f>AVERAGE(F14:Q14)</f>
        <v>0</v>
      </c>
      <c r="S14" s="30"/>
      <c r="T14" s="9"/>
    </row>
    <row r="15" ht="14.5">
      <c r="A15" s="36" t="s">
        <v>36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J11" sqref="J11"/>
    </sheetView>
  </sheetViews>
  <sheetFormatPr defaultColWidth="8.816406" defaultRowHeight="15"/>
  <cols>
    <col min="10" max="10" width="14"/>
    <col min="11" max="11" width="9.179688"/>
  </cols>
  <sheetData>
    <row r="1" ht="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5">
      <c r="A2" s="5" t="s">
        <v>112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113</v>
      </c>
      <c r="M2" s="6"/>
      <c r="N2" s="6"/>
      <c r="O2" s="6"/>
      <c r="P2" s="6"/>
      <c r="Q2" s="6"/>
      <c r="R2" s="6"/>
      <c r="S2" s="6"/>
      <c r="T2" s="9"/>
    </row>
    <row r="3" ht="15.5">
      <c r="A3" s="5" t="s">
        <v>114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115</v>
      </c>
      <c r="M3" s="6"/>
      <c r="N3" s="6"/>
      <c r="O3" s="6"/>
      <c r="P3" s="6"/>
      <c r="Q3" s="6"/>
      <c r="R3" s="6"/>
      <c r="S3" s="6"/>
      <c r="T3" s="9"/>
    </row>
    <row r="4" ht="46.5">
      <c r="A4" s="10" t="s">
        <v>4</v>
      </c>
      <c r="B4" s="11" t="s">
        <v>5</v>
      </c>
      <c r="C4" s="12"/>
      <c r="D4" s="13"/>
      <c r="E4" s="14" t="s">
        <v>86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</row>
    <row r="5" ht="15.5">
      <c r="A5" s="19"/>
      <c r="B5" s="20"/>
      <c r="C5" s="21"/>
      <c r="D5" s="22"/>
      <c r="E5" s="23"/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  <c r="K5" s="24" t="s">
        <v>15</v>
      </c>
      <c r="L5" s="24" t="s">
        <v>16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21</v>
      </c>
      <c r="R5" s="24" t="s">
        <v>22</v>
      </c>
      <c r="S5" s="17"/>
      <c r="T5" s="25"/>
    </row>
    <row r="6" ht="15.5">
      <c r="A6" s="144">
        <v>1</v>
      </c>
      <c r="B6" s="29" t="s">
        <v>24</v>
      </c>
      <c r="C6" s="6"/>
      <c r="D6" s="7"/>
      <c r="E6" s="16" t="s">
        <v>25</v>
      </c>
      <c r="F6" s="16"/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/>
      <c r="M6" s="16"/>
      <c r="N6" s="16"/>
      <c r="O6" s="16"/>
      <c r="P6" s="16"/>
      <c r="Q6" s="16"/>
      <c r="R6" s="16">
        <f t="shared" ref="R6:R14" si="0">AVERAGE(F6:Q6)</f>
        <v>0</v>
      </c>
      <c r="S6" s="30"/>
      <c r="T6" s="9"/>
    </row>
    <row r="7" ht="15.5">
      <c r="A7" s="144">
        <v>2</v>
      </c>
      <c r="B7" s="29" t="s">
        <v>26</v>
      </c>
      <c r="C7" s="6"/>
      <c r="D7" s="7"/>
      <c r="E7" s="16" t="s">
        <v>27</v>
      </c>
      <c r="F7" s="16"/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16"/>
      <c r="R7" s="16">
        <f t="shared" si="0"/>
        <v>0</v>
      </c>
      <c r="S7" s="30"/>
      <c r="T7" s="9"/>
    </row>
    <row r="8" ht="15.5">
      <c r="A8" s="144">
        <v>3</v>
      </c>
      <c r="B8" s="29" t="s">
        <v>28</v>
      </c>
      <c r="C8" s="6"/>
      <c r="D8" s="7"/>
      <c r="E8" s="16" t="s">
        <v>29</v>
      </c>
      <c r="F8" s="16"/>
      <c r="G8" s="16">
        <v>100</v>
      </c>
      <c r="H8" s="16">
        <v>100</v>
      </c>
      <c r="I8" s="16">
        <v>100</v>
      </c>
      <c r="J8" s="16">
        <v>100</v>
      </c>
      <c r="K8" s="16">
        <v>100</v>
      </c>
      <c r="L8" s="16"/>
      <c r="M8" s="16"/>
      <c r="N8" s="16"/>
      <c r="O8" s="16"/>
      <c r="P8" s="16"/>
      <c r="Q8" s="16"/>
      <c r="R8" s="16">
        <f t="shared" si="0"/>
        <v>100</v>
      </c>
      <c r="S8" s="30"/>
      <c r="T8" s="9"/>
    </row>
    <row r="9" ht="15.5">
      <c r="A9" s="144">
        <v>4</v>
      </c>
      <c r="B9" s="29" t="s">
        <v>30</v>
      </c>
      <c r="C9" s="6"/>
      <c r="D9" s="7"/>
      <c r="E9" s="16" t="s">
        <v>25</v>
      </c>
      <c r="F9" s="16"/>
      <c r="G9" s="16">
        <v>10</v>
      </c>
      <c r="H9" s="16">
        <v>8</v>
      </c>
      <c r="I9" s="16">
        <v>13</v>
      </c>
      <c r="J9" s="16">
        <v>9</v>
      </c>
      <c r="K9" s="16">
        <v>8</v>
      </c>
      <c r="L9" s="16"/>
      <c r="M9" s="16"/>
      <c r="N9" s="16"/>
      <c r="O9" s="16"/>
      <c r="P9" s="16"/>
      <c r="Q9" s="16"/>
      <c r="R9" s="16">
        <f t="shared" si="0"/>
        <v>9.5999999999999996</v>
      </c>
      <c r="S9" s="30"/>
      <c r="T9" s="9"/>
    </row>
    <row r="10" ht="15.5">
      <c r="A10" s="144">
        <v>5</v>
      </c>
      <c r="B10" s="29" t="s">
        <v>31</v>
      </c>
      <c r="C10" s="6"/>
      <c r="D10" s="7"/>
      <c r="E10" s="16" t="s">
        <v>25</v>
      </c>
      <c r="F10" s="16"/>
      <c r="G10" s="16">
        <v>262250</v>
      </c>
      <c r="H10" s="16">
        <v>243500</v>
      </c>
      <c r="I10" s="16">
        <v>359192</v>
      </c>
      <c r="J10" s="16">
        <v>225350</v>
      </c>
      <c r="K10" s="16">
        <v>208800</v>
      </c>
      <c r="L10" s="16"/>
      <c r="M10" s="16"/>
      <c r="N10" s="16"/>
      <c r="O10" s="16"/>
      <c r="P10" s="16"/>
      <c r="Q10" s="16"/>
      <c r="R10" s="16">
        <f t="shared" si="0"/>
        <v>259818.39999999999</v>
      </c>
      <c r="S10" s="30"/>
      <c r="T10" s="9"/>
    </row>
    <row r="11" ht="15.5">
      <c r="A11" s="144">
        <v>6</v>
      </c>
      <c r="B11" s="29" t="s">
        <v>32</v>
      </c>
      <c r="C11" s="6"/>
      <c r="D11" s="7"/>
      <c r="E11" s="16" t="s">
        <v>25</v>
      </c>
      <c r="F11" s="16" t="e">
        <f t="shared" ref="F11:Q11" si="1">F10/F9</f>
        <v>#DIV/0!</v>
      </c>
      <c r="G11" s="16">
        <f t="shared" ref="G11:K11" si="2">IF(G9,G10/G9,0)</f>
        <v>26225</v>
      </c>
      <c r="H11" s="16">
        <f t="shared" si="2"/>
        <v>30437.5</v>
      </c>
      <c r="I11" s="16">
        <f t="shared" si="2"/>
        <v>27630.1538461538</v>
      </c>
      <c r="J11" s="16">
        <f t="shared" si="2"/>
        <v>25038.888888888901</v>
      </c>
      <c r="K11" s="16">
        <f t="shared" si="2"/>
        <v>26100</v>
      </c>
      <c r="L11" s="16" t="e">
        <f t="shared" si="1"/>
        <v>#DIV/0!</v>
      </c>
      <c r="M11" s="16" t="e">
        <f t="shared" si="1"/>
        <v>#DIV/0!</v>
      </c>
      <c r="N11" s="16" t="e">
        <f t="shared" si="1"/>
        <v>#DIV/0!</v>
      </c>
      <c r="O11" s="16" t="e">
        <f t="shared" si="1"/>
        <v>#DIV/0!</v>
      </c>
      <c r="P11" s="16" t="e">
        <f t="shared" si="1"/>
        <v>#DIV/0!</v>
      </c>
      <c r="Q11" s="16" t="e">
        <f t="shared" si="1"/>
        <v>#DIV/0!</v>
      </c>
      <c r="R11" s="16" t="e">
        <f t="shared" si="0"/>
        <v>#DIV/0!</v>
      </c>
      <c r="S11" s="30"/>
      <c r="T11" s="9"/>
    </row>
    <row r="12" ht="15.5">
      <c r="A12" s="144">
        <v>7</v>
      </c>
      <c r="B12" s="29" t="s">
        <v>33</v>
      </c>
      <c r="C12" s="6"/>
      <c r="D12" s="7"/>
      <c r="E12" s="16" t="s">
        <v>27</v>
      </c>
      <c r="F12" s="16"/>
      <c r="G12" s="16">
        <v>0.44</v>
      </c>
      <c r="H12" s="16">
        <v>0.28000000000000003</v>
      </c>
      <c r="I12" s="16">
        <v>0.60999999999999999</v>
      </c>
      <c r="J12" s="16">
        <v>0.34999999999999998</v>
      </c>
      <c r="K12" s="16">
        <v>0.48999999999999999</v>
      </c>
      <c r="L12" s="16"/>
      <c r="M12" s="16"/>
      <c r="N12" s="16"/>
      <c r="O12" s="16"/>
      <c r="P12" s="16"/>
      <c r="Q12" s="16"/>
      <c r="R12" s="16">
        <f t="shared" si="0"/>
        <v>0.434</v>
      </c>
      <c r="S12" s="30"/>
      <c r="T12" s="9"/>
    </row>
    <row r="13" ht="15.5">
      <c r="A13" s="144">
        <v>8</v>
      </c>
      <c r="B13" s="29" t="s">
        <v>34</v>
      </c>
      <c r="C13" s="6"/>
      <c r="D13" s="7"/>
      <c r="E13" s="16" t="s">
        <v>27</v>
      </c>
      <c r="F13" s="16"/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16"/>
      <c r="R13" s="16">
        <f t="shared" si="0"/>
        <v>0</v>
      </c>
      <c r="S13" s="30"/>
      <c r="T13" s="9"/>
    </row>
    <row r="14" ht="15.5">
      <c r="A14" s="144">
        <v>9</v>
      </c>
      <c r="B14" s="29" t="s">
        <v>35</v>
      </c>
      <c r="C14" s="6"/>
      <c r="D14" s="7"/>
      <c r="E14" s="16" t="s">
        <v>25</v>
      </c>
      <c r="F14" s="16"/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16"/>
      <c r="R14" s="16">
        <f t="shared" si="0"/>
        <v>0</v>
      </c>
      <c r="S14" s="30"/>
      <c r="T14" s="9"/>
    </row>
    <row r="15" ht="14.5">
      <c r="A15" s="36" t="s">
        <v>36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EE0000"/>
  </sheetPr>
  <sheetViews>
    <sheetView workbookViewId="0">
      <selection activeCell="I21" sqref="I21"/>
    </sheetView>
  </sheetViews>
  <sheetFormatPr defaultColWidth="8.816406" defaultRowHeight="15"/>
  <cols>
    <col min="10" max="10" width="16.36328"/>
  </cols>
  <sheetData>
    <row r="1" ht="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5">
      <c r="A2" s="5" t="s">
        <v>116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117</v>
      </c>
      <c r="M2" s="6"/>
      <c r="N2" s="6"/>
      <c r="O2" s="6"/>
      <c r="P2" s="6"/>
      <c r="Q2" s="6"/>
      <c r="R2" s="6"/>
      <c r="S2" s="6"/>
      <c r="T2" s="9"/>
    </row>
    <row r="3" ht="15.5">
      <c r="A3" s="5" t="s">
        <v>118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119</v>
      </c>
      <c r="M3" s="6"/>
      <c r="N3" s="6"/>
      <c r="O3" s="6"/>
      <c r="P3" s="6"/>
      <c r="Q3" s="6"/>
      <c r="R3" s="6"/>
      <c r="S3" s="6"/>
      <c r="T3" s="9"/>
    </row>
    <row r="4" ht="46.5">
      <c r="A4" s="10" t="s">
        <v>4</v>
      </c>
      <c r="B4" s="11" t="s">
        <v>5</v>
      </c>
      <c r="C4" s="12"/>
      <c r="D4" s="13"/>
      <c r="E4" s="14" t="s">
        <v>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</row>
    <row r="5" ht="15.5">
      <c r="A5" s="19"/>
      <c r="B5" s="20"/>
      <c r="C5" s="21"/>
      <c r="D5" s="22"/>
      <c r="E5" s="23"/>
      <c r="F5" s="146" t="s">
        <v>120</v>
      </c>
      <c r="G5" s="146" t="s">
        <v>121</v>
      </c>
      <c r="H5" s="146" t="s">
        <v>122</v>
      </c>
      <c r="I5" s="24" t="s">
        <v>123</v>
      </c>
      <c r="J5" s="24" t="s">
        <v>15</v>
      </c>
      <c r="K5" s="24" t="s">
        <v>16</v>
      </c>
      <c r="L5" s="24" t="s">
        <v>17</v>
      </c>
      <c r="M5" s="24" t="s">
        <v>18</v>
      </c>
      <c r="N5" s="24" t="s">
        <v>19</v>
      </c>
      <c r="O5" s="24" t="s">
        <v>20</v>
      </c>
      <c r="P5" s="24" t="s">
        <v>21</v>
      </c>
      <c r="Q5" s="146" t="s">
        <v>124</v>
      </c>
      <c r="R5" s="24" t="s">
        <v>22</v>
      </c>
      <c r="S5" s="17"/>
      <c r="T5" s="25"/>
    </row>
    <row r="6" ht="18.5">
      <c r="A6" s="28">
        <v>1</v>
      </c>
      <c r="B6" s="29" t="s">
        <v>24</v>
      </c>
      <c r="C6" s="6"/>
      <c r="D6" s="7"/>
      <c r="E6" s="16" t="s">
        <v>25</v>
      </c>
      <c r="F6" s="16">
        <v>0</v>
      </c>
      <c r="G6" s="16">
        <v>0</v>
      </c>
      <c r="H6" s="16">
        <v>0</v>
      </c>
      <c r="I6" s="16">
        <v>0</v>
      </c>
      <c r="J6" s="154">
        <v>0</v>
      </c>
      <c r="K6" s="16"/>
      <c r="L6" s="16"/>
      <c r="M6" s="16"/>
      <c r="N6" s="16"/>
      <c r="O6" s="16"/>
      <c r="P6" s="16"/>
      <c r="Q6" s="16"/>
      <c r="R6" s="16">
        <f t="shared" ref="R6:R14" si="0">AVERAGE(F6:Q6)</f>
        <v>0</v>
      </c>
      <c r="S6" s="30" t="s">
        <v>125</v>
      </c>
      <c r="T6" s="31"/>
    </row>
    <row r="7" ht="18.5">
      <c r="A7" s="28">
        <v>2</v>
      </c>
      <c r="B7" s="29" t="s">
        <v>26</v>
      </c>
      <c r="C7" s="6"/>
      <c r="D7" s="7"/>
      <c r="E7" s="16" t="s">
        <v>27</v>
      </c>
      <c r="F7" s="16">
        <v>0</v>
      </c>
      <c r="G7" s="16">
        <v>0</v>
      </c>
      <c r="H7" s="16">
        <v>0</v>
      </c>
      <c r="I7" s="16">
        <v>0</v>
      </c>
      <c r="J7" s="154">
        <v>0</v>
      </c>
      <c r="K7" s="16"/>
      <c r="L7" s="16"/>
      <c r="M7" s="16"/>
      <c r="N7" s="16"/>
      <c r="O7" s="16"/>
      <c r="P7" s="16"/>
      <c r="Q7" s="16"/>
      <c r="R7" s="16">
        <f t="shared" si="0"/>
        <v>0</v>
      </c>
      <c r="S7" s="30" t="s">
        <v>126</v>
      </c>
      <c r="T7" s="9"/>
    </row>
    <row r="8" ht="46.5">
      <c r="A8" s="28">
        <v>3</v>
      </c>
      <c r="B8" s="29" t="s">
        <v>28</v>
      </c>
      <c r="C8" s="6"/>
      <c r="D8" s="7"/>
      <c r="E8" s="16" t="s">
        <v>29</v>
      </c>
      <c r="F8" s="16">
        <v>100</v>
      </c>
      <c r="G8" s="16">
        <v>100</v>
      </c>
      <c r="H8" s="16">
        <v>100</v>
      </c>
      <c r="I8" s="16">
        <v>100</v>
      </c>
      <c r="J8" s="154">
        <v>100</v>
      </c>
      <c r="K8" s="16"/>
      <c r="L8" s="16"/>
      <c r="M8" s="16"/>
      <c r="N8" s="16"/>
      <c r="O8" s="16"/>
      <c r="P8" s="16"/>
      <c r="Q8" s="16"/>
      <c r="R8" s="16">
        <f t="shared" si="0"/>
        <v>100</v>
      </c>
      <c r="S8" s="155" t="s">
        <v>127</v>
      </c>
      <c r="T8" s="9"/>
    </row>
    <row r="9" ht="18.5">
      <c r="A9" s="28">
        <v>4</v>
      </c>
      <c r="B9" s="29" t="s">
        <v>30</v>
      </c>
      <c r="C9" s="6"/>
      <c r="D9" s="7"/>
      <c r="E9" s="16" t="s">
        <v>25</v>
      </c>
      <c r="F9" s="16">
        <v>21</v>
      </c>
      <c r="G9" s="16">
        <v>14</v>
      </c>
      <c r="H9" s="16">
        <v>14</v>
      </c>
      <c r="I9" s="16">
        <v>11</v>
      </c>
      <c r="J9" s="154">
        <v>13</v>
      </c>
      <c r="K9" s="16"/>
      <c r="L9" s="16"/>
      <c r="M9" s="16"/>
      <c r="N9" s="16"/>
      <c r="O9" s="16"/>
      <c r="P9" s="16"/>
      <c r="Q9" s="16"/>
      <c r="R9" s="16">
        <f t="shared" si="0"/>
        <v>14.6</v>
      </c>
      <c r="S9" s="30" t="s">
        <v>125</v>
      </c>
      <c r="T9" s="9"/>
    </row>
    <row r="10" ht="18.5">
      <c r="A10" s="28">
        <v>5</v>
      </c>
      <c r="B10" s="29" t="s">
        <v>31</v>
      </c>
      <c r="C10" s="6"/>
      <c r="D10" s="7"/>
      <c r="E10" s="16" t="s">
        <v>25</v>
      </c>
      <c r="F10" s="16">
        <v>154301</v>
      </c>
      <c r="G10" s="16">
        <v>107358</v>
      </c>
      <c r="H10" s="16">
        <v>77199</v>
      </c>
      <c r="I10" s="16">
        <v>89059</v>
      </c>
      <c r="J10" s="154">
        <v>64693</v>
      </c>
      <c r="K10" s="16"/>
      <c r="L10" s="16"/>
      <c r="M10" s="16"/>
      <c r="N10" s="16"/>
      <c r="O10" s="16"/>
      <c r="P10" s="16"/>
      <c r="Q10" s="16"/>
      <c r="R10" s="16">
        <f t="shared" si="0"/>
        <v>98522</v>
      </c>
      <c r="S10" s="30" t="s">
        <v>125</v>
      </c>
      <c r="T10" s="9"/>
    </row>
    <row r="11" ht="18.5">
      <c r="A11" s="28">
        <v>6</v>
      </c>
      <c r="B11" s="29" t="s">
        <v>32</v>
      </c>
      <c r="C11" s="6"/>
      <c r="D11" s="7"/>
      <c r="E11" s="16" t="s">
        <v>25</v>
      </c>
      <c r="F11" s="16">
        <f t="shared" ref="F11:Q11" si="1">F10/F9</f>
        <v>7347.6666666666697</v>
      </c>
      <c r="G11" s="16">
        <f t="shared" si="1"/>
        <v>7668.4285714285697</v>
      </c>
      <c r="H11" s="16">
        <f t="shared" si="1"/>
        <v>5514.2142857142899</v>
      </c>
      <c r="I11" s="16">
        <f t="shared" si="1"/>
        <v>8096.2727272727298</v>
      </c>
      <c r="J11" s="156">
        <f t="shared" si="1"/>
        <v>4976.3846153846198</v>
      </c>
      <c r="K11" s="16" t="e">
        <f t="shared" si="1"/>
        <v>#DIV/0!</v>
      </c>
      <c r="L11" s="16" t="e">
        <f t="shared" si="1"/>
        <v>#DIV/0!</v>
      </c>
      <c r="M11" s="16" t="e">
        <f t="shared" si="1"/>
        <v>#DIV/0!</v>
      </c>
      <c r="N11" s="16" t="e">
        <f t="shared" si="1"/>
        <v>#DIV/0!</v>
      </c>
      <c r="O11" s="16" t="e">
        <f t="shared" si="1"/>
        <v>#DIV/0!</v>
      </c>
      <c r="P11" s="16" t="e">
        <f t="shared" si="1"/>
        <v>#DIV/0!</v>
      </c>
      <c r="Q11" s="16" t="e">
        <f t="shared" si="1"/>
        <v>#DIV/0!</v>
      </c>
      <c r="R11" s="16" t="e">
        <f t="shared" si="0"/>
        <v>#DIV/0!</v>
      </c>
      <c r="S11" s="30" t="s">
        <v>125</v>
      </c>
      <c r="T11" s="9"/>
    </row>
    <row r="12" ht="18.5">
      <c r="A12" s="28">
        <v>7</v>
      </c>
      <c r="B12" s="29" t="s">
        <v>33</v>
      </c>
      <c r="C12" s="6"/>
      <c r="D12" s="7"/>
      <c r="E12" s="16" t="s">
        <v>27</v>
      </c>
      <c r="F12" s="16">
        <v>3.5</v>
      </c>
      <c r="G12" s="16">
        <v>3.5</v>
      </c>
      <c r="H12" s="16">
        <v>2.25</v>
      </c>
      <c r="I12" s="16">
        <v>2.5</v>
      </c>
      <c r="J12" s="154">
        <v>3</v>
      </c>
      <c r="K12" s="16"/>
      <c r="L12" s="16"/>
      <c r="M12" s="16"/>
      <c r="N12" s="16"/>
      <c r="O12" s="16"/>
      <c r="P12" s="16"/>
      <c r="Q12" s="16"/>
      <c r="R12" s="16">
        <f t="shared" si="0"/>
        <v>2.9500000000000002</v>
      </c>
      <c r="S12" s="30" t="s">
        <v>125</v>
      </c>
      <c r="T12" s="9"/>
    </row>
    <row r="13" ht="18.5">
      <c r="A13" s="28">
        <v>8</v>
      </c>
      <c r="B13" s="29" t="s">
        <v>34</v>
      </c>
      <c r="C13" s="6"/>
      <c r="D13" s="7"/>
      <c r="E13" s="16" t="s">
        <v>27</v>
      </c>
      <c r="F13" s="16">
        <v>32</v>
      </c>
      <c r="G13" s="16">
        <v>17</v>
      </c>
      <c r="H13" s="16">
        <v>13</v>
      </c>
      <c r="I13" s="16">
        <v>7</v>
      </c>
      <c r="J13" s="154">
        <v>3</v>
      </c>
      <c r="K13" s="16"/>
      <c r="L13" s="16"/>
      <c r="M13" s="16"/>
      <c r="N13" s="16"/>
      <c r="O13" s="16"/>
      <c r="P13" s="16"/>
      <c r="Q13" s="16"/>
      <c r="R13" s="16">
        <f t="shared" si="0"/>
        <v>14.4</v>
      </c>
      <c r="S13" s="30" t="s">
        <v>128</v>
      </c>
      <c r="T13" s="9"/>
    </row>
    <row r="14" ht="18.5">
      <c r="A14" s="28">
        <v>9</v>
      </c>
      <c r="B14" s="29" t="s">
        <v>35</v>
      </c>
      <c r="C14" s="6"/>
      <c r="D14" s="7"/>
      <c r="E14" s="16" t="s">
        <v>25</v>
      </c>
      <c r="F14" s="16">
        <v>1</v>
      </c>
      <c r="G14" s="16">
        <v>2</v>
      </c>
      <c r="H14" s="16">
        <v>2</v>
      </c>
      <c r="I14" s="16">
        <v>3</v>
      </c>
      <c r="J14" s="154">
        <v>2</v>
      </c>
      <c r="K14" s="16"/>
      <c r="L14" s="16"/>
      <c r="M14" s="16"/>
      <c r="N14" s="16"/>
      <c r="O14" s="16"/>
      <c r="P14" s="16"/>
      <c r="Q14" s="16"/>
      <c r="R14" s="16">
        <f t="shared" si="0"/>
        <v>2</v>
      </c>
      <c r="S14" s="30" t="s">
        <v>128</v>
      </c>
      <c r="T14" s="9"/>
    </row>
    <row r="15" ht="14.5">
      <c r="A15" s="36" t="s">
        <v>129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</row>
    <row r="17" ht="14.5">
      <c r="I17" s="15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4.xml><?xml version="1.0" encoding="utf-8"?>
<worksheet xmlns:r="http://schemas.openxmlformats.org/officeDocument/2006/relationships" xmlns="http://schemas.openxmlformats.org/spreadsheetml/2006/main">
  <sheetViews>
    <sheetView tabSelected="1" workbookViewId="0" topLeftCell="B1">
      <selection activeCell="S14" sqref="S14"/>
    </sheetView>
  </sheetViews>
  <sheetFormatPr defaultColWidth="8.816406" defaultRowHeight="15"/>
  <sheetData>
    <row r="1" ht="20.25">
      <c r="A1" s="158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60"/>
    </row>
    <row r="2" ht="15.75">
      <c r="A2" s="161" t="s">
        <v>130</v>
      </c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64" t="s">
        <v>131</v>
      </c>
      <c r="M2" s="162"/>
      <c r="N2" s="162"/>
      <c r="O2" s="162"/>
      <c r="P2" s="162"/>
      <c r="Q2" s="162"/>
      <c r="R2" s="162"/>
      <c r="S2" s="162"/>
      <c r="T2" s="165"/>
    </row>
    <row r="3" ht="15.75">
      <c r="A3" s="161" t="s">
        <v>132</v>
      </c>
      <c r="B3" s="162"/>
      <c r="C3" s="162"/>
      <c r="D3" s="162"/>
      <c r="E3" s="162"/>
      <c r="F3" s="162"/>
      <c r="G3" s="162"/>
      <c r="H3" s="162"/>
      <c r="I3" s="162"/>
      <c r="J3" s="162"/>
      <c r="K3" s="163"/>
      <c r="L3" s="164" t="s">
        <v>63</v>
      </c>
      <c r="M3" s="162"/>
      <c r="N3" s="162"/>
      <c r="O3" s="162"/>
      <c r="P3" s="162"/>
      <c r="Q3" s="162"/>
      <c r="R3" s="162"/>
      <c r="S3" s="162"/>
      <c r="T3" s="165"/>
    </row>
    <row r="4" ht="47.25">
      <c r="A4" s="166" t="s">
        <v>4</v>
      </c>
      <c r="B4" s="167" t="s">
        <v>5</v>
      </c>
      <c r="C4" s="168"/>
      <c r="D4" s="169"/>
      <c r="E4" s="170" t="s">
        <v>6</v>
      </c>
      <c r="F4" s="171" t="s">
        <v>7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172"/>
      <c r="S4" s="173" t="s">
        <v>8</v>
      </c>
      <c r="T4" s="174" t="s">
        <v>9</v>
      </c>
    </row>
    <row r="5" ht="15.75">
      <c r="A5" s="175"/>
      <c r="B5" s="176"/>
      <c r="C5" s="177"/>
      <c r="D5" s="178"/>
      <c r="E5" s="179"/>
      <c r="F5" s="173" t="s">
        <v>10</v>
      </c>
      <c r="G5" s="173" t="s">
        <v>11</v>
      </c>
      <c r="H5" s="173" t="s">
        <v>12</v>
      </c>
      <c r="I5" s="173" t="s">
        <v>13</v>
      </c>
      <c r="J5" s="173" t="s">
        <v>14</v>
      </c>
      <c r="K5" s="173" t="s">
        <v>15</v>
      </c>
      <c r="L5" s="173" t="s">
        <v>16</v>
      </c>
      <c r="M5" s="173" t="s">
        <v>17</v>
      </c>
      <c r="N5" s="173" t="s">
        <v>18</v>
      </c>
      <c r="O5" s="173" t="s">
        <v>19</v>
      </c>
      <c r="P5" s="173" t="s">
        <v>20</v>
      </c>
      <c r="Q5" s="173" t="s">
        <v>21</v>
      </c>
      <c r="R5" s="173" t="s">
        <v>22</v>
      </c>
      <c r="S5" s="173"/>
      <c r="T5" s="180"/>
    </row>
    <row r="6" ht="15.75">
      <c r="A6" s="181">
        <v>1</v>
      </c>
      <c r="B6" s="182" t="s">
        <v>24</v>
      </c>
      <c r="C6" s="162"/>
      <c r="D6" s="163"/>
      <c r="E6" s="172" t="s">
        <v>25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16">
        <v>0</v>
      </c>
      <c r="L6" s="172"/>
      <c r="M6" s="172"/>
      <c r="N6" s="172"/>
      <c r="O6" s="172"/>
      <c r="P6" s="172"/>
      <c r="Q6" s="172"/>
      <c r="R6" s="172"/>
      <c r="S6" s="172"/>
      <c r="T6" s="183"/>
    </row>
    <row r="7" ht="15.75">
      <c r="A7" s="181">
        <v>2</v>
      </c>
      <c r="B7" s="182" t="s">
        <v>26</v>
      </c>
      <c r="C7" s="162"/>
      <c r="D7" s="163"/>
      <c r="E7" s="172" t="s">
        <v>27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16">
        <v>0</v>
      </c>
      <c r="L7" s="172"/>
      <c r="M7" s="172"/>
      <c r="N7" s="172"/>
      <c r="O7" s="172"/>
      <c r="P7" s="172"/>
      <c r="Q7" s="172"/>
      <c r="R7" s="172">
        <f t="shared" ref="R7:R14" si="0">AVERAGE(F7:Q7)</f>
        <v>0</v>
      </c>
      <c r="S7" s="172"/>
      <c r="T7" s="165"/>
    </row>
    <row r="8" ht="15.75">
      <c r="A8" s="181">
        <v>3</v>
      </c>
      <c r="B8" s="182" t="s">
        <v>28</v>
      </c>
      <c r="C8" s="162"/>
      <c r="D8" s="163"/>
      <c r="E8" s="172" t="s">
        <v>29</v>
      </c>
      <c r="F8" s="172">
        <v>100</v>
      </c>
      <c r="G8" s="172">
        <v>100</v>
      </c>
      <c r="H8" s="172">
        <v>100</v>
      </c>
      <c r="I8" s="172">
        <v>100</v>
      </c>
      <c r="J8" s="172">
        <v>100</v>
      </c>
      <c r="K8" s="16">
        <v>100</v>
      </c>
      <c r="L8" s="172"/>
      <c r="M8" s="172"/>
      <c r="N8" s="172"/>
      <c r="O8" s="172"/>
      <c r="P8" s="172"/>
      <c r="Q8" s="172"/>
      <c r="R8" s="172">
        <f t="shared" si="0"/>
        <v>100</v>
      </c>
      <c r="S8" s="172"/>
      <c r="T8" s="165"/>
    </row>
    <row r="9" ht="15.75">
      <c r="A9" s="181">
        <v>4</v>
      </c>
      <c r="B9" s="182" t="s">
        <v>30</v>
      </c>
      <c r="C9" s="162"/>
      <c r="D9" s="163"/>
      <c r="E9" s="172" t="s">
        <v>25</v>
      </c>
      <c r="F9" s="172">
        <v>24</v>
      </c>
      <c r="G9" s="172">
        <v>20</v>
      </c>
      <c r="H9" s="172">
        <v>23</v>
      </c>
      <c r="I9" s="172">
        <v>22</v>
      </c>
      <c r="J9" s="172">
        <v>24</v>
      </c>
      <c r="K9" s="16">
        <v>15</v>
      </c>
      <c r="L9" s="172"/>
      <c r="M9" s="172"/>
      <c r="N9" s="172"/>
      <c r="O9" s="172"/>
      <c r="P9" s="172"/>
      <c r="Q9" s="172"/>
      <c r="R9" s="172">
        <f t="shared" si="0"/>
        <v>21.3333333333333</v>
      </c>
      <c r="S9" s="172"/>
      <c r="T9" s="165"/>
    </row>
    <row r="10" ht="15.75">
      <c r="A10" s="181">
        <v>5</v>
      </c>
      <c r="B10" s="182" t="s">
        <v>31</v>
      </c>
      <c r="C10" s="162"/>
      <c r="D10" s="163"/>
      <c r="E10" s="172" t="s">
        <v>25</v>
      </c>
      <c r="F10" s="172">
        <v>286520</v>
      </c>
      <c r="G10" s="172">
        <v>324000</v>
      </c>
      <c r="H10" s="172">
        <v>301200</v>
      </c>
      <c r="I10" s="172">
        <v>302400</v>
      </c>
      <c r="J10" s="172">
        <v>251000</v>
      </c>
      <c r="K10" s="16">
        <v>249136</v>
      </c>
      <c r="L10" s="172"/>
      <c r="M10" s="172"/>
      <c r="N10" s="172"/>
      <c r="O10" s="172"/>
      <c r="P10" s="172"/>
      <c r="Q10" s="172"/>
      <c r="R10" s="172">
        <f t="shared" si="0"/>
        <v>285709.33333333302</v>
      </c>
      <c r="S10" s="172"/>
      <c r="T10" s="165"/>
    </row>
    <row r="11" ht="15.75">
      <c r="A11" s="181">
        <v>6</v>
      </c>
      <c r="B11" s="182" t="s">
        <v>32</v>
      </c>
      <c r="C11" s="162"/>
      <c r="D11" s="163"/>
      <c r="E11" s="172" t="s">
        <v>25</v>
      </c>
      <c r="F11" s="172">
        <f t="shared" ref="F11:Q11" si="1">F10/F9</f>
        <v>11938.333333333299</v>
      </c>
      <c r="G11" s="172">
        <f t="shared" si="1"/>
        <v>16200</v>
      </c>
      <c r="H11" s="172">
        <f t="shared" si="1"/>
        <v>13095.652173913</v>
      </c>
      <c r="I11" s="172">
        <f t="shared" si="1"/>
        <v>13745.4545454545</v>
      </c>
      <c r="J11" s="172">
        <f t="shared" si="1"/>
        <v>10458.333333333299</v>
      </c>
      <c r="K11" s="16">
        <f t="shared" si="1"/>
        <v>16609.066666666698</v>
      </c>
      <c r="L11" s="172" t="e">
        <f t="shared" si="1"/>
        <v>#DIV/0!</v>
      </c>
      <c r="M11" s="172" t="e">
        <f t="shared" si="1"/>
        <v>#DIV/0!</v>
      </c>
      <c r="N11" s="172" t="e">
        <f t="shared" si="1"/>
        <v>#DIV/0!</v>
      </c>
      <c r="O11" s="172" t="e">
        <f t="shared" si="1"/>
        <v>#DIV/0!</v>
      </c>
      <c r="P11" s="172" t="e">
        <f t="shared" si="1"/>
        <v>#DIV/0!</v>
      </c>
      <c r="Q11" s="172" t="e">
        <f t="shared" si="1"/>
        <v>#DIV/0!</v>
      </c>
      <c r="R11" s="172" t="e">
        <f t="shared" si="0"/>
        <v>#DIV/0!</v>
      </c>
      <c r="S11" s="172"/>
      <c r="T11" s="165"/>
    </row>
    <row r="12" ht="15.75">
      <c r="A12" s="181">
        <v>7</v>
      </c>
      <c r="B12" s="182" t="s">
        <v>33</v>
      </c>
      <c r="C12" s="162"/>
      <c r="D12" s="163"/>
      <c r="E12" s="172" t="s">
        <v>27</v>
      </c>
      <c r="F12" s="172">
        <v>0.050000000000000003</v>
      </c>
      <c r="G12" s="172">
        <v>0.050000000000000003</v>
      </c>
      <c r="H12" s="172">
        <v>0.050000000000000003</v>
      </c>
      <c r="I12" s="172">
        <v>0.050000000000000003</v>
      </c>
      <c r="J12" s="172">
        <v>0.050000000000000003</v>
      </c>
      <c r="K12" s="16">
        <v>0.050000000000000003</v>
      </c>
      <c r="L12" s="172"/>
      <c r="M12" s="172"/>
      <c r="N12" s="172"/>
      <c r="O12" s="172"/>
      <c r="P12" s="172"/>
      <c r="Q12" s="172"/>
      <c r="R12" s="172">
        <f t="shared" si="0"/>
        <v>0.050000000000000003</v>
      </c>
      <c r="S12" s="172"/>
      <c r="T12" s="165"/>
    </row>
    <row r="13" ht="15.75">
      <c r="A13" s="181">
        <v>8</v>
      </c>
      <c r="B13" s="182" t="s">
        <v>34</v>
      </c>
      <c r="C13" s="162"/>
      <c r="D13" s="163"/>
      <c r="E13" s="172" t="s">
        <v>27</v>
      </c>
      <c r="F13" s="172">
        <v>0</v>
      </c>
      <c r="G13" s="172">
        <v>0</v>
      </c>
      <c r="H13" s="172">
        <v>0</v>
      </c>
      <c r="I13" s="172">
        <v>0</v>
      </c>
      <c r="J13" s="172">
        <v>0</v>
      </c>
      <c r="K13" s="16">
        <v>0</v>
      </c>
      <c r="L13" s="172"/>
      <c r="M13" s="172"/>
      <c r="N13" s="172"/>
      <c r="O13" s="172"/>
      <c r="P13" s="172"/>
      <c r="Q13" s="172"/>
      <c r="R13" s="172">
        <f t="shared" si="0"/>
        <v>0</v>
      </c>
      <c r="S13" s="172"/>
      <c r="T13" s="165"/>
    </row>
    <row r="14" ht="15.75">
      <c r="A14" s="181">
        <v>9</v>
      </c>
      <c r="B14" s="182" t="s">
        <v>35</v>
      </c>
      <c r="C14" s="162"/>
      <c r="D14" s="163"/>
      <c r="E14" s="172" t="s">
        <v>25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6">
        <v>0</v>
      </c>
      <c r="L14" s="172"/>
      <c r="M14" s="172"/>
      <c r="N14" s="172"/>
      <c r="O14" s="172"/>
      <c r="P14" s="172"/>
      <c r="Q14" s="172"/>
      <c r="R14" s="172">
        <f t="shared" si="0"/>
        <v>0</v>
      </c>
      <c r="S14" s="172"/>
      <c r="T14" s="165"/>
    </row>
    <row r="15" thickBot="1" ht="16.5">
      <c r="A15" s="184" t="s">
        <v>133</v>
      </c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6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F1">
      <selection activeCell="J7" sqref="J7"/>
    </sheetView>
  </sheetViews>
  <sheetFormatPr defaultColWidth="8.816406" defaultRowHeight="15"/>
  <cols>
    <col min="1" max="1" width="3" customWidth="1"/>
    <col min="2" max="2" width="2.453125" customWidth="1"/>
    <col min="3" max="3" width="12.17969" customWidth="1"/>
    <col min="4" max="4" width="14.63281" customWidth="1"/>
    <col min="5" max="5" width="12.81641" customWidth="1"/>
    <col min="6" max="6" width="18.54297" customWidth="1"/>
    <col min="7" max="7" width="11.45313" customWidth="1"/>
    <col min="8" max="8" width="10.17969" customWidth="1"/>
    <col min="10" max="10" width="11.63281" customWidth="1"/>
    <col min="11" max="11" width="12.63281" customWidth="1"/>
    <col min="12" max="12" width="13.17969" customWidth="1"/>
  </cols>
  <sheetData>
    <row r="1" ht="26.25">
      <c r="C1" s="39" t="s">
        <v>41</v>
      </c>
      <c r="D1" s="40"/>
      <c r="E1" s="40"/>
      <c r="F1" s="40"/>
      <c r="G1" s="40"/>
      <c r="H1" s="40"/>
      <c r="I1" s="40"/>
      <c r="J1" s="40"/>
      <c r="K1" s="40"/>
      <c r="L1" s="41"/>
    </row>
    <row r="2" ht="76" customHeight="1">
      <c r="A2" s="42"/>
      <c r="B2" s="42"/>
      <c r="C2" s="43" t="s">
        <v>42</v>
      </c>
      <c r="D2" s="44" t="s">
        <v>24</v>
      </c>
      <c r="E2" s="45" t="s">
        <v>26</v>
      </c>
      <c r="F2" s="44" t="s">
        <v>28</v>
      </c>
      <c r="G2" s="44" t="s">
        <v>30</v>
      </c>
      <c r="H2" s="44" t="s">
        <v>31</v>
      </c>
      <c r="I2" s="44" t="s">
        <v>32</v>
      </c>
      <c r="J2" s="44" t="s">
        <v>33</v>
      </c>
      <c r="K2" s="44" t="s">
        <v>34</v>
      </c>
      <c r="L2" s="44" t="s">
        <v>35</v>
      </c>
      <c r="M2" s="42"/>
      <c r="N2" s="42"/>
    </row>
    <row r="3" ht="26" customHeight="1">
      <c r="A3" s="42"/>
      <c r="B3" s="42"/>
      <c r="C3" s="46" t="s">
        <v>43</v>
      </c>
      <c r="D3" s="47">
        <v>12</v>
      </c>
      <c r="E3" s="47">
        <v>12</v>
      </c>
      <c r="F3" s="47">
        <v>11</v>
      </c>
      <c r="G3" s="47">
        <v>12</v>
      </c>
      <c r="H3" s="47">
        <v>12</v>
      </c>
      <c r="I3" s="47">
        <v>12</v>
      </c>
      <c r="J3" s="47">
        <v>12</v>
      </c>
      <c r="K3" s="47">
        <v>11</v>
      </c>
      <c r="L3" s="47">
        <v>11</v>
      </c>
    </row>
    <row r="4" ht="65" customHeight="1">
      <c r="A4" s="42"/>
      <c r="B4" s="42"/>
      <c r="C4" s="46" t="s">
        <v>44</v>
      </c>
      <c r="D4" s="47"/>
      <c r="E4" s="47"/>
      <c r="F4" s="47" t="s">
        <v>45</v>
      </c>
      <c r="G4" s="47"/>
      <c r="H4" s="47"/>
      <c r="I4" s="47"/>
      <c r="J4" s="47"/>
      <c r="K4" s="48" t="s">
        <v>46</v>
      </c>
      <c r="L4" s="48" t="s">
        <v>46</v>
      </c>
      <c r="O4" t="s">
        <v>47</v>
      </c>
    </row>
    <row r="5" ht="17" customHeight="1">
      <c r="A5" s="42"/>
      <c r="B5" s="42"/>
      <c r="C5" s="49" t="s">
        <v>48</v>
      </c>
      <c r="D5" s="47">
        <v>10</v>
      </c>
      <c r="E5" s="47">
        <v>10</v>
      </c>
      <c r="F5" s="47">
        <v>8</v>
      </c>
      <c r="G5" s="47">
        <v>7</v>
      </c>
      <c r="H5" s="47">
        <v>7</v>
      </c>
      <c r="I5" s="47">
        <v>5</v>
      </c>
      <c r="J5" s="47">
        <v>6</v>
      </c>
      <c r="K5" s="47">
        <v>6</v>
      </c>
      <c r="L5" s="47">
        <v>6</v>
      </c>
      <c r="N5" t="s">
        <v>47</v>
      </c>
    </row>
    <row r="6" ht="14" customHeight="1">
      <c r="A6" s="42"/>
      <c r="B6" s="42"/>
      <c r="C6" s="49" t="s">
        <v>49</v>
      </c>
      <c r="D6" s="47"/>
      <c r="E6" s="47">
        <v>2</v>
      </c>
      <c r="F6" s="47">
        <v>1</v>
      </c>
      <c r="G6" s="47">
        <v>4</v>
      </c>
      <c r="H6" s="47">
        <v>5</v>
      </c>
      <c r="I6" s="47">
        <v>7</v>
      </c>
      <c r="J6" s="47">
        <v>6</v>
      </c>
      <c r="K6" s="47">
        <v>4</v>
      </c>
      <c r="L6" s="47">
        <v>3</v>
      </c>
    </row>
    <row r="7" ht="42" customHeight="1">
      <c r="A7" s="42"/>
      <c r="B7" s="42"/>
      <c r="C7" s="49" t="s">
        <v>50</v>
      </c>
      <c r="D7" s="50" t="s">
        <v>51</v>
      </c>
      <c r="E7" s="47"/>
      <c r="F7" s="47" t="s">
        <v>52</v>
      </c>
      <c r="G7" s="47" t="s">
        <v>53</v>
      </c>
      <c r="H7" s="47"/>
      <c r="I7" s="47"/>
      <c r="J7" s="47"/>
      <c r="K7" s="47" t="s">
        <v>54</v>
      </c>
      <c r="L7" s="47" t="s">
        <v>55</v>
      </c>
    </row>
    <row r="8" ht="15.75">
      <c r="A8" s="42"/>
      <c r="B8" s="42"/>
      <c r="C8" s="42"/>
    </row>
    <row r="9" ht="15.75">
      <c r="A9" s="42"/>
      <c r="B9" s="42"/>
      <c r="C9" s="42"/>
    </row>
    <row r="10" ht="15.75">
      <c r="A10" s="42"/>
      <c r="B10" s="42"/>
      <c r="C10" s="42"/>
    </row>
    <row r="11" ht="15.75">
      <c r="A11" s="42"/>
      <c r="B11" s="42"/>
      <c r="C11" s="42"/>
    </row>
  </sheetData>
  <mergeCells count="1">
    <mergeCell ref="C1:L1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zoomScale="85" zoomScaleNormal="85" workbookViewId="0" topLeftCell="A4">
      <selection activeCell="L11" sqref="L11"/>
    </sheetView>
  </sheetViews>
  <sheetFormatPr defaultColWidth="14.45313" defaultRowHeight="15"/>
  <cols>
    <col min="2" max="2" width="4.816406" customWidth="1"/>
    <col min="3" max="4" width="7.816406" customWidth="1"/>
    <col min="5" max="5" width="8" customWidth="1"/>
    <col min="6" max="6" width="10.08984" customWidth="1"/>
    <col min="7" max="7" width="9.179688" customWidth="1"/>
    <col min="8" max="8" width="9.453125" customWidth="1"/>
    <col min="9" max="9" width="12.81641" customWidth="1"/>
    <col min="10" max="10" width="8.089844" customWidth="1"/>
    <col min="11" max="11" width="9.632813" customWidth="1"/>
    <col min="12" max="18" width="8.179688" customWidth="1"/>
    <col min="19" max="19" width="8.816406" customWidth="1"/>
    <col min="20" max="20" width="13.54297" customWidth="1"/>
    <col min="21" max="21" width="15.81641" customWidth="1"/>
    <col min="22" max="26" width="6.816406" customWidth="1"/>
  </cols>
  <sheetData>
    <row r="1" ht="21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</row>
    <row r="2" ht="22.5" customHeight="1">
      <c r="B2" s="5" t="s">
        <v>56</v>
      </c>
      <c r="C2" s="6"/>
      <c r="D2" s="6"/>
      <c r="E2" s="6"/>
      <c r="F2" s="6"/>
      <c r="G2" s="6"/>
      <c r="H2" s="6"/>
      <c r="I2" s="6"/>
      <c r="J2" s="6"/>
      <c r="K2" s="6"/>
      <c r="L2" s="7"/>
      <c r="M2" s="8" t="s">
        <v>57</v>
      </c>
      <c r="N2" s="6"/>
      <c r="O2" s="6"/>
      <c r="P2" s="6"/>
      <c r="Q2" s="6"/>
      <c r="R2" s="6"/>
      <c r="S2" s="6"/>
      <c r="T2" s="6"/>
      <c r="U2" s="9"/>
      <c r="V2" s="4"/>
      <c r="W2" s="4"/>
      <c r="X2" s="4"/>
      <c r="Y2" s="4"/>
      <c r="Z2" s="4"/>
    </row>
    <row r="3" ht="22.5" customHeight="1">
      <c r="B3" s="5" t="s">
        <v>58</v>
      </c>
      <c r="C3" s="6"/>
      <c r="D3" s="6"/>
      <c r="E3" s="6"/>
      <c r="F3" s="6"/>
      <c r="G3" s="6"/>
      <c r="H3" s="6"/>
      <c r="I3" s="6"/>
      <c r="J3" s="6"/>
      <c r="K3" s="6"/>
      <c r="L3" s="7"/>
      <c r="M3" s="8" t="s">
        <v>59</v>
      </c>
      <c r="N3" s="6"/>
      <c r="O3" s="6"/>
      <c r="P3" s="6"/>
      <c r="Q3" s="6"/>
      <c r="R3" s="6"/>
      <c r="S3" s="6"/>
      <c r="T3" s="6"/>
      <c r="U3" s="9"/>
      <c r="V3" s="4"/>
      <c r="W3" s="4"/>
      <c r="X3" s="4"/>
      <c r="Y3" s="4"/>
      <c r="Z3" s="4"/>
    </row>
    <row r="4" ht="37.5" customHeight="1">
      <c r="B4" s="10" t="s">
        <v>4</v>
      </c>
      <c r="C4" s="11" t="s">
        <v>5</v>
      </c>
      <c r="D4" s="12"/>
      <c r="E4" s="13"/>
      <c r="F4" s="14" t="s">
        <v>6</v>
      </c>
      <c r="G4" s="15" t="s">
        <v>7</v>
      </c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16"/>
      <c r="T4" s="17" t="s">
        <v>8</v>
      </c>
      <c r="U4" s="18" t="s">
        <v>9</v>
      </c>
      <c r="V4" s="4"/>
      <c r="W4" s="4"/>
      <c r="X4" s="4"/>
      <c r="Y4" s="4"/>
      <c r="Z4" s="4"/>
    </row>
    <row r="5" ht="49.5" customHeight="1">
      <c r="B5" s="19"/>
      <c r="C5" s="20"/>
      <c r="D5" s="21"/>
      <c r="E5" s="22"/>
      <c r="F5" s="23"/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24" t="s">
        <v>15</v>
      </c>
      <c r="M5" s="24" t="s">
        <v>16</v>
      </c>
      <c r="N5" s="24" t="s">
        <v>17</v>
      </c>
      <c r="O5" s="24" t="s">
        <v>18</v>
      </c>
      <c r="P5" s="24" t="s">
        <v>19</v>
      </c>
      <c r="Q5" s="24" t="s">
        <v>20</v>
      </c>
      <c r="R5" s="24" t="s">
        <v>21</v>
      </c>
      <c r="S5" s="24" t="s">
        <v>22</v>
      </c>
      <c r="T5" s="17"/>
      <c r="U5" s="25"/>
      <c r="V5" s="26"/>
      <c r="W5" s="26"/>
      <c r="X5" s="26"/>
      <c r="Y5" s="26"/>
      <c r="Z5" s="26"/>
    </row>
    <row r="6" ht="30.75" customHeight="1">
      <c r="A6" s="27" t="s">
        <v>23</v>
      </c>
      <c r="B6" s="28">
        <v>1</v>
      </c>
      <c r="C6" s="29" t="s">
        <v>24</v>
      </c>
      <c r="D6" s="6"/>
      <c r="E6" s="7"/>
      <c r="F6" s="16" t="s">
        <v>25</v>
      </c>
      <c r="G6" s="16"/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/>
      <c r="N6" s="16"/>
      <c r="O6" s="16"/>
      <c r="P6" s="16"/>
      <c r="Q6" s="16"/>
      <c r="R6" s="16"/>
      <c r="S6" s="16"/>
      <c r="T6" s="30"/>
      <c r="U6" s="31"/>
      <c r="V6" s="4"/>
      <c r="W6" s="4"/>
      <c r="X6" s="4"/>
      <c r="Y6" s="4"/>
      <c r="Z6" s="4"/>
    </row>
    <row r="7" ht="30.75" customHeight="1">
      <c r="A7" s="32"/>
      <c r="B7" s="28">
        <v>2</v>
      </c>
      <c r="C7" s="29" t="s">
        <v>26</v>
      </c>
      <c r="D7" s="6"/>
      <c r="E7" s="7"/>
      <c r="F7" s="16" t="s">
        <v>27</v>
      </c>
      <c r="G7" s="16"/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/>
      <c r="N7" s="16"/>
      <c r="O7" s="16"/>
      <c r="P7" s="16"/>
      <c r="Q7" s="16"/>
      <c r="R7" s="16"/>
      <c r="S7" s="16">
        <f t="shared" ref="S7:S14" si="0">AVERAGE(G7:R7)</f>
        <v>0</v>
      </c>
      <c r="T7" s="30"/>
      <c r="U7" s="9"/>
      <c r="V7" s="4"/>
      <c r="W7" s="4"/>
      <c r="X7" s="4"/>
      <c r="Y7" s="4"/>
      <c r="Z7" s="4"/>
    </row>
    <row r="8" ht="49.75" customHeight="1">
      <c r="A8" s="32"/>
      <c r="B8" s="28">
        <v>3</v>
      </c>
      <c r="C8" s="29" t="s">
        <v>28</v>
      </c>
      <c r="D8" s="6"/>
      <c r="E8" s="7"/>
      <c r="F8" s="16" t="s">
        <v>29</v>
      </c>
      <c r="G8" s="16"/>
      <c r="H8" s="16">
        <v>100</v>
      </c>
      <c r="I8" s="16">
        <v>100</v>
      </c>
      <c r="J8" s="16">
        <v>100</v>
      </c>
      <c r="K8" s="16">
        <v>100</v>
      </c>
      <c r="L8" s="16">
        <v>100</v>
      </c>
      <c r="M8" s="16"/>
      <c r="N8" s="16"/>
      <c r="O8" s="16"/>
      <c r="P8" s="16"/>
      <c r="Q8" s="16"/>
      <c r="R8" s="16"/>
      <c r="S8" s="16">
        <f t="shared" si="0"/>
        <v>100</v>
      </c>
      <c r="T8" s="30"/>
      <c r="U8" s="9"/>
      <c r="V8" s="4"/>
      <c r="W8" s="4"/>
      <c r="X8" s="4"/>
      <c r="Y8" s="4"/>
      <c r="Z8" s="4"/>
    </row>
    <row r="9" ht="30.75" customHeight="1">
      <c r="A9" s="32"/>
      <c r="B9" s="28">
        <v>4</v>
      </c>
      <c r="C9" s="29" t="s">
        <v>30</v>
      </c>
      <c r="D9" s="6"/>
      <c r="E9" s="7"/>
      <c r="F9" s="16" t="s">
        <v>25</v>
      </c>
      <c r="G9" s="16"/>
      <c r="H9" s="16">
        <v>18</v>
      </c>
      <c r="I9" s="16">
        <v>18</v>
      </c>
      <c r="J9" s="16">
        <v>21</v>
      </c>
      <c r="K9" s="16">
        <v>38</v>
      </c>
      <c r="L9" s="16">
        <v>27</v>
      </c>
      <c r="M9" s="16"/>
      <c r="N9" s="16"/>
      <c r="O9" s="16"/>
      <c r="P9" s="16"/>
      <c r="Q9" s="16"/>
      <c r="R9" s="16"/>
      <c r="S9" s="16">
        <f t="shared" si="0"/>
        <v>24.399999999999999</v>
      </c>
      <c r="T9" s="30"/>
      <c r="U9" s="9"/>
      <c r="V9" s="4"/>
      <c r="W9" s="4"/>
      <c r="X9" s="4"/>
      <c r="Y9" s="4"/>
      <c r="Z9" s="4"/>
    </row>
    <row r="10" ht="30.75" customHeight="1">
      <c r="A10" s="32"/>
      <c r="B10" s="28">
        <v>5</v>
      </c>
      <c r="C10" s="29" t="s">
        <v>31</v>
      </c>
      <c r="D10" s="6"/>
      <c r="E10" s="7"/>
      <c r="F10" s="16" t="s">
        <v>25</v>
      </c>
      <c r="G10" s="16"/>
      <c r="H10" s="16">
        <v>28481</v>
      </c>
      <c r="I10" s="16">
        <v>25382</v>
      </c>
      <c r="J10" s="16">
        <v>43416</v>
      </c>
      <c r="K10" s="16">
        <v>74989</v>
      </c>
      <c r="L10" s="16">
        <v>50865</v>
      </c>
      <c r="M10" s="16"/>
      <c r="N10" s="16"/>
      <c r="O10" s="16"/>
      <c r="P10" s="16"/>
      <c r="Q10" s="16"/>
      <c r="R10" s="16"/>
      <c r="S10" s="16">
        <f t="shared" ref="S10:S12" si="1">AVERAGE(G10:R10)</f>
        <v>44626.599999999999</v>
      </c>
      <c r="T10" s="30"/>
      <c r="U10" s="9"/>
      <c r="V10" s="4"/>
      <c r="W10" s="4"/>
      <c r="X10" s="4"/>
      <c r="Y10" s="4"/>
      <c r="Z10" s="4"/>
    </row>
    <row r="11" ht="30.75" customHeight="1">
      <c r="A11" s="32"/>
      <c r="B11" s="28">
        <v>6</v>
      </c>
      <c r="C11" s="29" t="s">
        <v>32</v>
      </c>
      <c r="D11" s="6"/>
      <c r="E11" s="7"/>
      <c r="F11" s="16" t="s">
        <v>25</v>
      </c>
      <c r="G11" s="16" t="e">
        <f>G10/G9</f>
        <v>#DIV/0!</v>
      </c>
      <c r="H11" s="34">
        <f t="shared" ref="H11:R11" si="2">H10/H9</f>
        <v>1582.2777777777801</v>
      </c>
      <c r="I11" s="34">
        <f t="shared" ref="I11" si="3">I10/I9</f>
        <v>1410.1111111111099</v>
      </c>
      <c r="J11" s="34">
        <f t="shared" si="2"/>
        <v>2067.4285714285702</v>
      </c>
      <c r="K11" s="16">
        <f t="shared" si="2"/>
        <v>1973.39473684211</v>
      </c>
      <c r="L11" s="16">
        <f t="shared" si="2"/>
        <v>1883.8888888888901</v>
      </c>
      <c r="M11" s="16" t="e">
        <f t="shared" si="2"/>
        <v>#DIV/0!</v>
      </c>
      <c r="N11" s="16" t="e">
        <f t="shared" si="2"/>
        <v>#DIV/0!</v>
      </c>
      <c r="O11" s="16" t="e">
        <f t="shared" si="2"/>
        <v>#DIV/0!</v>
      </c>
      <c r="P11" s="16" t="e">
        <f t="shared" si="2"/>
        <v>#DIV/0!</v>
      </c>
      <c r="Q11" s="16" t="e">
        <f t="shared" si="2"/>
        <v>#DIV/0!</v>
      </c>
      <c r="R11" s="16" t="e">
        <f t="shared" si="2"/>
        <v>#DIV/0!</v>
      </c>
      <c r="S11" s="16" t="e">
        <f t="shared" si="1"/>
        <v>#DIV/0!</v>
      </c>
      <c r="T11" s="30"/>
      <c r="U11" s="9"/>
      <c r="V11" s="4"/>
      <c r="W11" s="4"/>
      <c r="X11" s="4"/>
      <c r="Y11" s="4"/>
      <c r="Z11" s="4"/>
    </row>
    <row r="12" ht="30.75" customHeight="1">
      <c r="A12" s="32"/>
      <c r="B12" s="28">
        <v>7</v>
      </c>
      <c r="C12" s="29" t="s">
        <v>33</v>
      </c>
      <c r="D12" s="6"/>
      <c r="E12" s="7"/>
      <c r="F12" s="16" t="s">
        <v>27</v>
      </c>
      <c r="G12" s="16"/>
      <c r="H12" s="16">
        <v>4</v>
      </c>
      <c r="I12" s="16">
        <v>1</v>
      </c>
      <c r="J12" s="16">
        <v>1</v>
      </c>
      <c r="K12" s="16">
        <v>1</v>
      </c>
      <c r="L12" s="16">
        <v>2</v>
      </c>
      <c r="M12" s="16"/>
      <c r="N12" s="16"/>
      <c r="O12" s="16"/>
      <c r="P12" s="16"/>
      <c r="Q12" s="16"/>
      <c r="R12" s="16"/>
      <c r="S12" s="16">
        <f t="shared" si="1"/>
        <v>1.8</v>
      </c>
      <c r="T12" s="30"/>
      <c r="U12" s="9"/>
      <c r="V12" s="4"/>
      <c r="W12" s="4"/>
      <c r="X12" s="4"/>
      <c r="Y12" s="4"/>
      <c r="Z12" s="4"/>
    </row>
    <row r="13" ht="30.75" customHeight="1">
      <c r="A13" s="32"/>
      <c r="B13" s="28">
        <v>8</v>
      </c>
      <c r="C13" s="29" t="s">
        <v>34</v>
      </c>
      <c r="D13" s="6"/>
      <c r="E13" s="7"/>
      <c r="F13" s="16" t="s">
        <v>27</v>
      </c>
      <c r="G13" s="16"/>
      <c r="H13" s="16">
        <v>0</v>
      </c>
      <c r="I13" s="16">
        <v>0</v>
      </c>
      <c r="J13" s="16">
        <v>2</v>
      </c>
      <c r="K13" s="16">
        <v>0</v>
      </c>
      <c r="L13" s="16">
        <v>0</v>
      </c>
      <c r="M13" s="16" t="s">
        <v>47</v>
      </c>
      <c r="N13" s="16"/>
      <c r="O13" s="16"/>
      <c r="P13" s="16"/>
      <c r="Q13" s="16"/>
      <c r="R13" s="16"/>
      <c r="S13" s="16">
        <f t="shared" si="0"/>
        <v>0.40000000000000002</v>
      </c>
      <c r="T13" s="30"/>
      <c r="U13" s="9"/>
      <c r="V13" s="4"/>
      <c r="W13" s="4"/>
      <c r="X13" s="4"/>
      <c r="Y13" s="4"/>
      <c r="Z13" s="4"/>
    </row>
    <row r="14" ht="30.75" customHeight="1">
      <c r="A14" s="35"/>
      <c r="B14" s="28">
        <v>9</v>
      </c>
      <c r="C14" s="29" t="s">
        <v>35</v>
      </c>
      <c r="D14" s="6"/>
      <c r="E14" s="7"/>
      <c r="F14" s="16" t="s">
        <v>25</v>
      </c>
      <c r="G14" s="16"/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/>
      <c r="N14" s="16"/>
      <c r="O14" s="16"/>
      <c r="P14" s="16"/>
      <c r="Q14" s="16"/>
      <c r="R14" s="16"/>
      <c r="S14" s="16">
        <f t="shared" si="0"/>
        <v>0</v>
      </c>
      <c r="T14" s="30"/>
      <c r="U14" s="9"/>
      <c r="V14" s="4"/>
      <c r="W14" s="4"/>
      <c r="X14" s="4"/>
      <c r="Y14" s="4"/>
      <c r="Z14" s="4"/>
    </row>
    <row r="15" ht="68.25" customHeight="1">
      <c r="B15" s="36" t="s">
        <v>36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4"/>
      <c r="W15" s="4"/>
      <c r="X15" s="4"/>
      <c r="Y15" s="4"/>
      <c r="Z15" s="4"/>
    </row>
    <row r="16" ht="30.75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0.75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0.75" customHeigh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75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37</v>
      </c>
      <c r="M26" s="4"/>
      <c r="N26" s="4">
        <v>87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5">
      <c r="B27" s="4"/>
      <c r="C27" s="4"/>
      <c r="D27" s="4"/>
      <c r="E27" s="4"/>
      <c r="F27" s="4"/>
      <c r="G27" s="4"/>
      <c r="H27" s="4" t="s">
        <v>37</v>
      </c>
      <c r="I27" s="4">
        <v>87</v>
      </c>
      <c r="J27" s="4"/>
      <c r="K27" s="4"/>
      <c r="L27" s="4" t="s">
        <v>38</v>
      </c>
      <c r="M27" s="4"/>
      <c r="N27" s="4">
        <v>32000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5">
      <c r="B28" s="4"/>
      <c r="C28" s="4"/>
      <c r="D28" s="4"/>
      <c r="E28" s="4"/>
      <c r="F28" s="4"/>
      <c r="G28" s="4"/>
      <c r="H28" s="4" t="s">
        <v>38</v>
      </c>
      <c r="I28" s="4">
        <v>32000</v>
      </c>
      <c r="J28" s="4"/>
      <c r="K28" s="4"/>
      <c r="L28" s="4" t="s">
        <v>29</v>
      </c>
      <c r="M28" s="4"/>
      <c r="N28" s="4">
        <v>100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5">
      <c r="B29" s="4"/>
      <c r="C29" s="4"/>
      <c r="D29" s="4"/>
      <c r="E29" s="4"/>
      <c r="F29" s="4"/>
      <c r="G29" s="4"/>
      <c r="H29" s="4" t="s">
        <v>39</v>
      </c>
      <c r="I29" s="4" t="s">
        <v>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20">
    <mergeCell ref="B15:U15"/>
    <mergeCell ref="A6:A14"/>
    <mergeCell ref="B4:B5"/>
    <mergeCell ref="F4:F5"/>
    <mergeCell ref="C4:E5"/>
    <mergeCell ref="C10:E10"/>
    <mergeCell ref="C11:E11"/>
    <mergeCell ref="C12:E12"/>
    <mergeCell ref="C13:E13"/>
    <mergeCell ref="C14:E14"/>
    <mergeCell ref="G4:R4"/>
    <mergeCell ref="C6:E6"/>
    <mergeCell ref="C7:E7"/>
    <mergeCell ref="C8:E8"/>
    <mergeCell ref="C9:E9"/>
    <mergeCell ref="B1:U1"/>
    <mergeCell ref="B2:L2"/>
    <mergeCell ref="M2:U2"/>
    <mergeCell ref="B3:L3"/>
    <mergeCell ref="M3:U3"/>
  </mergeCells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G11" sqref="G11"/>
    </sheetView>
  </sheetViews>
  <sheetFormatPr defaultColWidth="9" defaultRowHeight="15"/>
  <cols>
    <col min="1" max="1" width="6.453125" customWidth="1"/>
    <col min="4" max="4" width="43.17969" customWidth="1"/>
    <col min="5" max="5" width="4.816406" customWidth="1"/>
    <col min="6" max="6" width="5.453125" customWidth="1"/>
    <col min="7" max="7" width="7.179688" customWidth="1"/>
    <col min="8" max="8" width="13.45313" customWidth="1"/>
    <col min="9" max="9" width="6" customWidth="1"/>
    <col min="10" max="10" width="9" customWidth="1"/>
    <col min="11" max="11" width="8" customWidth="1"/>
    <col min="12" max="17" width="5.453125" customWidth="1"/>
    <col min="18" max="18" width="17.81641" customWidth="1"/>
    <col min="20" max="20" width="8.816406" customWidth="1"/>
  </cols>
  <sheetData>
    <row r="1" ht="23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3"/>
    </row>
    <row r="2" ht="15.5">
      <c r="A2" s="54" t="s">
        <v>60</v>
      </c>
      <c r="B2" s="55"/>
      <c r="C2" s="55"/>
      <c r="D2" s="55"/>
      <c r="E2" s="55"/>
      <c r="F2" s="55"/>
      <c r="G2" s="55"/>
      <c r="H2" s="55"/>
      <c r="I2" s="55"/>
      <c r="J2" s="55"/>
      <c r="K2" s="56"/>
      <c r="L2" s="55" t="s">
        <v>61</v>
      </c>
      <c r="M2" s="55"/>
      <c r="N2" s="55"/>
      <c r="O2" s="55"/>
      <c r="P2" s="55"/>
      <c r="Q2" s="55"/>
      <c r="R2" s="55"/>
      <c r="S2" s="55"/>
      <c r="T2" s="57"/>
    </row>
    <row r="3" ht="15.5">
      <c r="A3" s="54" t="s">
        <v>62</v>
      </c>
      <c r="B3" s="55"/>
      <c r="C3" s="55"/>
      <c r="D3" s="55"/>
      <c r="E3" s="55"/>
      <c r="F3" s="55"/>
      <c r="G3" s="55"/>
      <c r="H3" s="55"/>
      <c r="I3" s="55"/>
      <c r="J3" s="55"/>
      <c r="K3" s="56"/>
      <c r="L3" s="55" t="s">
        <v>63</v>
      </c>
      <c r="M3" s="55"/>
      <c r="N3" s="55"/>
      <c r="O3" s="55"/>
      <c r="P3" s="55"/>
      <c r="Q3" s="55"/>
      <c r="R3" s="55"/>
      <c r="S3" s="55"/>
      <c r="T3" s="57"/>
    </row>
    <row r="4" ht="15.5">
      <c r="A4" s="58" t="s">
        <v>4</v>
      </c>
      <c r="B4" s="59" t="s">
        <v>5</v>
      </c>
      <c r="C4" s="60"/>
      <c r="D4" s="61"/>
      <c r="E4" s="62" t="s">
        <v>6</v>
      </c>
      <c r="F4" s="55" t="s">
        <v>7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63" t="s">
        <v>64</v>
      </c>
      <c r="S4" s="64" t="s">
        <v>8</v>
      </c>
      <c r="T4" s="25" t="s">
        <v>9</v>
      </c>
    </row>
    <row r="5" ht="15.5">
      <c r="A5" s="65"/>
      <c r="B5" s="66"/>
      <c r="C5" s="67"/>
      <c r="D5" s="63"/>
      <c r="E5" s="68"/>
      <c r="F5" s="63" t="s">
        <v>10</v>
      </c>
      <c r="G5" s="63" t="s">
        <v>11</v>
      </c>
      <c r="H5" s="63" t="s">
        <v>12</v>
      </c>
      <c r="I5" s="63" t="s">
        <v>13</v>
      </c>
      <c r="J5" s="63" t="s">
        <v>14</v>
      </c>
      <c r="K5" s="63" t="s">
        <v>15</v>
      </c>
      <c r="L5" s="63" t="s">
        <v>16</v>
      </c>
      <c r="M5" s="63" t="s">
        <v>17</v>
      </c>
      <c r="N5" s="63" t="s">
        <v>18</v>
      </c>
      <c r="O5" s="63" t="s">
        <v>19</v>
      </c>
      <c r="P5" s="63" t="s">
        <v>20</v>
      </c>
      <c r="Q5" s="63" t="s">
        <v>21</v>
      </c>
      <c r="R5" s="63" t="s">
        <v>22</v>
      </c>
      <c r="S5" s="64" t="s">
        <v>64</v>
      </c>
      <c r="T5" s="25" t="s">
        <v>64</v>
      </c>
    </row>
    <row r="6" ht="15.5">
      <c r="A6" s="63">
        <v>1</v>
      </c>
      <c r="B6" s="55" t="s">
        <v>24</v>
      </c>
      <c r="C6" s="55"/>
      <c r="D6" s="56"/>
      <c r="E6" s="63" t="s">
        <v>25</v>
      </c>
      <c r="F6" s="63"/>
      <c r="G6" s="63">
        <f>'[1]02 PM'!$AK$9</f>
        <v>0</v>
      </c>
      <c r="H6" s="63">
        <f>'[1]03 PM'!$AI$9</f>
        <v>2</v>
      </c>
      <c r="I6" s="63">
        <f>'[1]04 PM'!$AK$9</f>
        <v>1</v>
      </c>
      <c r="J6" s="63">
        <f>'[1]05 PM'!$AK$9</f>
        <v>0</v>
      </c>
      <c r="K6" s="69">
        <f>'[2]05 PM'!$AK$9</f>
        <v>0</v>
      </c>
      <c r="L6" s="63" t="s">
        <v>64</v>
      </c>
      <c r="M6" s="63" t="s">
        <v>64</v>
      </c>
      <c r="N6" s="63" t="s">
        <v>64</v>
      </c>
      <c r="O6" s="63" t="s">
        <v>64</v>
      </c>
      <c r="P6" s="63" t="s">
        <v>64</v>
      </c>
      <c r="Q6" s="63" t="s">
        <v>64</v>
      </c>
      <c r="R6" s="70">
        <f>AVERAGE(F6:Q6)</f>
        <v>0.59999999999999998</v>
      </c>
      <c r="S6" s="64" t="s">
        <v>64</v>
      </c>
      <c r="T6" s="25" t="s">
        <v>64</v>
      </c>
    </row>
    <row r="7" ht="15.5">
      <c r="A7" s="63">
        <v>2</v>
      </c>
      <c r="B7" s="55" t="s">
        <v>26</v>
      </c>
      <c r="C7" s="55"/>
      <c r="D7" s="56"/>
      <c r="E7" s="63" t="s">
        <v>27</v>
      </c>
      <c r="F7" s="63" t="s">
        <v>64</v>
      </c>
      <c r="G7" s="63">
        <f>'[1]02 PM'!$AK$14</f>
        <v>0</v>
      </c>
      <c r="H7" s="63">
        <f>'[1]03 PM'!$AI$14</f>
        <v>0</v>
      </c>
      <c r="I7" s="63">
        <f>'[1]04 PM'!$AK$14</f>
        <v>0</v>
      </c>
      <c r="J7" s="63">
        <f>'[1]05 PM'!$AK$14</f>
        <v>0</v>
      </c>
      <c r="K7" s="69">
        <f>'[2]05 PM'!$AK$9</f>
        <v>0</v>
      </c>
      <c r="L7" s="63" t="s">
        <v>64</v>
      </c>
      <c r="M7" s="63" t="s">
        <v>64</v>
      </c>
      <c r="N7" s="63" t="s">
        <v>64</v>
      </c>
      <c r="O7" s="63" t="s">
        <v>64</v>
      </c>
      <c r="P7" s="63" t="s">
        <v>64</v>
      </c>
      <c r="Q7" s="63" t="s">
        <v>64</v>
      </c>
      <c r="R7" s="70">
        <f t="shared" ref="R7:R14" si="0">AVERAGE(F7:Q7)</f>
        <v>0</v>
      </c>
      <c r="S7" s="64" t="s">
        <v>64</v>
      </c>
      <c r="T7" s="25" t="s">
        <v>64</v>
      </c>
      <c r="U7" t="s">
        <v>65</v>
      </c>
    </row>
    <row r="8" ht="15.5">
      <c r="A8" s="63">
        <v>3</v>
      </c>
      <c r="B8" s="55" t="s">
        <v>28</v>
      </c>
      <c r="C8" s="55"/>
      <c r="D8" s="56"/>
      <c r="E8" s="63" t="s">
        <v>29</v>
      </c>
      <c r="F8" s="63" t="s">
        <v>64</v>
      </c>
      <c r="G8" s="71">
        <v>59</v>
      </c>
      <c r="H8" s="71">
        <v>56</v>
      </c>
      <c r="I8" s="71">
        <v>54</v>
      </c>
      <c r="J8" s="71">
        <v>54</v>
      </c>
      <c r="K8" s="69">
        <v>80</v>
      </c>
      <c r="L8" s="63" t="s">
        <v>64</v>
      </c>
      <c r="M8" s="63" t="s">
        <v>64</v>
      </c>
      <c r="N8" s="63" t="s">
        <v>64</v>
      </c>
      <c r="O8" s="63" t="s">
        <v>64</v>
      </c>
      <c r="P8" s="63" t="s">
        <v>64</v>
      </c>
      <c r="Q8" s="63" t="s">
        <v>64</v>
      </c>
      <c r="R8" s="70">
        <f t="shared" si="0"/>
        <v>60.600000000000001</v>
      </c>
      <c r="S8" s="64" t="s">
        <v>64</v>
      </c>
      <c r="T8" s="25" t="s">
        <v>64</v>
      </c>
    </row>
    <row r="9" ht="15.5">
      <c r="A9" s="63">
        <v>4</v>
      </c>
      <c r="B9" s="55" t="s">
        <v>30</v>
      </c>
      <c r="C9" s="55"/>
      <c r="D9" s="56"/>
      <c r="E9" s="63" t="s">
        <v>25</v>
      </c>
      <c r="F9" s="63" t="s">
        <v>64</v>
      </c>
      <c r="G9" s="63">
        <f>'[1]02 PM'!$AK$17</f>
        <v>26</v>
      </c>
      <c r="H9" s="63">
        <f>'[1]03 PM'!$AI$17</f>
        <v>23</v>
      </c>
      <c r="I9" s="63">
        <f>'[1]04 PM'!$AK$17</f>
        <v>25</v>
      </c>
      <c r="J9" s="63">
        <f>'[1]05 PM'!$AK$17</f>
        <v>20</v>
      </c>
      <c r="K9" s="69">
        <v>19</v>
      </c>
      <c r="L9" s="63" t="s">
        <v>64</v>
      </c>
      <c r="M9" s="63" t="s">
        <v>64</v>
      </c>
      <c r="N9" s="63" t="s">
        <v>64</v>
      </c>
      <c r="O9" s="63" t="s">
        <v>64</v>
      </c>
      <c r="P9" s="63" t="s">
        <v>64</v>
      </c>
      <c r="Q9" s="63" t="s">
        <v>64</v>
      </c>
      <c r="R9" s="70">
        <f t="shared" si="0"/>
        <v>22.600000000000001</v>
      </c>
      <c r="S9" s="64" t="s">
        <v>64</v>
      </c>
      <c r="T9" s="25" t="s">
        <v>64</v>
      </c>
    </row>
    <row r="10" ht="15.5">
      <c r="A10" s="63">
        <v>5</v>
      </c>
      <c r="B10" s="55" t="s">
        <v>31</v>
      </c>
      <c r="C10" s="55"/>
      <c r="D10" s="56"/>
      <c r="E10" s="63" t="s">
        <v>25</v>
      </c>
      <c r="F10" s="63" t="s">
        <v>64</v>
      </c>
      <c r="G10" s="63">
        <v>26749</v>
      </c>
      <c r="H10" s="63">
        <v>18134</v>
      </c>
      <c r="I10" s="63">
        <v>8796</v>
      </c>
      <c r="J10" s="63">
        <v>13048</v>
      </c>
      <c r="K10" s="69">
        <v>13899</v>
      </c>
      <c r="L10" s="63" t="s">
        <v>64</v>
      </c>
      <c r="M10" s="63" t="s">
        <v>64</v>
      </c>
      <c r="N10" s="63" t="s">
        <v>64</v>
      </c>
      <c r="O10" s="63" t="s">
        <v>64</v>
      </c>
      <c r="P10" s="63" t="s">
        <v>64</v>
      </c>
      <c r="Q10" s="63" t="s">
        <v>64</v>
      </c>
      <c r="R10" s="70">
        <f t="shared" si="0"/>
        <v>16125.200000000001</v>
      </c>
      <c r="S10" s="64" t="s">
        <v>64</v>
      </c>
      <c r="T10" s="25" t="s">
        <v>64</v>
      </c>
    </row>
    <row r="11" ht="15.5">
      <c r="A11" s="63">
        <v>6</v>
      </c>
      <c r="B11" s="55" t="s">
        <v>32</v>
      </c>
      <c r="C11" s="55"/>
      <c r="D11" s="56"/>
      <c r="E11" s="63" t="s">
        <v>25</v>
      </c>
      <c r="F11" s="63"/>
      <c r="G11" s="63">
        <f t="shared" ref="G11:K11" si="1">G10/G9</f>
        <v>1028.8076923076901</v>
      </c>
      <c r="H11" s="72">
        <f t="shared" si="1"/>
        <v>788.43478260869597</v>
      </c>
      <c r="I11" s="63">
        <f t="shared" si="1"/>
        <v>351.83999999999997</v>
      </c>
      <c r="J11" s="63">
        <f t="shared" si="1"/>
        <v>652.39999999999998</v>
      </c>
      <c r="K11" s="69">
        <f t="shared" si="1"/>
        <v>731.52631578947398</v>
      </c>
      <c r="L11" s="63"/>
      <c r="M11" s="63"/>
      <c r="N11" s="63"/>
      <c r="O11" s="63"/>
      <c r="P11" s="63"/>
      <c r="Q11" s="63"/>
      <c r="R11" s="70">
        <f t="shared" si="0"/>
        <v>710.60175814117201</v>
      </c>
      <c r="S11" s="64" t="s">
        <v>64</v>
      </c>
      <c r="T11" s="25" t="s">
        <v>64</v>
      </c>
    </row>
    <row r="12" ht="15.5">
      <c r="A12" s="63">
        <v>7</v>
      </c>
      <c r="B12" s="55" t="s">
        <v>33</v>
      </c>
      <c r="C12" s="55"/>
      <c r="D12" s="56"/>
      <c r="E12" s="63" t="s">
        <v>27</v>
      </c>
      <c r="F12" s="63" t="s">
        <v>64</v>
      </c>
      <c r="G12" s="63">
        <f>'[1]02 PM'!$AK$20</f>
        <v>0</v>
      </c>
      <c r="H12" s="63">
        <f>'[1]03 PM'!$AI$20</f>
        <v>1.5</v>
      </c>
      <c r="I12" s="63">
        <f>'[1]04 PM'!$AK$20</f>
        <v>1.26</v>
      </c>
      <c r="J12" s="70">
        <f>'[1]05 PM'!$AK$20</f>
        <v>1.2652173913043501</v>
      </c>
      <c r="K12" s="69">
        <f>'[2]06 PM'!AJ20</f>
        <v>1.0833333333333299</v>
      </c>
      <c r="L12" s="63" t="s">
        <v>64</v>
      </c>
      <c r="M12" s="63" t="s">
        <v>64</v>
      </c>
      <c r="N12" s="63" t="s">
        <v>64</v>
      </c>
      <c r="O12" s="63" t="s">
        <v>64</v>
      </c>
      <c r="P12" s="63" t="s">
        <v>64</v>
      </c>
      <c r="Q12" s="63" t="s">
        <v>64</v>
      </c>
      <c r="R12" s="70">
        <f t="shared" si="0"/>
        <v>1.0217101449275401</v>
      </c>
      <c r="S12" s="64" t="s">
        <v>64</v>
      </c>
      <c r="T12" s="25" t="s">
        <v>64</v>
      </c>
    </row>
    <row r="13" ht="15.5">
      <c r="A13" s="63">
        <v>8</v>
      </c>
      <c r="B13" s="55" t="s">
        <v>34</v>
      </c>
      <c r="C13" s="55"/>
      <c r="D13" s="56"/>
      <c r="E13" s="63" t="s">
        <v>27</v>
      </c>
      <c r="F13" s="63" t="s">
        <v>64</v>
      </c>
      <c r="G13" s="63">
        <f>'[1]02 PM'!$AK$21</f>
        <v>0</v>
      </c>
      <c r="H13" s="63">
        <f>'[1]03 PM'!$AI$21</f>
        <v>0</v>
      </c>
      <c r="I13" s="63">
        <f>'[1]04 PM'!$AK$21</f>
        <v>0</v>
      </c>
      <c r="J13" s="63">
        <f>'[1]05 PM'!$AK$21</f>
        <v>3.5</v>
      </c>
      <c r="K13" s="69">
        <f>'[2]06 PM'!AJ21</f>
        <v>1.5</v>
      </c>
      <c r="L13" s="63" t="s">
        <v>64</v>
      </c>
      <c r="M13" s="63" t="s">
        <v>64</v>
      </c>
      <c r="N13" s="63" t="s">
        <v>64</v>
      </c>
      <c r="O13" s="63" t="s">
        <v>64</v>
      </c>
      <c r="P13" s="63" t="s">
        <v>64</v>
      </c>
      <c r="Q13" s="63" t="s">
        <v>64</v>
      </c>
      <c r="R13" s="70">
        <f t="shared" si="0"/>
        <v>1</v>
      </c>
      <c r="S13" s="64" t="s">
        <v>64</v>
      </c>
      <c r="T13" s="25" t="s">
        <v>64</v>
      </c>
      <c r="U13" t="s">
        <v>65</v>
      </c>
    </row>
    <row r="14" ht="15.5">
      <c r="A14" s="63">
        <v>9</v>
      </c>
      <c r="B14" s="55" t="s">
        <v>35</v>
      </c>
      <c r="C14" s="55"/>
      <c r="D14" s="56"/>
      <c r="E14" s="63" t="s">
        <v>25</v>
      </c>
      <c r="F14" s="63" t="s">
        <v>64</v>
      </c>
      <c r="G14" s="63">
        <f>'[1]02 PM'!$AK$22</f>
        <v>0</v>
      </c>
      <c r="H14" s="63">
        <f>'[1]03 PM'!$AI$22</f>
        <v>0</v>
      </c>
      <c r="I14" s="63">
        <f>'[1]04 PM'!$AK$22</f>
        <v>0</v>
      </c>
      <c r="J14" s="63">
        <f>'[1]05 PM'!$AK$22</f>
        <v>2</v>
      </c>
      <c r="K14" s="69">
        <f>'[2]06 PM'!AJ22</f>
        <v>1</v>
      </c>
      <c r="L14" s="63" t="s">
        <v>64</v>
      </c>
      <c r="M14" s="63" t="s">
        <v>64</v>
      </c>
      <c r="N14" s="63" t="s">
        <v>64</v>
      </c>
      <c r="O14" s="63" t="s">
        <v>64</v>
      </c>
      <c r="P14" s="63" t="s">
        <v>64</v>
      </c>
      <c r="Q14" s="63" t="s">
        <v>64</v>
      </c>
      <c r="R14" s="70">
        <f t="shared" si="0"/>
        <v>0.59999999999999998</v>
      </c>
      <c r="S14" s="64" t="s">
        <v>64</v>
      </c>
      <c r="T14" s="25" t="s">
        <v>64</v>
      </c>
      <c r="U14" t="s">
        <v>65</v>
      </c>
    </row>
    <row r="15" ht="15.5">
      <c r="A15" s="73" t="s">
        <v>66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5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zoomScale="89" zoomScaleNormal="89" workbookViewId="0" topLeftCell="A5">
      <selection activeCell="M13" sqref="M13"/>
    </sheetView>
  </sheetViews>
  <sheetFormatPr defaultColWidth="14.45313" defaultRowHeight="15"/>
  <cols>
    <col min="1" max="1" width="4.816406" customWidth="1"/>
    <col min="2" max="2" width="7.816406" customWidth="1"/>
    <col min="3" max="4" width="11.81641" customWidth="1"/>
    <col min="5" max="5" width="10.08984" customWidth="1"/>
    <col min="6" max="6" width="5.179688" customWidth="1"/>
    <col min="7" max="7" width="8" customWidth="1"/>
    <col min="8" max="8" width="6.542969" customWidth="1"/>
    <col min="9" max="17" width="5.179688" customWidth="1"/>
    <col min="18" max="18" width="8.816406" customWidth="1"/>
    <col min="19" max="19" width="13.54297" customWidth="1"/>
    <col min="20" max="20" width="15.81641" customWidth="1"/>
    <col min="21" max="25" width="6.816406" customWidth="1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4"/>
      <c r="W1" s="4"/>
      <c r="X1" s="4"/>
      <c r="Y1" s="4"/>
    </row>
    <row r="2" ht="22.5" customHeight="1">
      <c r="A2" s="5" t="s">
        <v>67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68</v>
      </c>
      <c r="M2" s="6"/>
      <c r="N2" s="6"/>
      <c r="O2" s="6"/>
      <c r="P2" s="6"/>
      <c r="Q2" s="6"/>
      <c r="R2" s="6"/>
      <c r="S2" s="6"/>
      <c r="T2" s="9"/>
      <c r="U2" s="4"/>
      <c r="V2" s="4"/>
      <c r="W2" s="4"/>
      <c r="X2" s="4"/>
      <c r="Y2" s="4"/>
    </row>
    <row r="3" ht="22.5" customHeight="1">
      <c r="A3" s="5" t="s">
        <v>69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70</v>
      </c>
      <c r="M3" s="6"/>
      <c r="N3" s="6"/>
      <c r="O3" s="6"/>
      <c r="P3" s="6"/>
      <c r="Q3" s="6"/>
      <c r="R3" s="6"/>
      <c r="S3" s="6"/>
      <c r="T3" s="9"/>
      <c r="U3" s="4"/>
      <c r="V3" s="4"/>
      <c r="W3" s="4"/>
      <c r="X3" s="4"/>
      <c r="Y3" s="4"/>
    </row>
    <row r="4" ht="37.5" customHeight="1">
      <c r="A4" s="10" t="s">
        <v>4</v>
      </c>
      <c r="B4" s="11" t="s">
        <v>5</v>
      </c>
      <c r="C4" s="12"/>
      <c r="D4" s="13"/>
      <c r="E4" s="14" t="s">
        <v>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  <c r="U4" s="4"/>
      <c r="V4" s="4"/>
      <c r="W4" s="4"/>
      <c r="X4" s="4"/>
      <c r="Y4" s="4"/>
    </row>
    <row r="5" ht="49.5" customHeight="1">
      <c r="A5" s="19"/>
      <c r="B5" s="20"/>
      <c r="C5" s="21"/>
      <c r="D5" s="22"/>
      <c r="E5" s="23"/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  <c r="K5" s="24" t="s">
        <v>15</v>
      </c>
      <c r="L5" s="24" t="s">
        <v>16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21</v>
      </c>
      <c r="R5" s="24" t="s">
        <v>22</v>
      </c>
      <c r="S5" s="17"/>
      <c r="T5" s="25"/>
      <c r="U5" s="26"/>
      <c r="V5" s="26"/>
      <c r="W5" s="26"/>
      <c r="X5" s="26"/>
      <c r="Y5" s="26"/>
    </row>
    <row r="6" ht="30.75" customHeight="1">
      <c r="A6" s="28">
        <v>1</v>
      </c>
      <c r="B6" s="29" t="s">
        <v>24</v>
      </c>
      <c r="C6" s="6"/>
      <c r="D6" s="7"/>
      <c r="E6" s="16" t="s">
        <v>25</v>
      </c>
      <c r="F6" s="16"/>
      <c r="G6" s="76">
        <v>0</v>
      </c>
      <c r="H6" s="76">
        <v>0</v>
      </c>
      <c r="I6" s="76">
        <v>0</v>
      </c>
      <c r="J6" s="16">
        <v>0</v>
      </c>
      <c r="K6" s="16">
        <v>0</v>
      </c>
      <c r="L6" s="16"/>
      <c r="M6" s="16"/>
      <c r="N6" s="16"/>
      <c r="O6" s="16"/>
      <c r="P6" s="16"/>
      <c r="Q6" s="16"/>
      <c r="R6" s="16">
        <f>AVERAGE(F6:Q6)</f>
        <v>0</v>
      </c>
      <c r="S6" s="30" t="s">
        <v>71</v>
      </c>
      <c r="T6" s="31"/>
      <c r="U6" s="4"/>
      <c r="V6" s="4"/>
      <c r="W6" s="4"/>
      <c r="X6" s="4"/>
      <c r="Y6" s="4"/>
    </row>
    <row r="7" ht="47.4" customHeight="1">
      <c r="A7" s="28">
        <v>2</v>
      </c>
      <c r="B7" s="29" t="s">
        <v>72</v>
      </c>
      <c r="C7" s="6"/>
      <c r="D7" s="7"/>
      <c r="E7" s="16" t="s">
        <v>27</v>
      </c>
      <c r="F7" s="16"/>
      <c r="G7" s="76">
        <v>0</v>
      </c>
      <c r="H7" s="76">
        <v>0</v>
      </c>
      <c r="I7" s="7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16"/>
      <c r="R7" s="16">
        <f t="shared" ref="R7:R14" si="0">AVERAGE(F7:Q7)</f>
        <v>0</v>
      </c>
      <c r="S7" s="30" t="s">
        <v>73</v>
      </c>
      <c r="T7" s="9"/>
      <c r="U7" s="4"/>
      <c r="V7" s="4"/>
      <c r="W7" s="4"/>
      <c r="X7" s="4"/>
      <c r="Y7" s="4"/>
    </row>
    <row r="8" ht="50" customHeight="1">
      <c r="A8" s="28">
        <v>3</v>
      </c>
      <c r="B8" s="29" t="s">
        <v>28</v>
      </c>
      <c r="C8" s="6"/>
      <c r="D8" s="7"/>
      <c r="E8" s="16" t="s">
        <v>29</v>
      </c>
      <c r="F8" s="16"/>
      <c r="G8" s="76">
        <v>82</v>
      </c>
      <c r="H8" s="76">
        <v>89</v>
      </c>
      <c r="I8" s="76">
        <v>97</v>
      </c>
      <c r="J8" s="76">
        <v>95.650000000000006</v>
      </c>
      <c r="K8" s="76">
        <v>88</v>
      </c>
      <c r="L8" s="16"/>
      <c r="M8" s="16"/>
      <c r="N8" s="16"/>
      <c r="O8" s="16"/>
      <c r="P8" s="16"/>
      <c r="Q8" s="16"/>
      <c r="R8" s="16">
        <f t="shared" si="0"/>
        <v>90.329999999999998</v>
      </c>
      <c r="S8" s="30" t="s">
        <v>74</v>
      </c>
      <c r="T8" s="9"/>
      <c r="U8" s="4"/>
      <c r="V8" s="4"/>
      <c r="W8" s="4"/>
      <c r="X8" s="4"/>
      <c r="Y8" s="4"/>
    </row>
    <row r="9" ht="30.75" customHeight="1">
      <c r="A9" s="28">
        <v>4</v>
      </c>
      <c r="B9" s="29" t="s">
        <v>30</v>
      </c>
      <c r="C9" s="6"/>
      <c r="D9" s="7"/>
      <c r="E9" s="16" t="s">
        <v>25</v>
      </c>
      <c r="F9" s="16"/>
      <c r="G9" s="76">
        <v>75</v>
      </c>
      <c r="H9" s="76">
        <v>69</v>
      </c>
      <c r="I9" s="76">
        <v>48</v>
      </c>
      <c r="J9" s="76">
        <v>49</v>
      </c>
      <c r="K9" s="76">
        <v>51</v>
      </c>
      <c r="L9" s="16"/>
      <c r="M9" s="16"/>
      <c r="N9" s="16"/>
      <c r="O9" s="16"/>
      <c r="P9" s="16"/>
      <c r="Q9" s="16"/>
      <c r="R9" s="16">
        <f t="shared" si="0"/>
        <v>58.399999999999999</v>
      </c>
      <c r="S9" s="30" t="s">
        <v>74</v>
      </c>
      <c r="T9" s="9"/>
      <c r="U9" s="4"/>
      <c r="V9" s="4"/>
      <c r="W9" s="4"/>
      <c r="X9" s="4"/>
      <c r="Y9" s="4"/>
    </row>
    <row r="10" ht="30.75" customHeight="1">
      <c r="A10" s="28">
        <v>5</v>
      </c>
      <c r="B10" s="29" t="s">
        <v>31</v>
      </c>
      <c r="C10" s="6"/>
      <c r="D10" s="7"/>
      <c r="E10" s="16" t="s">
        <v>25</v>
      </c>
      <c r="F10" s="16"/>
      <c r="G10" s="76">
        <v>24369</v>
      </c>
      <c r="H10" s="76">
        <v>24653</v>
      </c>
      <c r="I10" s="76">
        <v>25638</v>
      </c>
      <c r="J10" s="76">
        <v>30342</v>
      </c>
      <c r="K10" s="76">
        <v>26383</v>
      </c>
      <c r="L10" s="16"/>
      <c r="M10" s="16"/>
      <c r="N10" s="16"/>
      <c r="O10" s="16"/>
      <c r="P10" s="16"/>
      <c r="Q10" s="16"/>
      <c r="R10" s="34">
        <f t="shared" si="0"/>
        <v>26277</v>
      </c>
      <c r="S10" s="30" t="s">
        <v>74</v>
      </c>
      <c r="T10" s="9"/>
      <c r="U10" s="4"/>
      <c r="V10" s="4"/>
      <c r="W10" s="4"/>
      <c r="X10" s="4"/>
      <c r="Y10" s="4"/>
    </row>
    <row r="11" ht="30.75" customHeight="1">
      <c r="A11" s="28">
        <v>6</v>
      </c>
      <c r="B11" s="29" t="s">
        <v>32</v>
      </c>
      <c r="C11" s="6"/>
      <c r="D11" s="7"/>
      <c r="E11" s="16" t="s">
        <v>25</v>
      </c>
      <c r="F11" s="16"/>
      <c r="G11" s="76">
        <f t="shared" ref="G11:K11" si="1">G10/G9</f>
        <v>324.92000000000002</v>
      </c>
      <c r="H11" s="76">
        <f t="shared" si="1"/>
        <v>357.28985507246398</v>
      </c>
      <c r="I11" s="76">
        <f t="shared" si="1"/>
        <v>534.125</v>
      </c>
      <c r="J11" s="76">
        <f t="shared" si="1"/>
        <v>619.22448979591798</v>
      </c>
      <c r="K11" s="76">
        <f t="shared" si="1"/>
        <v>517.31372549019602</v>
      </c>
      <c r="L11" s="16"/>
      <c r="M11" s="16"/>
      <c r="N11" s="16"/>
      <c r="O11" s="16"/>
      <c r="P11" s="16"/>
      <c r="Q11" s="16"/>
      <c r="R11" s="34">
        <f t="shared" si="0"/>
        <v>470.57461407171598</v>
      </c>
      <c r="S11" s="30" t="s">
        <v>74</v>
      </c>
      <c r="T11" s="9"/>
      <c r="U11" s="4"/>
      <c r="V11" s="4"/>
      <c r="W11" s="4"/>
      <c r="X11" s="4"/>
      <c r="Y11" s="4"/>
    </row>
    <row r="12" ht="30.75" customHeight="1">
      <c r="A12" s="28">
        <v>7</v>
      </c>
      <c r="B12" s="29" t="s">
        <v>75</v>
      </c>
      <c r="C12" s="6"/>
      <c r="D12" s="7"/>
      <c r="E12" s="16" t="s">
        <v>27</v>
      </c>
      <c r="F12" s="16"/>
      <c r="G12" s="76">
        <v>6</v>
      </c>
      <c r="H12" s="76">
        <v>6</v>
      </c>
      <c r="I12" s="76">
        <v>6.1600000000000001</v>
      </c>
      <c r="J12" s="76">
        <v>6.4000000000000004</v>
      </c>
      <c r="K12" s="76">
        <v>6.7999999999999998</v>
      </c>
      <c r="L12" s="16"/>
      <c r="M12" s="16"/>
      <c r="N12" s="16"/>
      <c r="O12" s="16"/>
      <c r="P12" s="16"/>
      <c r="Q12" s="16"/>
      <c r="R12" s="34">
        <f t="shared" si="0"/>
        <v>6.2720000000000002</v>
      </c>
      <c r="S12" s="30" t="s">
        <v>74</v>
      </c>
      <c r="T12" s="9"/>
      <c r="U12" s="4"/>
      <c r="V12" s="4"/>
      <c r="W12" s="4"/>
      <c r="X12" s="4"/>
      <c r="Y12" s="4"/>
    </row>
    <row r="13" ht="30.75" customHeight="1">
      <c r="A13" s="28">
        <v>8</v>
      </c>
      <c r="B13" s="29" t="s">
        <v>34</v>
      </c>
      <c r="C13" s="6"/>
      <c r="D13" s="7"/>
      <c r="E13" s="16" t="s">
        <v>27</v>
      </c>
      <c r="F13" s="16"/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16"/>
      <c r="M13" s="16"/>
      <c r="N13" s="16"/>
      <c r="O13" s="16"/>
      <c r="P13" s="16"/>
      <c r="Q13" s="16"/>
      <c r="R13" s="16">
        <f t="shared" si="0"/>
        <v>0</v>
      </c>
      <c r="S13" s="30" t="s">
        <v>76</v>
      </c>
      <c r="T13" s="9"/>
      <c r="U13" s="4"/>
      <c r="V13" s="4"/>
      <c r="W13" s="4"/>
      <c r="X13" s="4"/>
      <c r="Y13" s="4"/>
    </row>
    <row r="14" ht="30.75" customHeight="1">
      <c r="A14" s="28">
        <v>9</v>
      </c>
      <c r="B14" s="29" t="s">
        <v>35</v>
      </c>
      <c r="C14" s="6"/>
      <c r="D14" s="7"/>
      <c r="E14" s="16" t="s">
        <v>25</v>
      </c>
      <c r="F14" s="16"/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16"/>
      <c r="M14" s="16"/>
      <c r="N14" s="16"/>
      <c r="O14" s="16"/>
      <c r="P14" s="16"/>
      <c r="Q14" s="16"/>
      <c r="R14" s="16">
        <f t="shared" si="0"/>
        <v>0</v>
      </c>
      <c r="S14" s="30" t="s">
        <v>76</v>
      </c>
      <c r="T14" s="9"/>
      <c r="U14" s="4"/>
      <c r="V14" s="4"/>
      <c r="W14" s="4"/>
      <c r="X14" s="4"/>
      <c r="Y14" s="4"/>
    </row>
    <row r="15" ht="68.25" customHeight="1">
      <c r="A15" s="36" t="s">
        <v>36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  <c r="U15" s="4"/>
      <c r="V15" s="4"/>
      <c r="W15" s="4"/>
      <c r="X15" s="4"/>
      <c r="Y15" s="4"/>
    </row>
    <row r="16" ht="30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0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0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0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5" sqref="A15:T15"/>
    </sheetView>
  </sheetViews>
  <sheetFormatPr defaultColWidth="9" defaultRowHeight="15"/>
  <cols>
    <col min="9" max="9" width="9.179688"/>
  </cols>
  <sheetData>
    <row r="1" ht="2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9"/>
      <c r="U1" s="80"/>
      <c r="V1" s="80"/>
      <c r="W1" s="80"/>
      <c r="X1" s="80"/>
      <c r="Y1" s="80"/>
    </row>
    <row r="2" ht="15.5">
      <c r="A2" s="81" t="s">
        <v>77</v>
      </c>
      <c r="B2" s="82"/>
      <c r="C2" s="82"/>
      <c r="D2" s="82"/>
      <c r="E2" s="82"/>
      <c r="F2" s="82"/>
      <c r="G2" s="82"/>
      <c r="H2" s="82"/>
      <c r="I2" s="82"/>
      <c r="J2" s="82"/>
      <c r="K2" s="83"/>
      <c r="L2" s="84" t="s">
        <v>78</v>
      </c>
      <c r="M2" s="82"/>
      <c r="N2" s="82"/>
      <c r="O2" s="82"/>
      <c r="P2" s="82"/>
      <c r="Q2" s="82"/>
      <c r="R2" s="82"/>
      <c r="S2" s="82"/>
      <c r="T2" s="85"/>
      <c r="U2" s="80"/>
      <c r="V2" s="80"/>
      <c r="W2" s="80"/>
      <c r="X2" s="80"/>
      <c r="Y2" s="80"/>
    </row>
    <row r="3" ht="15.5">
      <c r="A3" s="81" t="s">
        <v>79</v>
      </c>
      <c r="B3" s="82"/>
      <c r="C3" s="82"/>
      <c r="D3" s="82"/>
      <c r="E3" s="82"/>
      <c r="F3" s="82"/>
      <c r="G3" s="82"/>
      <c r="H3" s="82"/>
      <c r="I3" s="82"/>
      <c r="J3" s="82"/>
      <c r="K3" s="83"/>
      <c r="L3" s="84" t="s">
        <v>80</v>
      </c>
      <c r="M3" s="82"/>
      <c r="N3" s="82"/>
      <c r="O3" s="82"/>
      <c r="P3" s="82"/>
      <c r="Q3" s="82"/>
      <c r="R3" s="82"/>
      <c r="S3" s="82"/>
      <c r="T3" s="85"/>
      <c r="U3" s="80"/>
      <c r="V3" s="80"/>
      <c r="W3" s="80"/>
      <c r="X3" s="80"/>
      <c r="Y3" s="80"/>
    </row>
    <row r="4" ht="46.5">
      <c r="A4" s="86" t="s">
        <v>4</v>
      </c>
      <c r="B4" s="87" t="s">
        <v>5</v>
      </c>
      <c r="C4" s="88"/>
      <c r="D4" s="89"/>
      <c r="E4" s="90" t="s">
        <v>6</v>
      </c>
      <c r="F4" s="91" t="s">
        <v>7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  <c r="R4" s="92"/>
      <c r="S4" s="93" t="s">
        <v>8</v>
      </c>
      <c r="T4" s="94" t="s">
        <v>9</v>
      </c>
      <c r="U4" s="80"/>
      <c r="V4" s="80"/>
      <c r="W4" s="80"/>
      <c r="X4" s="80"/>
      <c r="Y4" s="80"/>
    </row>
    <row r="5" ht="15.5">
      <c r="A5" s="95"/>
      <c r="B5" s="96"/>
      <c r="C5" s="97"/>
      <c r="D5" s="98"/>
      <c r="E5" s="99"/>
      <c r="F5" s="100" t="s">
        <v>10</v>
      </c>
      <c r="G5" s="100" t="s">
        <v>11</v>
      </c>
      <c r="H5" s="100" t="s">
        <v>12</v>
      </c>
      <c r="I5" s="100" t="s">
        <v>13</v>
      </c>
      <c r="J5" s="100" t="s">
        <v>14</v>
      </c>
      <c r="K5" s="100" t="s">
        <v>15</v>
      </c>
      <c r="L5" s="100" t="s">
        <v>16</v>
      </c>
      <c r="M5" s="100" t="s">
        <v>17</v>
      </c>
      <c r="N5" s="100" t="s">
        <v>18</v>
      </c>
      <c r="O5" s="100" t="s">
        <v>19</v>
      </c>
      <c r="P5" s="100" t="s">
        <v>20</v>
      </c>
      <c r="Q5" s="100" t="s">
        <v>21</v>
      </c>
      <c r="R5" s="100" t="s">
        <v>22</v>
      </c>
      <c r="S5" s="93"/>
      <c r="T5" s="101"/>
      <c r="U5" s="102"/>
      <c r="V5" s="102"/>
      <c r="W5" s="102"/>
      <c r="X5" s="102"/>
      <c r="Y5" s="102"/>
    </row>
    <row r="6" ht="15.5">
      <c r="A6" s="103">
        <v>1</v>
      </c>
      <c r="B6" s="104" t="s">
        <v>24</v>
      </c>
      <c r="C6" s="82"/>
      <c r="D6" s="83"/>
      <c r="E6" s="92" t="s">
        <v>25</v>
      </c>
      <c r="F6" s="92"/>
      <c r="G6" s="92"/>
      <c r="H6" s="92">
        <v>0</v>
      </c>
      <c r="I6" s="92">
        <v>0</v>
      </c>
      <c r="J6" s="92">
        <v>0</v>
      </c>
      <c r="K6" s="92">
        <v>0</v>
      </c>
      <c r="L6" s="92"/>
      <c r="M6" s="92"/>
      <c r="N6" s="92"/>
      <c r="O6" s="92"/>
      <c r="P6" s="92"/>
      <c r="Q6" s="92"/>
      <c r="R6" s="92"/>
      <c r="S6" s="105" t="s">
        <v>81</v>
      </c>
      <c r="T6" s="106"/>
      <c r="U6" s="80"/>
      <c r="V6" s="80"/>
      <c r="W6" s="80"/>
      <c r="X6" s="80"/>
      <c r="Y6" s="80"/>
    </row>
    <row r="7" ht="15.5">
      <c r="A7" s="103">
        <v>2</v>
      </c>
      <c r="B7" s="104" t="s">
        <v>26</v>
      </c>
      <c r="C7" s="82"/>
      <c r="D7" s="83"/>
      <c r="E7" s="92" t="s">
        <v>27</v>
      </c>
      <c r="F7" s="92"/>
      <c r="G7" s="92"/>
      <c r="H7" s="92">
        <v>0</v>
      </c>
      <c r="I7" s="92">
        <v>0</v>
      </c>
      <c r="J7" s="92">
        <v>0</v>
      </c>
      <c r="K7" s="92">
        <v>0</v>
      </c>
      <c r="L7" s="92"/>
      <c r="M7" s="92"/>
      <c r="N7" s="92"/>
      <c r="O7" s="92"/>
      <c r="P7" s="92"/>
      <c r="Q7" s="92"/>
      <c r="R7" s="92">
        <v>0</v>
      </c>
      <c r="S7" s="105" t="s">
        <v>82</v>
      </c>
      <c r="T7" s="85"/>
      <c r="U7" s="80"/>
      <c r="V7" s="80"/>
      <c r="W7" s="80"/>
      <c r="X7" s="80"/>
      <c r="Y7" s="80"/>
    </row>
    <row r="8" ht="15.5">
      <c r="A8" s="103">
        <v>3</v>
      </c>
      <c r="B8" s="104" t="s">
        <v>28</v>
      </c>
      <c r="C8" s="82"/>
      <c r="D8" s="83"/>
      <c r="E8" s="92" t="s">
        <v>29</v>
      </c>
      <c r="F8" s="92"/>
      <c r="G8" s="92"/>
      <c r="H8" s="92">
        <v>100</v>
      </c>
      <c r="I8" s="92">
        <v>100</v>
      </c>
      <c r="J8" s="92">
        <v>100</v>
      </c>
      <c r="K8" s="92">
        <v>100</v>
      </c>
      <c r="L8" s="92"/>
      <c r="M8" s="92"/>
      <c r="N8" s="92"/>
      <c r="O8" s="92"/>
      <c r="P8" s="92"/>
      <c r="Q8" s="92"/>
      <c r="R8" s="92">
        <v>1</v>
      </c>
      <c r="S8" s="105" t="s">
        <v>83</v>
      </c>
      <c r="T8" s="85"/>
      <c r="U8" s="80"/>
      <c r="V8" s="80"/>
      <c r="W8" s="80"/>
      <c r="X8" s="80"/>
      <c r="Y8" s="80"/>
    </row>
    <row r="9" ht="15.5">
      <c r="A9" s="103">
        <v>4</v>
      </c>
      <c r="B9" s="104" t="s">
        <v>30</v>
      </c>
      <c r="C9" s="82"/>
      <c r="D9" s="83"/>
      <c r="E9" s="92" t="s">
        <v>25</v>
      </c>
      <c r="F9" s="92"/>
      <c r="G9" s="92"/>
      <c r="H9" s="92">
        <v>25</v>
      </c>
      <c r="I9" s="92">
        <v>32</v>
      </c>
      <c r="J9" s="92">
        <v>42</v>
      </c>
      <c r="K9" s="92">
        <v>25</v>
      </c>
      <c r="L9" s="92"/>
      <c r="M9" s="92"/>
      <c r="N9" s="92"/>
      <c r="O9" s="92"/>
      <c r="P9" s="92"/>
      <c r="Q9" s="92"/>
      <c r="R9" s="92">
        <v>33</v>
      </c>
      <c r="S9" s="105" t="s">
        <v>83</v>
      </c>
      <c r="T9" s="85"/>
      <c r="U9" s="80"/>
      <c r="V9" s="80"/>
      <c r="W9" s="80"/>
      <c r="X9" s="80"/>
      <c r="Y9" s="80"/>
    </row>
    <row r="10" ht="15.5">
      <c r="A10" s="103">
        <v>5</v>
      </c>
      <c r="B10" s="104" t="s">
        <v>31</v>
      </c>
      <c r="C10" s="82"/>
      <c r="D10" s="83"/>
      <c r="E10" s="92" t="s">
        <v>25</v>
      </c>
      <c r="F10" s="92"/>
      <c r="G10" s="92"/>
      <c r="H10" s="92">
        <v>124746</v>
      </c>
      <c r="I10" s="92">
        <v>110312</v>
      </c>
      <c r="J10" s="92">
        <v>226738</v>
      </c>
      <c r="K10" s="92">
        <v>91743</v>
      </c>
      <c r="L10" s="92"/>
      <c r="M10" s="92"/>
      <c r="N10" s="92"/>
      <c r="O10" s="92"/>
      <c r="P10" s="92"/>
      <c r="Q10" s="92"/>
      <c r="R10" s="92">
        <v>92359.199999999997</v>
      </c>
      <c r="S10" s="105" t="s">
        <v>83</v>
      </c>
      <c r="T10" s="85"/>
      <c r="U10" s="80"/>
      <c r="V10" s="80"/>
      <c r="W10" s="80"/>
      <c r="X10" s="80"/>
      <c r="Y10" s="80"/>
    </row>
    <row r="11" ht="15.5">
      <c r="A11" s="103">
        <v>6</v>
      </c>
      <c r="B11" s="104" t="s">
        <v>32</v>
      </c>
      <c r="C11" s="82"/>
      <c r="D11" s="83"/>
      <c r="E11" s="92" t="s">
        <v>25</v>
      </c>
      <c r="F11" s="92"/>
      <c r="G11" s="92"/>
      <c r="H11" s="92">
        <v>4989.8400000000001</v>
      </c>
      <c r="I11" s="92">
        <v>3447.25</v>
      </c>
      <c r="J11" s="107">
        <v>5398.5238095238101</v>
      </c>
      <c r="K11" s="92">
        <v>3669.7199999999998</v>
      </c>
      <c r="L11" s="92" t="e">
        <v>#DIV/0!</v>
      </c>
      <c r="M11" s="92" t="e">
        <v>#DIV/0!</v>
      </c>
      <c r="N11" s="92" t="e">
        <v>#DIV/0!</v>
      </c>
      <c r="O11" s="92" t="e">
        <v>#DIV/0!</v>
      </c>
      <c r="P11" s="92" t="e">
        <v>#DIV/0!</v>
      </c>
      <c r="Q11" s="92" t="e">
        <v>#DIV/0!</v>
      </c>
      <c r="R11" s="92" t="e">
        <v>#DIV/0!</v>
      </c>
      <c r="S11" s="105" t="s">
        <v>83</v>
      </c>
      <c r="T11" s="85"/>
      <c r="U11" s="80"/>
      <c r="V11" s="80"/>
      <c r="W11" s="80"/>
      <c r="X11" s="80"/>
      <c r="Y11" s="80"/>
    </row>
    <row r="12" ht="15.5">
      <c r="A12" s="103">
        <v>7</v>
      </c>
      <c r="B12" s="104" t="s">
        <v>33</v>
      </c>
      <c r="C12" s="82"/>
      <c r="D12" s="83"/>
      <c r="E12" s="92" t="s">
        <v>27</v>
      </c>
      <c r="F12" s="92"/>
      <c r="G12" s="92"/>
      <c r="H12" s="92">
        <v>5</v>
      </c>
      <c r="I12" s="92">
        <v>4</v>
      </c>
      <c r="J12" s="92">
        <v>4</v>
      </c>
      <c r="K12" s="92">
        <v>4</v>
      </c>
      <c r="L12" s="92"/>
      <c r="M12" s="92"/>
      <c r="N12" s="92"/>
      <c r="O12" s="92"/>
      <c r="P12" s="92"/>
      <c r="Q12" s="92"/>
      <c r="R12" s="92">
        <v>4.3333333333333304</v>
      </c>
      <c r="S12" s="105" t="s">
        <v>83</v>
      </c>
      <c r="T12" s="85"/>
      <c r="U12" s="80"/>
      <c r="V12" s="80"/>
      <c r="W12" s="80"/>
      <c r="X12" s="80"/>
      <c r="Y12" s="80"/>
    </row>
    <row r="13" ht="15.5">
      <c r="A13" s="103">
        <v>8</v>
      </c>
      <c r="B13" s="104" t="s">
        <v>34</v>
      </c>
      <c r="C13" s="82"/>
      <c r="D13" s="83"/>
      <c r="E13" s="92" t="s">
        <v>27</v>
      </c>
      <c r="F13" s="92"/>
      <c r="G13" s="92"/>
      <c r="H13" s="92">
        <v>4</v>
      </c>
      <c r="I13" s="91">
        <v>3</v>
      </c>
      <c r="J13" s="92">
        <v>3.8700000000000001</v>
      </c>
      <c r="K13" s="92">
        <v>0</v>
      </c>
      <c r="L13" s="92"/>
      <c r="M13" s="92"/>
      <c r="N13" s="92"/>
      <c r="O13" s="92"/>
      <c r="P13" s="92"/>
      <c r="Q13" s="92"/>
      <c r="R13" s="92">
        <v>3.62333333333333</v>
      </c>
      <c r="S13" s="105" t="s">
        <v>82</v>
      </c>
      <c r="T13" s="85"/>
      <c r="U13" s="80"/>
      <c r="V13" s="80"/>
      <c r="W13" s="80"/>
      <c r="X13" s="80"/>
      <c r="Y13" s="80"/>
    </row>
    <row r="14" ht="15.5">
      <c r="A14" s="103">
        <v>9</v>
      </c>
      <c r="B14" s="104" t="s">
        <v>35</v>
      </c>
      <c r="C14" s="82"/>
      <c r="D14" s="83"/>
      <c r="E14" s="92" t="s">
        <v>25</v>
      </c>
      <c r="F14" s="92"/>
      <c r="G14" s="92"/>
      <c r="H14" s="92">
        <v>0.5</v>
      </c>
      <c r="I14" s="91">
        <v>0.20000000000000001</v>
      </c>
      <c r="J14" s="92">
        <v>0.16</v>
      </c>
      <c r="K14" s="92">
        <v>0</v>
      </c>
      <c r="L14" s="92"/>
      <c r="M14" s="92"/>
      <c r="N14" s="92"/>
      <c r="O14" s="92"/>
      <c r="P14" s="92"/>
      <c r="Q14" s="92"/>
      <c r="R14" s="92">
        <v>0.28666666666666701</v>
      </c>
      <c r="S14" s="105" t="s">
        <v>82</v>
      </c>
      <c r="T14" s="85"/>
      <c r="U14" s="80"/>
      <c r="V14" s="80"/>
      <c r="W14" s="80"/>
      <c r="X14" s="80"/>
      <c r="Y14" s="80"/>
    </row>
    <row r="15" ht="15.5">
      <c r="A15" s="108" t="s">
        <v>36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/>
      <c r="U15" s="80"/>
      <c r="V15" s="80"/>
      <c r="W15" s="80"/>
      <c r="X15" s="80"/>
      <c r="Y15" s="80"/>
    </row>
    <row r="16" ht="15.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ht="15.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ht="15.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ht="15.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ht="15.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ht="15.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ht="15.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ht="15.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ht="15.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ht="15.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ht="15.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ht="15.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ht="15.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ht="15.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ht="15.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ht="15.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ht="15.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ht="15.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ht="15.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ht="15.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ht="15.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ht="15.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ht="15.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ht="15.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ht="15.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ht="15.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ht="15.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ht="15.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ht="15.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ht="15.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ht="15.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ht="15.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ht="15.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ht="15.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ht="15.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ht="15.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ht="15.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ht="15.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ht="15.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ht="15.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ht="15.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ht="15.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ht="15.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ht="15.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ht="15.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ht="15.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ht="15.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ht="15.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ht="15.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ht="15.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ht="15.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ht="15.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ht="15.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ht="15.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ht="15.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ht="15.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ht="15.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ht="15.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ht="15.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ht="15.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ht="15.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ht="15.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ht="15.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ht="15.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ht="15.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ht="15.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ht="15.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ht="15.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ht="15.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ht="15.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ht="15.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ht="15.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ht="15.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ht="15.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ht="15.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ht="15.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ht="15.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ht="15.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ht="15.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ht="15.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ht="15.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ht="15.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ht="15.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ht="15.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ht="15.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ht="15.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ht="15.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ht="15.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ht="15.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ht="15.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ht="15.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ht="15.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ht="15.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ht="15.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ht="15.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ht="15.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ht="15.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ht="15.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ht="15.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ht="15.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ht="15.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ht="15.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ht="15.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ht="15.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ht="15.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ht="15.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ht="15.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ht="15.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ht="15.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ht="15.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ht="15.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ht="15.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ht="15.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ht="15.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ht="15.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ht="15.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ht="15.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ht="15.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ht="15.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ht="15.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ht="15.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ht="15.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ht="15.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ht="15.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ht="15.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ht="15.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ht="15.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ht="15.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ht="15.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ht="15.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ht="15.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ht="15.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ht="15.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ht="15.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ht="15.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ht="15.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ht="15.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ht="15.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ht="15.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ht="15.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ht="15.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ht="15.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ht="15.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ht="15.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ht="15.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ht="15.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ht="15.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ht="15.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ht="15.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ht="15.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ht="15.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ht="15.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ht="15.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ht="15.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ht="15.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ht="15.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ht="15.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ht="15.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ht="15.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ht="15.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ht="15.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ht="15.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ht="15.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ht="15.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ht="15.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ht="15.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ht="15.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ht="15.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ht="15.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ht="15.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ht="15.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ht="15.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ht="15.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ht="15.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ht="15.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ht="15.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ht="15.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ht="15.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ht="15.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ht="15.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ht="15.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ht="15.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ht="15.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ht="15.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ht="15.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ht="15.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ht="15.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ht="15.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ht="15.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ht="15.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ht="15.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ht="15.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ht="15.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ht="15.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ht="15.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ht="15.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ht="15.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ht="15.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ht="15.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ht="15.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ht="15.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ht="15.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ht="15.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ht="15.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ht="15.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 ht="15.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 ht="15.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 ht="15.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 ht="15.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 ht="15.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 ht="15.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 ht="15.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 ht="15.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 ht="15.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 ht="15.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 ht="15.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 ht="15.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 ht="15.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 ht="15.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 ht="15.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 ht="15.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 ht="15.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 ht="15.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 ht="15.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 ht="15.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 ht="15.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 ht="15.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 ht="15.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 ht="15.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 ht="15.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 ht="15.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 ht="15.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 ht="15.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 ht="15.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 ht="15.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 ht="15.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 ht="15.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 ht="15.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 ht="15.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 ht="15.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</row>
    <row r="256" ht="15.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</row>
    <row r="257" ht="15.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</row>
    <row r="258" ht="15.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</row>
    <row r="259" ht="15.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</row>
    <row r="260" ht="15.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</row>
    <row r="261" ht="15.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</row>
    <row r="262" ht="15.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</row>
    <row r="263" ht="15.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</row>
    <row r="264" ht="15.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</row>
    <row r="265" ht="15.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</row>
    <row r="266" ht="15.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</row>
    <row r="267" ht="15.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</row>
    <row r="268" ht="15.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</row>
    <row r="269" ht="15.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</row>
    <row r="270" ht="15.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</row>
    <row r="271" ht="15.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</row>
    <row r="272" ht="15.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</row>
    <row r="273" ht="15.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</row>
    <row r="274" ht="15.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</row>
    <row r="275" ht="15.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</row>
    <row r="276" ht="15.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</row>
    <row r="277" ht="15.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</row>
    <row r="278" ht="15.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</row>
    <row r="279" ht="15.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</row>
    <row r="280" ht="15.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</row>
    <row r="281" ht="15.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</row>
    <row r="282" ht="15.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</row>
    <row r="283" ht="15.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</row>
    <row r="284" ht="15.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</row>
    <row r="285" ht="15.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</row>
    <row r="286" ht="15.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</row>
    <row r="287" ht="15.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</row>
    <row r="288" ht="15.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</row>
    <row r="289" ht="15.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</row>
    <row r="290" ht="15.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</row>
    <row r="291" ht="15.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</row>
    <row r="292" ht="15.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</row>
    <row r="293" ht="15.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</row>
    <row r="294" ht="15.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</row>
    <row r="295" ht="15.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</row>
    <row r="296" ht="15.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</row>
    <row r="297" ht="15.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</row>
    <row r="298" ht="15.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</row>
    <row r="299" ht="15.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</row>
    <row r="300" ht="15.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</row>
    <row r="301" ht="15.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</row>
    <row r="302" ht="15.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</row>
    <row r="303" ht="15.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</row>
    <row r="304" ht="15.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</row>
    <row r="305" ht="15.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</row>
    <row r="306" ht="15.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</row>
    <row r="307" ht="15.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</row>
    <row r="308" ht="15.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</row>
    <row r="309" ht="15.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</row>
    <row r="310" ht="15.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</row>
    <row r="311" ht="15.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</row>
    <row r="312" ht="15.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</row>
    <row r="313" ht="15.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</row>
    <row r="314" ht="15.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</row>
    <row r="315" ht="15.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</row>
    <row r="316" ht="15.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</row>
    <row r="317" ht="15.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</row>
    <row r="318" ht="15.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</row>
    <row r="319" ht="15.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</row>
    <row r="320" ht="15.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</row>
    <row r="321" ht="15.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</row>
    <row r="322" ht="15.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</row>
    <row r="323" ht="15.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</row>
    <row r="324" ht="15.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</row>
    <row r="325" ht="15.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</row>
    <row r="326" ht="15.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</row>
    <row r="327" ht="15.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</row>
    <row r="328" ht="15.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</row>
    <row r="329" ht="15.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</row>
    <row r="330" ht="15.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</row>
    <row r="331" ht="15.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</row>
    <row r="332" ht="15.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</row>
    <row r="333" ht="15.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</row>
    <row r="334" ht="15.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</row>
    <row r="335" ht="15.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</row>
    <row r="336" ht="15.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</row>
    <row r="337" ht="15.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</row>
    <row r="338" ht="15.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</row>
    <row r="339" ht="15.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</row>
    <row r="340" ht="15.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</row>
    <row r="341" ht="15.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</row>
    <row r="342" ht="15.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</row>
    <row r="343" ht="15.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</row>
    <row r="344" ht="15.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</row>
    <row r="345" ht="15.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</row>
    <row r="346" ht="15.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</row>
    <row r="347" ht="15.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</row>
    <row r="348" ht="15.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</row>
    <row r="349" ht="15.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</row>
    <row r="350" ht="15.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</row>
    <row r="351" ht="15.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</row>
    <row r="352" ht="15.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</row>
    <row r="353" ht="15.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</row>
    <row r="354" ht="15.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</row>
    <row r="355" ht="15.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</row>
    <row r="356" ht="15.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</row>
    <row r="357" ht="15.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</row>
    <row r="358" ht="15.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</row>
    <row r="359" ht="15.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</row>
    <row r="360" ht="15.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</row>
    <row r="361" ht="15.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</row>
    <row r="362" ht="15.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</row>
    <row r="363" ht="15.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</row>
    <row r="364" ht="15.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</row>
    <row r="365" ht="15.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</row>
    <row r="366" ht="15.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</row>
    <row r="367" ht="15.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</row>
    <row r="368" ht="15.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</row>
    <row r="369" ht="15.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</row>
    <row r="370" ht="15.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</row>
    <row r="371" ht="15.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</row>
    <row r="372" ht="15.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</row>
    <row r="373" ht="15.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</row>
    <row r="374" ht="15.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</row>
    <row r="375" ht="15.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</row>
    <row r="376" ht="15.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</row>
    <row r="377" ht="15.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</row>
    <row r="378" ht="15.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</row>
    <row r="379" ht="15.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</row>
    <row r="380" ht="15.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</row>
    <row r="381" ht="15.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</row>
    <row r="382" ht="15.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</row>
    <row r="383" ht="15.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</row>
    <row r="384" ht="15.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</row>
    <row r="385" ht="15.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</row>
    <row r="386" ht="15.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</row>
    <row r="387" ht="15.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</row>
    <row r="388" ht="15.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</row>
    <row r="389" ht="15.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</row>
    <row r="390" ht="15.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</row>
    <row r="391" ht="15.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</row>
    <row r="392" ht="15.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</row>
    <row r="393" ht="15.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</row>
    <row r="394" ht="15.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</row>
    <row r="395" ht="15.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</row>
    <row r="396" ht="15.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</row>
    <row r="397" ht="15.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</row>
    <row r="398" ht="15.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</row>
    <row r="399" ht="15.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</row>
    <row r="400" ht="15.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</row>
    <row r="401" ht="15.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</row>
    <row r="402" ht="15.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</row>
    <row r="403" ht="15.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</row>
    <row r="404" ht="15.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</row>
    <row r="405" ht="15.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</row>
    <row r="406" ht="15.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</row>
    <row r="407" ht="15.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</row>
    <row r="408" ht="15.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</row>
    <row r="409" ht="15.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</row>
    <row r="410" ht="15.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</row>
    <row r="411" ht="15.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</row>
    <row r="412" ht="15.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</row>
    <row r="413" ht="15.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</row>
    <row r="414" ht="15.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</row>
    <row r="415" ht="15.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</row>
    <row r="416" ht="15.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</row>
    <row r="417" ht="15.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</row>
    <row r="418" ht="15.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</row>
    <row r="419" ht="15.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</row>
    <row r="420" ht="15.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</row>
    <row r="421" ht="15.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</row>
    <row r="422" ht="15.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</row>
    <row r="423" ht="15.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</row>
    <row r="424" ht="15.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</row>
    <row r="425" ht="15.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</row>
    <row r="426" ht="15.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</row>
    <row r="427" ht="15.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</row>
    <row r="428" ht="15.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</row>
    <row r="429" ht="15.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</row>
    <row r="430" ht="15.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</row>
    <row r="431" ht="15.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</row>
    <row r="432" ht="15.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</row>
    <row r="433" ht="15.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 ht="15.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</row>
    <row r="435" ht="15.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</row>
    <row r="436" ht="15.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</row>
    <row r="437" ht="15.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</row>
    <row r="438" ht="15.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</row>
    <row r="439" ht="15.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</row>
    <row r="440" ht="15.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</row>
    <row r="441" ht="15.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</row>
    <row r="442" ht="15.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</row>
    <row r="443" ht="15.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</row>
    <row r="444" ht="15.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</row>
    <row r="445" ht="15.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</row>
    <row r="446" ht="15.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</row>
    <row r="447" ht="15.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</row>
    <row r="448" ht="15.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</row>
    <row r="449" ht="15.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</row>
    <row r="450" ht="15.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</row>
    <row r="451" ht="15.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</row>
    <row r="452" ht="15.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</row>
    <row r="453" ht="15.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</row>
    <row r="454" ht="15.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</row>
    <row r="455" ht="15.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</row>
    <row r="456" ht="15.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</row>
    <row r="457" ht="15.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</row>
    <row r="458" ht="15.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</row>
    <row r="459" ht="15.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</row>
    <row r="460" ht="15.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</row>
    <row r="461" ht="15.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</row>
    <row r="462" ht="15.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</row>
    <row r="463" ht="15.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</row>
    <row r="464" ht="15.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</row>
    <row r="465" ht="15.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</row>
    <row r="466" ht="15.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</row>
    <row r="467" ht="15.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</row>
    <row r="468" ht="15.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</row>
    <row r="469" ht="15.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</row>
    <row r="470" ht="15.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</row>
    <row r="471" ht="15.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</row>
    <row r="472" ht="15.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</row>
    <row r="473" ht="15.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</row>
    <row r="474" ht="15.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</row>
    <row r="475" ht="15.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</row>
    <row r="476" ht="15.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</row>
    <row r="477" ht="15.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</row>
    <row r="478" ht="15.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</row>
    <row r="479" ht="15.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</row>
    <row r="480" ht="15.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</row>
    <row r="481" ht="15.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</row>
    <row r="482" ht="15.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</row>
    <row r="483" ht="15.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</row>
    <row r="484" ht="15.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</row>
    <row r="485" ht="15.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</row>
    <row r="486" ht="15.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</row>
    <row r="487" ht="15.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</row>
    <row r="488" ht="15.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</row>
    <row r="489" ht="15.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</row>
    <row r="490" ht="15.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</row>
    <row r="491" ht="15.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</row>
    <row r="492" ht="15.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</row>
    <row r="493" ht="15.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</row>
    <row r="494" ht="15.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</row>
    <row r="495" ht="15.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</row>
    <row r="496" ht="15.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</row>
    <row r="497" ht="15.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</row>
    <row r="498" ht="15.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</row>
    <row r="499" ht="15.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</row>
    <row r="500" ht="15.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</row>
    <row r="501" ht="15.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</row>
    <row r="502" ht="15.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</row>
    <row r="503" ht="15.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</row>
    <row r="504" ht="15.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</row>
    <row r="505" ht="15.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</row>
    <row r="506" ht="15.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</row>
    <row r="507" ht="15.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</row>
    <row r="508" ht="15.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</row>
    <row r="509" ht="15.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</row>
    <row r="510" ht="15.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</row>
    <row r="511" ht="15.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</row>
    <row r="512" ht="15.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</row>
    <row r="513" ht="15.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</row>
    <row r="514" ht="15.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</row>
    <row r="515" ht="15.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</row>
    <row r="516" ht="15.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</row>
    <row r="517" ht="15.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</row>
    <row r="518" ht="15.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</row>
    <row r="519" ht="15.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</row>
    <row r="520" ht="15.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</row>
    <row r="521" ht="15.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</row>
    <row r="522" ht="15.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</row>
    <row r="523" ht="15.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</row>
    <row r="524" ht="15.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</row>
    <row r="525" ht="15.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</row>
    <row r="526" ht="15.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</row>
    <row r="527" ht="15.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</row>
    <row r="528" ht="15.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</row>
    <row r="529" ht="15.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</row>
    <row r="530" ht="15.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</row>
    <row r="531" ht="15.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</row>
    <row r="532" ht="15.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</row>
    <row r="533" ht="15.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</row>
    <row r="534" ht="15.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</row>
    <row r="535" ht="15.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</row>
    <row r="536" ht="15.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</row>
    <row r="537" ht="15.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</row>
    <row r="538" ht="15.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</row>
    <row r="539" ht="15.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</row>
    <row r="540" ht="15.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</row>
    <row r="541" ht="15.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</row>
    <row r="542" ht="15.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</row>
    <row r="543" ht="15.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</row>
    <row r="544" ht="15.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</row>
    <row r="545" ht="15.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</row>
    <row r="546" ht="15.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</row>
    <row r="547" ht="15.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</row>
    <row r="548" ht="15.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</row>
    <row r="549" ht="15.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</row>
    <row r="550" ht="15.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</row>
    <row r="551" ht="15.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</row>
    <row r="552" ht="15.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</row>
    <row r="553" ht="15.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</row>
    <row r="554" ht="15.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</row>
    <row r="555" ht="15.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</row>
    <row r="556" ht="15.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</row>
    <row r="557" ht="15.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</row>
    <row r="558" ht="15.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 ht="15.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</row>
    <row r="560" ht="15.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</row>
    <row r="561" ht="15.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</row>
    <row r="562" ht="15.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</row>
    <row r="563" ht="15.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</row>
    <row r="564" ht="15.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</row>
    <row r="565" ht="15.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</row>
    <row r="566" ht="15.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</row>
    <row r="567" ht="15.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</row>
    <row r="568" ht="15.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</row>
    <row r="569" ht="15.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</row>
    <row r="570" ht="15.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</row>
    <row r="571" ht="15.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</row>
    <row r="572" ht="15.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</row>
    <row r="573" ht="15.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</row>
    <row r="574" ht="15.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</row>
    <row r="575" ht="15.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</row>
    <row r="576" ht="15.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</row>
    <row r="577" ht="15.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 ht="15.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</row>
    <row r="579" ht="15.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</row>
    <row r="580" ht="15.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</row>
    <row r="581" ht="15.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</row>
    <row r="582" ht="15.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</row>
    <row r="583" ht="15.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</row>
    <row r="584" ht="15.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</row>
    <row r="585" ht="15.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</row>
    <row r="586" ht="15.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</row>
    <row r="587" ht="15.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</row>
    <row r="588" ht="15.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</row>
    <row r="589" ht="15.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</row>
    <row r="590" ht="15.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</row>
    <row r="591" ht="15.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</row>
    <row r="592" ht="15.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</row>
    <row r="593" ht="15.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</row>
    <row r="594" ht="15.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</row>
    <row r="595" ht="15.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</row>
    <row r="596" ht="15.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</row>
    <row r="597" ht="15.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</row>
    <row r="598" ht="15.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</row>
    <row r="599" ht="15.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</row>
    <row r="600" ht="15.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</row>
    <row r="601" ht="15.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</row>
    <row r="602" ht="15.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</row>
    <row r="603" ht="15.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</row>
    <row r="604" ht="15.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</row>
    <row r="605" ht="15.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</row>
    <row r="606" ht="15.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</row>
    <row r="607" ht="15.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</row>
    <row r="608" ht="15.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</row>
    <row r="609" ht="15.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</row>
    <row r="610" ht="15.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</row>
    <row r="611" ht="15.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</row>
    <row r="612" ht="15.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</row>
    <row r="613" ht="15.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</row>
    <row r="614" ht="15.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</row>
    <row r="615" ht="15.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</row>
    <row r="616" ht="15.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</row>
    <row r="617" ht="15.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</row>
    <row r="618" ht="15.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</row>
    <row r="619" ht="15.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</row>
    <row r="620" ht="15.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</row>
    <row r="621" ht="15.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</row>
    <row r="622" ht="15.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</row>
    <row r="623" ht="15.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</row>
    <row r="624" ht="15.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</row>
    <row r="625" ht="15.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</row>
    <row r="626" ht="15.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</row>
    <row r="627" ht="15.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</row>
    <row r="628" ht="15.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</row>
    <row r="629" ht="15.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</row>
    <row r="630" ht="15.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</row>
    <row r="631" ht="15.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</row>
    <row r="632" ht="15.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</row>
    <row r="633" ht="15.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</row>
    <row r="634" ht="15.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</row>
    <row r="635" ht="15.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</row>
    <row r="636" ht="15.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</row>
    <row r="637" ht="15.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</row>
    <row r="638" ht="15.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</row>
    <row r="639" ht="15.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</row>
    <row r="640" ht="15.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</row>
    <row r="641" ht="15.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</row>
    <row r="642" ht="15.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</row>
    <row r="643" ht="15.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</row>
    <row r="644" ht="15.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</row>
    <row r="645" ht="15.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</row>
    <row r="646" ht="15.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</row>
    <row r="647" ht="15.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</row>
    <row r="648" ht="15.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</row>
    <row r="649" ht="15.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</row>
    <row r="650" ht="15.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</row>
    <row r="651" ht="15.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</row>
    <row r="652" ht="15.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</row>
    <row r="653" ht="15.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</row>
    <row r="654" ht="15.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</row>
    <row r="655" ht="15.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</row>
    <row r="656" ht="15.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</row>
    <row r="657" ht="15.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</row>
    <row r="658" ht="15.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</row>
    <row r="659" ht="15.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</row>
    <row r="660" ht="15.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</row>
    <row r="661" ht="15.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</row>
    <row r="662" ht="15.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</row>
    <row r="663" ht="15.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</row>
    <row r="664" ht="15.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</row>
    <row r="665" ht="15.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</row>
    <row r="666" ht="15.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</row>
    <row r="667" ht="15.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</row>
    <row r="668" ht="15.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</row>
    <row r="669" ht="15.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</row>
    <row r="670" ht="15.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</row>
    <row r="671" ht="15.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</row>
    <row r="672" ht="15.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</row>
    <row r="673" ht="15.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</row>
    <row r="674" ht="15.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</row>
    <row r="675" ht="15.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</row>
    <row r="676" ht="15.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</row>
    <row r="677" ht="15.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</row>
    <row r="678" ht="15.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</row>
    <row r="679" ht="15.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</row>
    <row r="680" ht="15.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</row>
    <row r="681" ht="15.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</row>
    <row r="682" ht="15.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</row>
    <row r="683" ht="15.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</row>
    <row r="684" ht="15.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</row>
    <row r="685" ht="15.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</row>
    <row r="686" ht="15.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</row>
    <row r="687" ht="15.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</row>
    <row r="688" ht="15.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</row>
    <row r="689" ht="15.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</row>
    <row r="690" ht="15.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</row>
    <row r="691" ht="15.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</row>
    <row r="692" ht="15.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</row>
    <row r="693" ht="15.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</row>
    <row r="694" ht="15.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</row>
    <row r="695" ht="15.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</row>
    <row r="696" ht="15.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</row>
    <row r="697" ht="15.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</row>
    <row r="698" ht="15.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</row>
    <row r="699" ht="15.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</row>
    <row r="700" ht="15.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</row>
    <row r="701" ht="15.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</row>
    <row r="702" ht="15.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</row>
    <row r="703" ht="15.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</row>
    <row r="704" ht="15.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</row>
    <row r="705" ht="15.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</row>
    <row r="706" ht="15.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</row>
    <row r="707" ht="15.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</row>
    <row r="708" ht="15.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</row>
    <row r="709" ht="15.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</row>
    <row r="710" ht="15.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</row>
    <row r="711" ht="15.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</row>
    <row r="712" ht="15.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</row>
    <row r="713" ht="15.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</row>
    <row r="714" ht="15.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</row>
    <row r="715" ht="15.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</row>
    <row r="716" ht="15.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</row>
    <row r="717" ht="15.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</row>
    <row r="718" ht="15.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</row>
    <row r="719" ht="15.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</row>
    <row r="720" ht="15.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</row>
    <row r="721" ht="15.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</row>
    <row r="722" ht="15.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</row>
    <row r="723" ht="15.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</row>
    <row r="724" ht="15.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</row>
    <row r="725" ht="15.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</row>
    <row r="726" ht="15.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</row>
    <row r="727" ht="15.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</row>
    <row r="728" ht="15.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</row>
    <row r="729" ht="15.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</row>
    <row r="730" ht="15.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</row>
    <row r="731" ht="15.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</row>
    <row r="732" ht="15.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</row>
    <row r="733" ht="15.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</row>
    <row r="734" ht="15.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</row>
    <row r="735" ht="15.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</row>
    <row r="736" ht="15.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</row>
    <row r="737" ht="15.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</row>
    <row r="738" ht="15.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</row>
    <row r="739" ht="15.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</row>
    <row r="740" ht="15.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</row>
    <row r="741" ht="15.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</row>
    <row r="742" ht="15.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</row>
    <row r="743" ht="15.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</row>
    <row r="744" ht="15.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</row>
    <row r="745" ht="15.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</row>
    <row r="746" ht="15.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</row>
    <row r="747" ht="15.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</row>
    <row r="748" ht="15.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</row>
    <row r="749" ht="15.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</row>
    <row r="750" ht="15.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</row>
    <row r="751" ht="15.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</row>
    <row r="752" ht="15.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</row>
    <row r="753" ht="15.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</row>
    <row r="754" ht="15.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</row>
    <row r="755" ht="15.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</row>
    <row r="756" ht="15.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</row>
    <row r="757" ht="15.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</row>
    <row r="758" ht="15.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</row>
    <row r="759" ht="15.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</row>
    <row r="760" ht="15.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</row>
    <row r="761" ht="15.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</row>
    <row r="762" ht="15.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</row>
    <row r="763" ht="15.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</row>
    <row r="764" ht="15.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</row>
    <row r="765" ht="15.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</row>
    <row r="766" ht="15.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</row>
    <row r="767" ht="15.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</row>
    <row r="768" ht="15.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</row>
    <row r="769" ht="15.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</row>
    <row r="770" ht="15.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</row>
    <row r="771" ht="15.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</row>
    <row r="772" ht="15.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</row>
    <row r="773" ht="15.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</row>
    <row r="774" ht="15.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</row>
    <row r="775" ht="15.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</row>
    <row r="776" ht="15.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</row>
    <row r="777" ht="15.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</row>
    <row r="778" ht="15.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</row>
    <row r="779" ht="15.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</row>
    <row r="780" ht="15.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</row>
    <row r="781" ht="15.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</row>
    <row r="782" ht="15.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</row>
    <row r="783" ht="15.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</row>
    <row r="784" ht="15.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</row>
    <row r="785" ht="15.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</row>
    <row r="786" ht="15.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</row>
    <row r="787" ht="15.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</row>
    <row r="788" ht="15.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</row>
    <row r="789" ht="15.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</row>
    <row r="790" ht="15.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</row>
    <row r="791" ht="15.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</row>
    <row r="792" ht="15.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</row>
    <row r="793" ht="15.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</row>
    <row r="794" ht="15.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</row>
    <row r="795" ht="15.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</row>
    <row r="796" ht="15.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</row>
    <row r="797" ht="15.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</row>
    <row r="798" ht="15.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</row>
    <row r="799" ht="15.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</row>
    <row r="800" ht="15.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</row>
    <row r="801" ht="15.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</row>
    <row r="802" ht="15.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</row>
    <row r="803" ht="15.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</row>
    <row r="804" ht="15.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</row>
    <row r="805" ht="15.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</row>
    <row r="806" ht="15.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</row>
    <row r="807" ht="15.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</row>
    <row r="808" ht="15.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</row>
    <row r="809" ht="15.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</row>
    <row r="810" ht="15.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</row>
    <row r="811" ht="15.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</row>
    <row r="812" ht="15.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</row>
    <row r="813" ht="15.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</row>
    <row r="814" ht="15.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</row>
    <row r="815" ht="15.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</row>
    <row r="816" ht="15.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</row>
    <row r="817" ht="15.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</row>
    <row r="818" ht="15.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</row>
    <row r="819" ht="15.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</row>
    <row r="820" ht="15.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</row>
    <row r="821" ht="15.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</row>
    <row r="822" ht="15.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</row>
    <row r="823" ht="15.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</row>
    <row r="824" ht="15.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</row>
    <row r="825" ht="15.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</row>
    <row r="826" ht="15.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</row>
    <row r="827" ht="15.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</row>
    <row r="828" ht="15.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</row>
    <row r="829" ht="15.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</row>
    <row r="830" ht="15.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</row>
    <row r="831" ht="15.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</row>
    <row r="832" ht="15.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</row>
    <row r="833" ht="15.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</row>
    <row r="834" ht="15.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</row>
    <row r="835" ht="15.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</row>
    <row r="836" ht="15.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</row>
    <row r="837" ht="15.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</row>
    <row r="838" ht="15.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</row>
    <row r="839" ht="15.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</row>
    <row r="840" ht="15.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</row>
    <row r="841" ht="15.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</row>
    <row r="842" ht="15.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</row>
    <row r="843" ht="15.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</row>
    <row r="844" ht="15.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</row>
    <row r="845" ht="15.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</row>
    <row r="846" ht="15.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</row>
    <row r="847" ht="15.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</row>
    <row r="848" ht="15.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</row>
    <row r="849" ht="15.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</row>
    <row r="850" ht="15.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</row>
    <row r="851" ht="15.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</row>
    <row r="852" ht="15.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</row>
    <row r="853" ht="15.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</row>
    <row r="854" ht="15.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</row>
    <row r="855" ht="15.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</row>
    <row r="856" ht="15.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</row>
    <row r="857" ht="15.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</row>
    <row r="858" ht="15.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</row>
    <row r="859" ht="15.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</row>
    <row r="860" ht="15.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</row>
    <row r="861" ht="15.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</row>
    <row r="862" ht="15.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</row>
    <row r="863" ht="15.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</row>
    <row r="864" ht="15.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</row>
    <row r="865" ht="15.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</row>
    <row r="866" ht="15.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</row>
    <row r="867" ht="15.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</row>
    <row r="868" ht="15.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</row>
    <row r="869" ht="15.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</row>
    <row r="870" ht="15.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</row>
    <row r="871" ht="15.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</row>
    <row r="872" ht="15.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</row>
    <row r="873" ht="15.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</row>
    <row r="874" ht="15.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</row>
    <row r="875" ht="15.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</row>
    <row r="876" ht="15.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</row>
    <row r="877" ht="15.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</row>
    <row r="878" ht="15.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</row>
    <row r="879" ht="15.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</row>
    <row r="880" ht="15.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</row>
    <row r="881" ht="15.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</row>
    <row r="882" ht="15.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</row>
    <row r="883" ht="15.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</row>
    <row r="884" ht="15.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</row>
    <row r="885" ht="15.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</row>
    <row r="886" ht="15.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</row>
    <row r="887" ht="15.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</row>
    <row r="888" ht="15.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</row>
    <row r="889" ht="15.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</row>
    <row r="890" ht="15.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</row>
    <row r="891" ht="15.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</row>
    <row r="892" ht="15.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</row>
    <row r="893" ht="15.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</row>
    <row r="894" ht="15.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</row>
    <row r="895" ht="15.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</row>
    <row r="896" ht="15.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</row>
    <row r="897" ht="15.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</row>
    <row r="898" ht="15.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</row>
    <row r="899" ht="15.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</row>
    <row r="900" ht="15.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</row>
    <row r="901" ht="15.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</row>
    <row r="902" ht="15.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</row>
    <row r="903" ht="15.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</row>
    <row r="904" ht="15.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</row>
    <row r="905" ht="15.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</row>
    <row r="906" ht="15.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</row>
    <row r="907" ht="15.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</row>
    <row r="908" ht="15.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</row>
    <row r="909" ht="15.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</row>
    <row r="910" ht="15.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</row>
    <row r="911" ht="15.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</row>
    <row r="912" ht="15.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</row>
    <row r="913" ht="15.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</row>
    <row r="914" ht="15.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</row>
    <row r="915" ht="15.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</row>
    <row r="916" ht="15.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</row>
    <row r="917" ht="15.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</row>
    <row r="918" ht="15.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</row>
    <row r="919" ht="15.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</row>
    <row r="920" ht="15.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</row>
    <row r="921" ht="15.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</row>
    <row r="922" ht="15.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</row>
    <row r="923" ht="15.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</row>
    <row r="924" ht="15.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</row>
    <row r="925" ht="15.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</row>
    <row r="926" ht="15.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</row>
    <row r="927" ht="15.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</row>
    <row r="928" ht="15.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</row>
    <row r="929" ht="15.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</row>
    <row r="930" ht="15.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</row>
    <row r="931" ht="15.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</row>
    <row r="932" ht="15.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</row>
    <row r="933" ht="15.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</row>
    <row r="934" ht="15.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</row>
    <row r="935" ht="15.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</row>
    <row r="936" ht="15.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</row>
    <row r="937" ht="15.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</row>
    <row r="938" ht="15.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</row>
    <row r="939" ht="15.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</row>
    <row r="940" ht="15.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</row>
    <row r="941" ht="15.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</row>
    <row r="942" ht="15.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</row>
    <row r="943" ht="15.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</row>
    <row r="944" ht="15.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</row>
    <row r="945" ht="15.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</row>
    <row r="946" ht="15.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</row>
    <row r="947" ht="15.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</row>
    <row r="948" ht="15.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</row>
    <row r="949" ht="15.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</row>
    <row r="950" ht="15.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</row>
    <row r="951" ht="15.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</row>
    <row r="952" ht="15.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</row>
    <row r="953" ht="15.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</row>
    <row r="954" ht="15.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</row>
    <row r="955" ht="15.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</row>
    <row r="956" ht="15.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</row>
    <row r="957" ht="15.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</row>
    <row r="958" ht="15.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</row>
    <row r="959" ht="15.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</row>
    <row r="960" ht="15.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</row>
    <row r="961" ht="15.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</row>
    <row r="962" ht="15.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</row>
    <row r="963" ht="15.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</row>
    <row r="964" ht="15.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</row>
    <row r="965" ht="15.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</row>
    <row r="966" ht="15.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</row>
    <row r="967" ht="15.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</row>
    <row r="968" ht="15.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</row>
    <row r="969" ht="15.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</row>
    <row r="970" ht="15.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</row>
    <row r="971" ht="15.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</row>
    <row r="972" ht="15.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</row>
    <row r="973" ht="15.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</row>
    <row r="974" ht="15.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</row>
    <row r="975" ht="15.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</row>
    <row r="976" ht="15.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</row>
    <row r="977" ht="15.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</row>
    <row r="978" ht="15.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</row>
    <row r="979" ht="15.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</row>
    <row r="980" ht="15.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</row>
    <row r="981" ht="15.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</row>
    <row r="982" ht="15.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</row>
    <row r="983" ht="15.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</row>
    <row r="984" ht="15.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</row>
    <row r="985" ht="15.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</row>
    <row r="986" ht="15.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</row>
    <row r="987" ht="15.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</row>
    <row r="988" ht="15.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</row>
    <row r="989" ht="15.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</row>
    <row r="990" ht="15.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</row>
    <row r="991" ht="15.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</row>
    <row r="992" ht="15.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</row>
    <row r="993" ht="15.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</row>
    <row r="994" ht="15.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</row>
    <row r="995" ht="15.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</row>
    <row r="996" ht="15.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 topLeftCell="A5">
      <selection activeCell="W13" sqref="W13"/>
    </sheetView>
  </sheetViews>
  <sheetFormatPr defaultColWidth="14.45313" defaultRowHeight="15" customHeight="1"/>
  <cols>
    <col min="1" max="1" width="4.816406" style="111" customWidth="1"/>
    <col min="2" max="3" width="7.816406" style="111" customWidth="1"/>
    <col min="4" max="4" width="8" style="111" customWidth="1"/>
    <col min="5" max="5" width="10.17969" style="111" customWidth="1"/>
    <col min="6" max="8" width="5.179688" style="111" customWidth="1"/>
    <col min="9" max="9" width="5.453125" style="111" customWidth="1"/>
    <col min="10" max="10" width="5.816406" style="111" customWidth="1"/>
    <col min="11" max="17" width="5.179688" style="111" customWidth="1"/>
    <col min="18" max="18" width="8.816406" style="111" customWidth="1"/>
    <col min="19" max="19" width="13.54297" style="111" customWidth="1"/>
    <col min="20" max="20" width="15.81641" style="111" customWidth="1"/>
    <col min="21" max="25" width="6.816406" style="111" customWidth="1"/>
    <col min="26" max="16384" width="14.45313" style="111"/>
  </cols>
  <sheetData>
    <row r="1" ht="21.75" customHeight="1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4"/>
      <c r="U1" s="115"/>
      <c r="V1" s="115"/>
      <c r="W1" s="115"/>
      <c r="X1" s="115"/>
      <c r="Y1" s="115"/>
    </row>
    <row r="2" ht="22.5" customHeight="1">
      <c r="A2" s="116" t="s">
        <v>84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119" t="s">
        <v>85</v>
      </c>
      <c r="M2" s="117"/>
      <c r="N2" s="117"/>
      <c r="O2" s="117"/>
      <c r="P2" s="117"/>
      <c r="Q2" s="117"/>
      <c r="R2" s="117"/>
      <c r="S2" s="117"/>
      <c r="T2" s="120"/>
      <c r="U2" s="115"/>
      <c r="V2" s="115"/>
      <c r="W2" s="115"/>
      <c r="X2" s="115"/>
      <c r="Y2" s="115"/>
    </row>
    <row r="3" ht="22.5" customHeight="1">
      <c r="A3" s="116" t="s">
        <v>62</v>
      </c>
      <c r="B3" s="117"/>
      <c r="C3" s="117"/>
      <c r="D3" s="117"/>
      <c r="E3" s="117"/>
      <c r="F3" s="117"/>
      <c r="G3" s="117"/>
      <c r="H3" s="117"/>
      <c r="I3" s="117"/>
      <c r="J3" s="117"/>
      <c r="K3" s="118"/>
      <c r="L3" s="119" t="s">
        <v>63</v>
      </c>
      <c r="M3" s="117"/>
      <c r="N3" s="117"/>
      <c r="O3" s="117"/>
      <c r="P3" s="117"/>
      <c r="Q3" s="117"/>
      <c r="R3" s="117"/>
      <c r="S3" s="117"/>
      <c r="T3" s="120"/>
      <c r="U3" s="115"/>
      <c r="V3" s="115"/>
      <c r="W3" s="115"/>
      <c r="X3" s="115"/>
      <c r="Y3" s="115"/>
    </row>
    <row r="4" ht="37.5" customHeight="1">
      <c r="A4" s="121" t="s">
        <v>4</v>
      </c>
      <c r="B4" s="122" t="s">
        <v>5</v>
      </c>
      <c r="C4" s="123"/>
      <c r="D4" s="124"/>
      <c r="E4" s="125" t="s">
        <v>86</v>
      </c>
      <c r="F4" s="126" t="s">
        <v>7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  <c r="R4" s="127"/>
      <c r="S4" s="128" t="s">
        <v>8</v>
      </c>
      <c r="T4" s="129" t="s">
        <v>9</v>
      </c>
      <c r="U4" s="115"/>
      <c r="V4" s="115"/>
      <c r="W4" s="115"/>
      <c r="X4" s="115"/>
      <c r="Y4" s="115"/>
    </row>
    <row r="5" ht="49.5" customHeight="1">
      <c r="A5" s="130"/>
      <c r="B5" s="131"/>
      <c r="C5" s="132"/>
      <c r="D5" s="133"/>
      <c r="E5" s="134"/>
      <c r="F5" s="135" t="s">
        <v>10</v>
      </c>
      <c r="G5" s="135" t="s">
        <v>11</v>
      </c>
      <c r="H5" s="135" t="s">
        <v>12</v>
      </c>
      <c r="I5" s="135" t="s">
        <v>13</v>
      </c>
      <c r="J5" s="135" t="s">
        <v>14</v>
      </c>
      <c r="K5" s="135" t="s">
        <v>15</v>
      </c>
      <c r="L5" s="135" t="s">
        <v>16</v>
      </c>
      <c r="M5" s="135" t="s">
        <v>17</v>
      </c>
      <c r="N5" s="135" t="s">
        <v>18</v>
      </c>
      <c r="O5" s="135" t="s">
        <v>19</v>
      </c>
      <c r="P5" s="135" t="s">
        <v>20</v>
      </c>
      <c r="Q5" s="135" t="s">
        <v>21</v>
      </c>
      <c r="R5" s="135" t="s">
        <v>22</v>
      </c>
      <c r="S5" s="128"/>
      <c r="T5" s="136"/>
      <c r="U5" s="137"/>
      <c r="V5" s="137"/>
      <c r="W5" s="137"/>
      <c r="X5" s="137"/>
      <c r="Y5" s="137"/>
    </row>
    <row r="6" ht="30.75" customHeight="1">
      <c r="A6" s="138">
        <v>1</v>
      </c>
      <c r="B6" s="139" t="s">
        <v>24</v>
      </c>
      <c r="C6" s="117"/>
      <c r="D6" s="118"/>
      <c r="E6" s="127" t="s">
        <v>25</v>
      </c>
      <c r="F6" s="127"/>
      <c r="G6" s="127">
        <v>0</v>
      </c>
      <c r="H6" s="127">
        <v>0</v>
      </c>
      <c r="I6" s="127">
        <v>0</v>
      </c>
      <c r="J6" s="127">
        <v>0</v>
      </c>
      <c r="K6" s="16">
        <v>0</v>
      </c>
      <c r="L6" s="127"/>
      <c r="M6" s="127"/>
      <c r="N6" s="127"/>
      <c r="O6" s="127"/>
      <c r="P6" s="127"/>
      <c r="Q6" s="127"/>
      <c r="R6" s="127">
        <f>AVERAGE(F6:Q6)</f>
        <v>0</v>
      </c>
      <c r="S6" s="140"/>
      <c r="T6" s="120"/>
      <c r="U6" s="115"/>
      <c r="V6" s="115"/>
      <c r="W6" s="115"/>
      <c r="X6" s="115"/>
      <c r="Y6" s="115"/>
    </row>
    <row r="7" ht="30.75" customHeight="1">
      <c r="A7" s="138">
        <v>2</v>
      </c>
      <c r="B7" s="139" t="s">
        <v>26</v>
      </c>
      <c r="C7" s="117"/>
      <c r="D7" s="118"/>
      <c r="E7" s="127" t="s">
        <v>27</v>
      </c>
      <c r="F7" s="127"/>
      <c r="G7" s="127">
        <v>0.5</v>
      </c>
      <c r="H7" s="127">
        <v>0</v>
      </c>
      <c r="I7" s="127">
        <v>0</v>
      </c>
      <c r="J7" s="127">
        <v>0</v>
      </c>
      <c r="K7" s="16">
        <v>0</v>
      </c>
      <c r="L7" s="127"/>
      <c r="M7" s="127"/>
      <c r="N7" s="127"/>
      <c r="O7" s="127"/>
      <c r="P7" s="127"/>
      <c r="Q7" s="127"/>
      <c r="R7" s="127">
        <f t="shared" ref="R7:R14" si="0">AVERAGE(F7:Q7)</f>
        <v>0.10000000000000001</v>
      </c>
      <c r="S7" s="140"/>
      <c r="T7" s="120"/>
      <c r="U7" s="115"/>
      <c r="V7" s="115"/>
      <c r="W7" s="115"/>
      <c r="X7" s="115"/>
      <c r="Y7" s="115"/>
    </row>
    <row r="8" ht="50.15" customHeight="1">
      <c r="A8" s="138">
        <v>3</v>
      </c>
      <c r="B8" s="139" t="s">
        <v>28</v>
      </c>
      <c r="C8" s="117"/>
      <c r="D8" s="118"/>
      <c r="E8" s="127" t="s">
        <v>29</v>
      </c>
      <c r="F8" s="127"/>
      <c r="G8" s="127"/>
      <c r="H8" s="127"/>
      <c r="I8" s="127"/>
      <c r="J8" s="127"/>
      <c r="K8" s="16"/>
      <c r="L8" s="127"/>
      <c r="M8" s="127"/>
      <c r="N8" s="127"/>
      <c r="O8" s="127"/>
      <c r="P8" s="127"/>
      <c r="Q8" s="127"/>
      <c r="R8" s="127" t="e">
        <f t="shared" si="0"/>
        <v>#DIV/0!</v>
      </c>
      <c r="S8" s="140"/>
      <c r="T8" s="120"/>
      <c r="U8" s="115"/>
      <c r="V8" s="115"/>
      <c r="W8" s="115"/>
      <c r="X8" s="115"/>
      <c r="Y8" s="115"/>
    </row>
    <row r="9" ht="30.75" customHeight="1">
      <c r="A9" s="138">
        <v>4</v>
      </c>
      <c r="B9" s="139" t="s">
        <v>30</v>
      </c>
      <c r="C9" s="117"/>
      <c r="D9" s="118"/>
      <c r="E9" s="127" t="s">
        <v>25</v>
      </c>
      <c r="F9" s="127"/>
      <c r="G9" s="127">
        <v>22</v>
      </c>
      <c r="H9" s="127">
        <v>24</v>
      </c>
      <c r="I9" s="127">
        <v>35</v>
      </c>
      <c r="J9" s="127">
        <v>37</v>
      </c>
      <c r="K9" s="16">
        <v>54</v>
      </c>
      <c r="L9" s="127"/>
      <c r="M9" s="127"/>
      <c r="N9" s="127"/>
      <c r="O9" s="127"/>
      <c r="P9" s="127"/>
      <c r="Q9" s="127"/>
      <c r="R9" s="127">
        <f t="shared" si="0"/>
        <v>34.399999999999999</v>
      </c>
      <c r="S9" s="140"/>
      <c r="T9" s="120"/>
      <c r="U9" s="115"/>
      <c r="V9" s="115"/>
      <c r="W9" s="115"/>
      <c r="X9" s="115"/>
      <c r="Y9" s="115"/>
    </row>
    <row r="10" ht="30.75" customHeight="1">
      <c r="A10" s="138">
        <v>5</v>
      </c>
      <c r="B10" s="139" t="s">
        <v>31</v>
      </c>
      <c r="C10" s="117"/>
      <c r="D10" s="118"/>
      <c r="E10" s="127" t="s">
        <v>25</v>
      </c>
      <c r="F10" s="127"/>
      <c r="G10" s="127">
        <v>719</v>
      </c>
      <c r="H10" s="127">
        <v>900</v>
      </c>
      <c r="I10" s="127">
        <v>1515</v>
      </c>
      <c r="J10" s="127">
        <v>1376</v>
      </c>
      <c r="K10" s="16">
        <v>1623</v>
      </c>
      <c r="L10" s="127"/>
      <c r="M10" s="127"/>
      <c r="N10" s="127"/>
      <c r="O10" s="127"/>
      <c r="P10" s="127"/>
      <c r="Q10" s="127"/>
      <c r="R10" s="127">
        <f t="shared" si="0"/>
        <v>1226.5999999999999</v>
      </c>
      <c r="S10" s="140"/>
      <c r="T10" s="120"/>
      <c r="U10" s="115"/>
      <c r="V10" s="115"/>
      <c r="W10" s="115"/>
      <c r="X10" s="115"/>
      <c r="Y10" s="115"/>
    </row>
    <row r="11" ht="30.75" customHeight="1">
      <c r="A11" s="138">
        <v>6</v>
      </c>
      <c r="B11" s="139" t="s">
        <v>32</v>
      </c>
      <c r="C11" s="117"/>
      <c r="D11" s="118"/>
      <c r="E11" s="127" t="s">
        <v>25</v>
      </c>
      <c r="F11" s="127" t="e">
        <f>F10/F9</f>
        <v>#DIV/0!</v>
      </c>
      <c r="G11" s="127">
        <f t="shared" ref="G11:Q11" si="1">G10/G9</f>
        <v>32.681818181818201</v>
      </c>
      <c r="H11" s="127">
        <f t="shared" si="1"/>
        <v>37.5</v>
      </c>
      <c r="I11" s="127">
        <f t="shared" si="1"/>
        <v>43.285714285714299</v>
      </c>
      <c r="J11" s="127">
        <f t="shared" si="1"/>
        <v>37.1891891891892</v>
      </c>
      <c r="K11" s="16">
        <f t="shared" si="1"/>
        <v>30.0555555555556</v>
      </c>
      <c r="L11" s="127" t="e">
        <f t="shared" si="1"/>
        <v>#DIV/0!</v>
      </c>
      <c r="M11" s="127" t="e">
        <f t="shared" si="1"/>
        <v>#DIV/0!</v>
      </c>
      <c r="N11" s="127" t="e">
        <f t="shared" si="1"/>
        <v>#DIV/0!</v>
      </c>
      <c r="O11" s="127" t="e">
        <f t="shared" si="1"/>
        <v>#DIV/0!</v>
      </c>
      <c r="P11" s="127" t="e">
        <f t="shared" si="1"/>
        <v>#DIV/0!</v>
      </c>
      <c r="Q11" s="127" t="e">
        <f t="shared" si="1"/>
        <v>#DIV/0!</v>
      </c>
      <c r="R11" s="127" t="e">
        <f t="shared" si="0"/>
        <v>#DIV/0!</v>
      </c>
      <c r="S11" s="140"/>
      <c r="T11" s="120"/>
      <c r="U11" s="115"/>
      <c r="V11" s="115"/>
      <c r="W11" s="115"/>
      <c r="X11" s="115"/>
      <c r="Y11" s="115"/>
    </row>
    <row r="12" ht="30.75" customHeight="1">
      <c r="A12" s="138">
        <v>7</v>
      </c>
      <c r="B12" s="139" t="s">
        <v>33</v>
      </c>
      <c r="C12" s="117"/>
      <c r="D12" s="118"/>
      <c r="E12" s="127" t="s">
        <v>27</v>
      </c>
      <c r="F12" s="127"/>
      <c r="G12" s="127">
        <v>1.5</v>
      </c>
      <c r="H12" s="127">
        <v>1.5</v>
      </c>
      <c r="I12" s="127">
        <v>1.5</v>
      </c>
      <c r="J12" s="127">
        <v>2</v>
      </c>
      <c r="K12" s="16">
        <v>2.7000000000000002</v>
      </c>
      <c r="L12" s="127"/>
      <c r="M12" s="127"/>
      <c r="N12" s="127"/>
      <c r="O12" s="127"/>
      <c r="P12" s="127"/>
      <c r="Q12" s="127"/>
      <c r="R12" s="127">
        <f t="shared" si="0"/>
        <v>1.8400000000000001</v>
      </c>
      <c r="S12" s="140"/>
      <c r="T12" s="120"/>
      <c r="U12" s="115"/>
      <c r="V12" s="115"/>
      <c r="W12" s="115"/>
      <c r="X12" s="115"/>
      <c r="Y12" s="115"/>
    </row>
    <row r="13" ht="30.75" customHeight="1">
      <c r="A13" s="138">
        <v>8</v>
      </c>
      <c r="B13" s="139" t="s">
        <v>34</v>
      </c>
      <c r="C13" s="117"/>
      <c r="D13" s="118"/>
      <c r="E13" s="127" t="s">
        <v>27</v>
      </c>
      <c r="F13" s="127"/>
      <c r="G13" s="127">
        <v>0</v>
      </c>
      <c r="H13" s="127">
        <v>1</v>
      </c>
      <c r="I13" s="127">
        <v>3</v>
      </c>
      <c r="J13" s="127">
        <v>1.5</v>
      </c>
      <c r="K13" s="16">
        <v>6</v>
      </c>
      <c r="L13" s="127"/>
      <c r="M13" s="127"/>
      <c r="N13" s="127"/>
      <c r="O13" s="127"/>
      <c r="P13" s="127"/>
      <c r="Q13" s="127"/>
      <c r="R13" s="127">
        <f t="shared" si="0"/>
        <v>2.2999999999999998</v>
      </c>
      <c r="S13" s="140"/>
      <c r="T13" s="120"/>
      <c r="U13" s="115"/>
      <c r="V13" s="115"/>
      <c r="W13" s="115"/>
      <c r="X13" s="115"/>
      <c r="Y13" s="115"/>
    </row>
    <row r="14" ht="30.75" customHeight="1">
      <c r="A14" s="138">
        <v>9</v>
      </c>
      <c r="B14" s="139" t="s">
        <v>35</v>
      </c>
      <c r="C14" s="117"/>
      <c r="D14" s="118"/>
      <c r="E14" s="127" t="s">
        <v>25</v>
      </c>
      <c r="F14" s="127"/>
      <c r="G14" s="127">
        <v>0</v>
      </c>
      <c r="H14" s="127">
        <v>1</v>
      </c>
      <c r="I14" s="127">
        <v>1</v>
      </c>
      <c r="J14" s="127">
        <v>1</v>
      </c>
      <c r="K14" s="16">
        <v>1</v>
      </c>
      <c r="L14" s="127"/>
      <c r="M14" s="127"/>
      <c r="N14" s="127"/>
      <c r="O14" s="127"/>
      <c r="P14" s="127"/>
      <c r="Q14" s="127"/>
      <c r="R14" s="127">
        <f t="shared" si="0"/>
        <v>0.80000000000000004</v>
      </c>
      <c r="S14" s="140"/>
      <c r="T14" s="120"/>
      <c r="U14" s="115"/>
      <c r="V14" s="115"/>
      <c r="W14" s="115"/>
      <c r="X14" s="115"/>
      <c r="Y14" s="115"/>
    </row>
    <row r="15" ht="68.25" customHeight="1">
      <c r="A15" s="141" t="s">
        <v>36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5"/>
      <c r="V15" s="115"/>
      <c r="W15" s="115"/>
      <c r="X15" s="115"/>
      <c r="Y15" s="115"/>
    </row>
    <row r="16" ht="30.75" customHeight="1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</row>
    <row r="17" ht="30.75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</row>
    <row r="18" ht="30.75" customHeight="1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</row>
    <row r="19" ht="30.75" customHeight="1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</row>
    <row r="20" ht="15.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ht="15.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</row>
    <row r="22" ht="15.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</row>
    <row r="23" ht="15.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</row>
    <row r="24" ht="15.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</row>
    <row r="25" ht="15.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</row>
    <row r="26" ht="15.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</row>
    <row r="27" ht="15.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</row>
    <row r="28" ht="15.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</row>
    <row r="29" ht="15.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</row>
    <row r="30" ht="15.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</row>
    <row r="31" ht="15.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</row>
    <row r="32" ht="15.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</row>
    <row r="33" ht="15.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</row>
    <row r="34" ht="15.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</row>
    <row r="35" ht="15.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</row>
    <row r="36" ht="15.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</row>
    <row r="37" ht="15.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</row>
    <row r="38" ht="15.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</row>
    <row r="39" ht="15.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</row>
    <row r="40" ht="15.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</row>
    <row r="41" ht="15.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</row>
    <row r="42" ht="15.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</row>
    <row r="43" ht="15.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</row>
    <row r="44" ht="15.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</row>
    <row r="45" ht="15.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</row>
    <row r="46" ht="15.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</row>
    <row r="47" ht="15.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</row>
    <row r="48" ht="15.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</row>
    <row r="49" ht="15.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</row>
    <row r="50" ht="15.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</row>
    <row r="51" ht="15.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</row>
    <row r="52" ht="15.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</row>
    <row r="53" ht="15.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</row>
    <row r="54" ht="15.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</row>
    <row r="55" ht="15.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</row>
    <row r="56" ht="15.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</row>
    <row r="57" ht="15.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</row>
    <row r="58" ht="15.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</row>
    <row r="59" ht="15.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</row>
    <row r="60" ht="15.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</row>
    <row r="61" ht="15.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</row>
    <row r="62" ht="15.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</row>
    <row r="63" ht="15.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</row>
    <row r="64" ht="15.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</row>
    <row r="65" ht="15.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</row>
    <row r="66" ht="15.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</row>
    <row r="67" ht="15.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</row>
    <row r="68" ht="15.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</row>
    <row r="69" ht="15.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</row>
    <row r="70" ht="15.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</row>
    <row r="71" ht="15.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</row>
    <row r="72" ht="15.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</row>
    <row r="73" ht="15.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</row>
    <row r="74" ht="15.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</row>
    <row r="75" ht="15.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</row>
    <row r="76" ht="15.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</row>
    <row r="77" ht="15.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</row>
    <row r="78" ht="15.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</row>
    <row r="79" ht="15.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</row>
    <row r="80" ht="15.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</row>
    <row r="81" ht="15.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</row>
    <row r="82" ht="15.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5.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5.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5.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5.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</row>
    <row r="87" ht="15.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</row>
    <row r="88" ht="15.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</row>
    <row r="89" ht="15.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</row>
    <row r="90" ht="15.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</row>
    <row r="91" ht="15.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</row>
    <row r="92" ht="15.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</row>
    <row r="93" ht="15.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</row>
    <row r="94" ht="15.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</row>
    <row r="95" ht="15.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</row>
    <row r="96" ht="15.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</row>
    <row r="97" ht="15.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</row>
    <row r="98" ht="15.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</row>
    <row r="99" ht="15.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</row>
    <row r="100" ht="15.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</row>
    <row r="101" ht="15.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</row>
    <row r="102" ht="15.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</row>
    <row r="103" ht="15.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</row>
    <row r="104" ht="15.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</row>
    <row r="105" ht="15.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</row>
    <row r="106" ht="15.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</row>
    <row r="107" ht="15.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</row>
    <row r="108" ht="15.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</row>
    <row r="109" ht="15.5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</row>
    <row r="110" ht="15.5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</row>
    <row r="111" ht="15.5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</row>
    <row r="112" ht="15.5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</row>
    <row r="113" ht="15.5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</row>
    <row r="114" ht="15.5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</row>
    <row r="115" ht="15.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</row>
    <row r="116" ht="15.5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</row>
    <row r="117" ht="15.5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</row>
    <row r="118" ht="15.5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</row>
    <row r="119" ht="15.5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</row>
    <row r="120" ht="15.5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</row>
    <row r="121" ht="15.5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</row>
    <row r="122" ht="15.5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</row>
    <row r="123" ht="15.5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</row>
    <row r="124" ht="15.5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</row>
    <row r="125" ht="15.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</row>
    <row r="126" ht="15.5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</row>
    <row r="127" ht="15.5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</row>
    <row r="128" ht="15.5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</row>
    <row r="129" ht="15.5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</row>
    <row r="130" ht="15.5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</row>
    <row r="131" ht="15.5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</row>
    <row r="132" ht="15.5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</row>
    <row r="133" ht="15.5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</row>
    <row r="134" ht="15.5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</row>
    <row r="135" ht="15.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</row>
    <row r="136" ht="15.5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</row>
    <row r="137" ht="15.5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</row>
    <row r="138" ht="15.5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</row>
    <row r="139" ht="15.5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</row>
    <row r="140" ht="15.5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</row>
    <row r="141" ht="15.5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</row>
    <row r="142" ht="15.5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</row>
    <row r="143" ht="15.5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</row>
    <row r="144" ht="15.5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</row>
    <row r="145" ht="15.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</row>
    <row r="146" ht="15.5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</row>
    <row r="147" ht="15.5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</row>
    <row r="148" ht="15.5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</row>
    <row r="149" ht="15.5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</row>
    <row r="150" ht="15.5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</row>
    <row r="151" ht="15.5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</row>
    <row r="152" ht="15.5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</row>
    <row r="153" ht="15.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</row>
    <row r="154" ht="15.5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</row>
    <row r="155" ht="15.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</row>
    <row r="156" ht="15.5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</row>
    <row r="157" ht="15.5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</row>
    <row r="158" ht="15.5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</row>
    <row r="159" ht="15.5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</row>
    <row r="160" ht="15.5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</row>
    <row r="161" ht="15.5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</row>
    <row r="162" ht="15.5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</row>
    <row r="163" ht="15.5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</row>
    <row r="164" ht="15.5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</row>
    <row r="165" ht="15.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</row>
    <row r="166" ht="15.5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</row>
    <row r="167" ht="15.5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</row>
    <row r="168" ht="15.5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</row>
    <row r="169" ht="15.5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</row>
    <row r="170" ht="15.5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</row>
    <row r="171" ht="15.5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</row>
    <row r="172" ht="15.5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</row>
    <row r="173" ht="15.5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</row>
    <row r="174" ht="15.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</row>
    <row r="175" ht="15.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</row>
    <row r="176" ht="15.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</row>
    <row r="177" ht="15.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</row>
    <row r="178" ht="15.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</row>
    <row r="179" ht="15.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</row>
    <row r="180" ht="15.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</row>
    <row r="181" ht="15.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</row>
    <row r="182" ht="15.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</row>
    <row r="183" ht="15.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</row>
    <row r="184" ht="15.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</row>
    <row r="185" ht="15.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</row>
    <row r="186" ht="15.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</row>
    <row r="187" ht="15.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</row>
    <row r="188" ht="15.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</row>
    <row r="189" ht="15.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</row>
    <row r="190" ht="15.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</row>
    <row r="191" ht="15.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</row>
    <row r="192" ht="15.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</row>
    <row r="193" ht="15.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</row>
    <row r="194" ht="15.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</row>
    <row r="195" ht="15.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</row>
    <row r="196" ht="15.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</row>
    <row r="197" ht="15.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</row>
    <row r="198" ht="15.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</row>
    <row r="199" ht="15.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</row>
    <row r="200" ht="15.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</row>
    <row r="201" ht="15.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</row>
    <row r="202" ht="15.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</row>
    <row r="203" ht="15.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</row>
    <row r="204" ht="15.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</row>
    <row r="205" ht="15.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</row>
    <row r="206" ht="15.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</row>
    <row r="207" ht="15.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</row>
    <row r="208" ht="15.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</row>
    <row r="209" ht="15.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</row>
    <row r="210" ht="15.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</row>
    <row r="211" ht="15.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</row>
    <row r="212" ht="15.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</row>
    <row r="213" ht="15.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</row>
    <row r="214" ht="15.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</row>
    <row r="215" ht="15.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</row>
    <row r="216" ht="15.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</row>
    <row r="217" ht="15.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</row>
    <row r="218" ht="15.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</row>
    <row r="219" ht="15.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</row>
    <row r="220" ht="15.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</row>
    <row r="221" ht="15.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</row>
    <row r="222" ht="15.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</row>
    <row r="223" ht="15.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</row>
    <row r="224" ht="15.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</row>
    <row r="225" ht="15.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</row>
    <row r="226" ht="15.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</row>
    <row r="227" ht="15.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</row>
    <row r="228" ht="15.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</row>
    <row r="229" ht="15.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</row>
    <row r="230" ht="15.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</row>
    <row r="231" ht="15.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</row>
    <row r="232" ht="15.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</row>
    <row r="233" ht="15.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</row>
    <row r="234" ht="15.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</row>
    <row r="235" ht="15.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</row>
    <row r="236" ht="15.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</row>
    <row r="237" ht="15.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</row>
    <row r="238" ht="15.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</row>
    <row r="239" ht="15.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</row>
    <row r="240" ht="15.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</row>
    <row r="241" ht="15.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</row>
    <row r="242" ht="15.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</row>
    <row r="243" ht="15.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</row>
    <row r="244" ht="15.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</row>
    <row r="245" ht="15.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</row>
    <row r="246" ht="15.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</row>
    <row r="247" ht="15.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</row>
    <row r="248" ht="15.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</row>
    <row r="249" ht="15.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</row>
    <row r="250" ht="15.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</row>
    <row r="251" ht="15.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</row>
    <row r="252" ht="15.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</row>
    <row r="253" ht="15.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</row>
    <row r="254" ht="15.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</row>
    <row r="255" ht="15.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</row>
    <row r="256" ht="15.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</row>
    <row r="257" ht="15.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</row>
    <row r="258" ht="15.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</row>
    <row r="259" ht="15.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</row>
    <row r="260" ht="15.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</row>
    <row r="261" ht="15.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</row>
    <row r="262" ht="15.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</row>
    <row r="263" ht="15.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</row>
    <row r="264" ht="15.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</row>
    <row r="265" ht="15.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</row>
    <row r="266" ht="15.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</row>
    <row r="267" ht="15.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</row>
    <row r="268" ht="15.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</row>
    <row r="269" ht="15.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</row>
    <row r="270" ht="15.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</row>
    <row r="271" ht="15.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</row>
    <row r="272" ht="15.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</row>
    <row r="273" ht="15.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</row>
    <row r="274" ht="15.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</row>
    <row r="275" ht="15.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</row>
    <row r="276" ht="15.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</row>
    <row r="277" ht="15.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</row>
    <row r="278" ht="15.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</row>
    <row r="279" ht="15.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</row>
    <row r="280" ht="15.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</row>
    <row r="281" ht="15.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</row>
    <row r="282" ht="15.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</row>
    <row r="283" ht="15.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</row>
    <row r="284" ht="15.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</row>
    <row r="285" ht="15.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</row>
    <row r="286" ht="15.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</row>
    <row r="287" ht="15.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</row>
    <row r="288" ht="15.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</row>
    <row r="289" ht="15.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</row>
    <row r="290" ht="15.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</row>
    <row r="291" ht="15.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</row>
    <row r="292" ht="15.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</row>
    <row r="293" ht="15.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</row>
    <row r="294" ht="15.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</row>
    <row r="295" ht="15.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</row>
    <row r="296" ht="15.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</row>
    <row r="297" ht="15.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</row>
    <row r="298" ht="15.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</row>
    <row r="299" ht="15.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</row>
    <row r="300" ht="15.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</row>
    <row r="301" ht="15.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</row>
    <row r="302" ht="15.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</row>
    <row r="303" ht="15.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</row>
    <row r="304" ht="15.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</row>
    <row r="305" ht="15.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</row>
    <row r="306" ht="15.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</row>
    <row r="307" ht="15.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</row>
    <row r="308" ht="15.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</row>
    <row r="309" ht="15.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</row>
    <row r="310" ht="15.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</row>
    <row r="311" ht="15.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</row>
    <row r="312" ht="15.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</row>
    <row r="313" ht="15.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</row>
    <row r="314" ht="15.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</row>
    <row r="315" ht="15.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</row>
    <row r="316" ht="15.5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</row>
    <row r="317" ht="15.5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</row>
    <row r="318" ht="15.5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</row>
    <row r="319" ht="15.5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</row>
    <row r="320" ht="15.5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</row>
    <row r="321" ht="15.5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</row>
    <row r="322" ht="15.5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</row>
    <row r="323" ht="15.5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</row>
    <row r="324" ht="15.5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</row>
    <row r="325" ht="15.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</row>
    <row r="326" ht="15.5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</row>
    <row r="327" ht="15.5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</row>
    <row r="328" ht="15.5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</row>
    <row r="329" ht="15.5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</row>
    <row r="330" ht="15.5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</row>
    <row r="331" ht="15.5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</row>
    <row r="332" ht="15.5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</row>
    <row r="333" ht="15.5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</row>
    <row r="334" ht="15.5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</row>
    <row r="335" ht="15.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</row>
    <row r="336" ht="15.5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</row>
    <row r="337" ht="15.5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</row>
    <row r="338" ht="15.5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</row>
    <row r="339" ht="15.5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</row>
    <row r="340" ht="15.5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</row>
    <row r="341" ht="15.5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</row>
    <row r="342" ht="15.5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</row>
    <row r="343" ht="15.5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</row>
    <row r="344" ht="15.5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</row>
    <row r="345" ht="15.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</row>
    <row r="346" ht="15.5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</row>
    <row r="347" ht="15.5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</row>
    <row r="348" ht="15.5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</row>
    <row r="349" ht="15.5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</row>
    <row r="350" ht="15.5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</row>
    <row r="351" ht="15.5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</row>
    <row r="352" ht="15.5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</row>
    <row r="353" ht="15.5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</row>
    <row r="354" ht="15.5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</row>
    <row r="355" ht="15.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</row>
    <row r="356" ht="15.5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</row>
    <row r="357" ht="15.5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</row>
    <row r="358" ht="15.5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</row>
    <row r="359" ht="15.5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</row>
    <row r="360" ht="15.5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</row>
    <row r="361" ht="15.5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</row>
    <row r="362" ht="15.5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</row>
    <row r="363" ht="15.5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</row>
    <row r="364" ht="15.5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</row>
    <row r="365" ht="15.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</row>
    <row r="366" ht="15.5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</row>
    <row r="367" ht="15.5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</row>
    <row r="368" ht="15.5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</row>
    <row r="369" ht="15.5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</row>
    <row r="370" ht="15.5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</row>
    <row r="371" ht="15.5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</row>
    <row r="372" ht="15.5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</row>
    <row r="373" ht="15.5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</row>
    <row r="374" ht="15.5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</row>
    <row r="375" ht="15.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</row>
    <row r="376" ht="15.5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</row>
    <row r="377" ht="15.5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</row>
    <row r="378" ht="15.5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</row>
    <row r="379" ht="15.5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</row>
    <row r="380" ht="15.5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</row>
    <row r="381" ht="15.5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</row>
    <row r="382" ht="15.5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</row>
    <row r="383" ht="15.5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</row>
    <row r="384" ht="15.5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</row>
    <row r="385" ht="15.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</row>
    <row r="386" ht="15.5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</row>
    <row r="387" ht="15.5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</row>
    <row r="388" ht="15.5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</row>
    <row r="389" ht="15.5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</row>
    <row r="390" ht="15.5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</row>
    <row r="391" ht="15.5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</row>
    <row r="392" ht="15.5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</row>
    <row r="393" ht="15.5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</row>
    <row r="394" ht="15.5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</row>
    <row r="395" ht="15.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</row>
    <row r="396" ht="15.5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</row>
    <row r="397" ht="15.5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</row>
    <row r="398" ht="15.5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</row>
    <row r="399" ht="15.5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</row>
    <row r="400" ht="15.5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</row>
    <row r="401" ht="15.5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</row>
    <row r="402" ht="15.5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</row>
    <row r="403" ht="15.5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</row>
    <row r="404" ht="15.5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</row>
    <row r="405" ht="15.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</row>
    <row r="406" ht="15.5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</row>
    <row r="407" ht="15.5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</row>
    <row r="408" ht="15.5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</row>
    <row r="409" ht="15.5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</row>
    <row r="410" ht="15.5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</row>
    <row r="411" ht="15.5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</row>
    <row r="412" ht="15.5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</row>
    <row r="413" ht="15.5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</row>
    <row r="414" ht="15.5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</row>
    <row r="415" ht="15.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</row>
    <row r="416" ht="15.5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</row>
    <row r="417" ht="15.5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</row>
    <row r="418" ht="15.5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</row>
    <row r="419" ht="15.5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</row>
    <row r="420" ht="15.5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</row>
    <row r="421" ht="15.5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</row>
    <row r="422" ht="15.5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</row>
    <row r="423" ht="15.5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</row>
    <row r="424" ht="15.5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</row>
    <row r="425" ht="15.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</row>
    <row r="426" ht="15.5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</row>
    <row r="427" ht="15.5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</row>
    <row r="428" ht="15.5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</row>
    <row r="429" ht="15.5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</row>
    <row r="430" ht="15.5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</row>
    <row r="431" ht="15.5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</row>
    <row r="432" ht="15.5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</row>
    <row r="433" ht="15.5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</row>
    <row r="434" ht="15.5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</row>
    <row r="435" ht="15.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</row>
    <row r="436" ht="15.5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</row>
    <row r="437" ht="15.5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</row>
    <row r="438" ht="15.5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</row>
    <row r="439" ht="15.5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</row>
    <row r="440" ht="15.5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</row>
    <row r="441" ht="15.5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</row>
    <row r="442" ht="15.5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</row>
    <row r="443" ht="15.5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</row>
    <row r="444" ht="15.5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</row>
    <row r="445" ht="15.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</row>
    <row r="446" ht="15.5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</row>
    <row r="447" ht="15.5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</row>
    <row r="448" ht="15.5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</row>
    <row r="449" ht="15.5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</row>
    <row r="450" ht="15.5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</row>
    <row r="451" ht="15.5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</row>
    <row r="452" ht="15.5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</row>
    <row r="453" ht="15.5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</row>
    <row r="454" ht="15.5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</row>
    <row r="455" ht="15.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</row>
    <row r="456" ht="15.5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</row>
    <row r="457" ht="15.5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</row>
    <row r="458" ht="15.5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</row>
    <row r="459" ht="15.5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</row>
    <row r="460" ht="15.5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</row>
    <row r="461" ht="15.5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</row>
    <row r="462" ht="15.5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</row>
    <row r="463" ht="15.5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</row>
    <row r="464" ht="15.5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</row>
    <row r="465" ht="15.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</row>
    <row r="466" ht="15.5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</row>
    <row r="467" ht="15.5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</row>
    <row r="468" ht="15.5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</row>
    <row r="469" ht="15.5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</row>
    <row r="470" ht="15.5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</row>
    <row r="471" ht="15.5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</row>
    <row r="472" ht="15.5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</row>
    <row r="473" ht="15.5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</row>
    <row r="474" ht="15.5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</row>
    <row r="475" ht="15.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</row>
    <row r="476" ht="15.5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</row>
    <row r="477" ht="15.5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</row>
    <row r="478" ht="15.5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</row>
    <row r="479" ht="15.5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</row>
    <row r="480" ht="15.5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</row>
    <row r="481" ht="15.5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</row>
    <row r="482" ht="15.5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</row>
    <row r="483" ht="15.5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</row>
    <row r="484" ht="15.5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</row>
    <row r="485" ht="15.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</row>
    <row r="486" ht="15.5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</row>
    <row r="487" ht="15.5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</row>
    <row r="488" ht="15.5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</row>
    <row r="489" ht="15.5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</row>
    <row r="490" ht="15.5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</row>
    <row r="491" ht="15.5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</row>
    <row r="492" ht="15.5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</row>
    <row r="493" ht="15.5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</row>
    <row r="494" ht="15.5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</row>
    <row r="495" ht="15.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</row>
    <row r="496" ht="15.5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</row>
    <row r="497" ht="15.5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</row>
    <row r="498" ht="15.5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</row>
    <row r="499" ht="15.5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</row>
    <row r="500" ht="15.5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</row>
    <row r="501" ht="15.5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</row>
    <row r="502" ht="15.5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</row>
    <row r="503" ht="15.5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</row>
    <row r="504" ht="15.5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</row>
    <row r="505" ht="15.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</row>
    <row r="506" ht="15.5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</row>
    <row r="507" ht="15.5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</row>
    <row r="508" ht="15.5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</row>
    <row r="509" ht="15.5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</row>
    <row r="510" ht="15.5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</row>
    <row r="511" ht="15.5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</row>
    <row r="512" ht="15.5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</row>
    <row r="513" ht="15.5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</row>
    <row r="514" ht="15.5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</row>
    <row r="515" ht="15.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</row>
    <row r="516" ht="15.5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</row>
    <row r="517" ht="15.5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</row>
    <row r="518" ht="15.5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</row>
    <row r="519" ht="15.5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</row>
    <row r="520" ht="15.5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</row>
    <row r="521" ht="15.5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</row>
    <row r="522" ht="15.5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</row>
    <row r="523" ht="15.5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</row>
    <row r="524" ht="15.5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</row>
    <row r="525" ht="15.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</row>
    <row r="526" ht="15.5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</row>
    <row r="527" ht="15.5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</row>
    <row r="528" ht="15.5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</row>
    <row r="529" ht="15.5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</row>
    <row r="530" ht="15.5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</row>
    <row r="531" ht="15.5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</row>
    <row r="532" ht="15.5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</row>
    <row r="533" ht="15.5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</row>
    <row r="534" ht="15.5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</row>
    <row r="535" ht="15.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</row>
    <row r="536" ht="15.5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</row>
    <row r="537" ht="15.5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</row>
    <row r="538" ht="15.5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</row>
    <row r="539" ht="15.5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</row>
    <row r="540" ht="15.5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</row>
    <row r="541" ht="15.5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</row>
    <row r="542" ht="15.5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</row>
    <row r="543" ht="15.5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</row>
    <row r="544" ht="15.5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</row>
    <row r="545" ht="15.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</row>
    <row r="546" ht="15.5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</row>
    <row r="547" ht="15.5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</row>
    <row r="548" ht="15.5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</row>
    <row r="549" ht="15.5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</row>
    <row r="550" ht="15.5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</row>
    <row r="551" ht="15.5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</row>
    <row r="552" ht="15.5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</row>
    <row r="553" ht="15.5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</row>
    <row r="554" ht="15.5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</row>
    <row r="555" ht="15.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</row>
    <row r="556" ht="15.5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</row>
    <row r="557" ht="15.5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</row>
    <row r="558" ht="15.5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</row>
    <row r="559" ht="15.5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</row>
    <row r="560" ht="15.5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</row>
    <row r="561" ht="15.5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</row>
    <row r="562" ht="15.5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</row>
    <row r="563" ht="15.5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</row>
    <row r="564" ht="15.5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</row>
    <row r="565" ht="15.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</row>
    <row r="566" ht="15.5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</row>
    <row r="567" ht="15.5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</row>
    <row r="568" ht="15.5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</row>
    <row r="569" ht="15.5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</row>
    <row r="570" ht="15.5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</row>
    <row r="571" ht="15.5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</row>
    <row r="572" ht="15.5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</row>
    <row r="573" ht="15.5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</row>
    <row r="574" ht="15.5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</row>
    <row r="575" ht="15.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</row>
    <row r="576" ht="15.5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</row>
    <row r="577" ht="15.5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</row>
    <row r="578" ht="15.5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</row>
    <row r="579" ht="15.5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</row>
    <row r="580" ht="15.5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</row>
    <row r="581" ht="15.5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</row>
    <row r="582" ht="15.5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</row>
    <row r="583" ht="15.5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</row>
    <row r="584" ht="15.5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</row>
    <row r="585" ht="15.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</row>
    <row r="586" ht="15.5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</row>
    <row r="587" ht="15.5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</row>
    <row r="588" ht="15.5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</row>
    <row r="589" ht="15.5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</row>
    <row r="590" ht="15.5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</row>
    <row r="591" ht="15.5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</row>
    <row r="592" ht="15.5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</row>
    <row r="593" ht="15.5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</row>
    <row r="594" ht="15.5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</row>
    <row r="595" ht="15.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</row>
    <row r="596" ht="15.5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</row>
    <row r="597" ht="15.5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</row>
    <row r="598" ht="15.5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</row>
    <row r="599" ht="15.5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</row>
    <row r="600" ht="15.5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</row>
    <row r="601" ht="15.5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</row>
    <row r="602" ht="15.5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</row>
    <row r="603" ht="15.5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</row>
    <row r="604" ht="15.5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</row>
    <row r="605" ht="15.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</row>
    <row r="606" ht="15.5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</row>
    <row r="607" ht="15.5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</row>
    <row r="608" ht="15.5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</row>
    <row r="609" ht="15.5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</row>
    <row r="610" ht="15.5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</row>
    <row r="611" ht="15.5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</row>
    <row r="612" ht="15.5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</row>
    <row r="613" ht="15.5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</row>
    <row r="614" ht="15.5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</row>
    <row r="615" ht="15.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</row>
    <row r="616" ht="15.5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</row>
    <row r="617" ht="15.5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</row>
    <row r="618" ht="15.5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</row>
    <row r="619" ht="15.5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</row>
    <row r="620" ht="15.5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</row>
    <row r="621" ht="15.5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</row>
    <row r="622" ht="15.5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</row>
    <row r="623" ht="15.5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</row>
    <row r="624" ht="15.5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</row>
    <row r="625" ht="15.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</row>
    <row r="626" ht="15.5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</row>
    <row r="627" ht="15.5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</row>
    <row r="628" ht="15.5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</row>
    <row r="629" ht="15.5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</row>
    <row r="630" ht="15.5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</row>
    <row r="631" ht="15.5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</row>
    <row r="632" ht="15.5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</row>
    <row r="633" ht="15.5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</row>
    <row r="634" ht="15.5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</row>
    <row r="635" ht="15.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</row>
    <row r="636" ht="15.5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</row>
    <row r="637" ht="15.5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</row>
    <row r="638" ht="15.5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</row>
    <row r="639" ht="15.5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</row>
    <row r="640" ht="15.5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</row>
    <row r="641" ht="15.5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</row>
    <row r="642" ht="15.5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</row>
    <row r="643" ht="15.5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</row>
    <row r="644" ht="15.5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</row>
    <row r="645" ht="15.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</row>
    <row r="646" ht="15.5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</row>
    <row r="647" ht="15.5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</row>
    <row r="648" ht="15.5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</row>
    <row r="649" ht="15.5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</row>
    <row r="650" ht="15.5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</row>
    <row r="651" ht="15.5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</row>
    <row r="652" ht="15.5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</row>
    <row r="653" ht="15.5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</row>
    <row r="654" ht="15.5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</row>
    <row r="655" ht="15.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</row>
    <row r="656" ht="15.5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</row>
    <row r="657" ht="15.5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</row>
    <row r="658" ht="15.5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</row>
    <row r="659" ht="15.5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</row>
    <row r="660" ht="15.5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</row>
    <row r="661" ht="15.5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</row>
    <row r="662" ht="15.5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</row>
    <row r="663" ht="15.5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</row>
    <row r="664" ht="15.5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</row>
    <row r="665" ht="15.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</row>
    <row r="666" ht="15.5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</row>
    <row r="667" ht="15.5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</row>
    <row r="668" ht="15.5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</row>
    <row r="669" ht="15.5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</row>
    <row r="670" ht="15.5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</row>
    <row r="671" ht="15.5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</row>
    <row r="672" ht="15.5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</row>
    <row r="673" ht="15.5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</row>
    <row r="674" ht="15.5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</row>
    <row r="675" ht="15.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</row>
    <row r="676" ht="15.5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</row>
    <row r="677" ht="15.5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</row>
    <row r="678" ht="15.5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</row>
    <row r="679" ht="15.5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</row>
    <row r="680" ht="15.5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</row>
    <row r="681" ht="15.5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</row>
    <row r="682" ht="15.5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</row>
    <row r="683" ht="15.5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</row>
    <row r="684" ht="15.5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</row>
    <row r="685" ht="15.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</row>
    <row r="686" ht="15.5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</row>
    <row r="687" ht="15.5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</row>
    <row r="688" ht="15.5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</row>
    <row r="689" ht="15.5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</row>
    <row r="690" ht="15.5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</row>
    <row r="691" ht="15.5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</row>
    <row r="692" ht="15.5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</row>
    <row r="693" ht="15.5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</row>
    <row r="694" ht="15.5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</row>
    <row r="695" ht="15.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</row>
    <row r="696" ht="15.5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</row>
    <row r="697" ht="15.5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</row>
    <row r="698" ht="15.5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</row>
    <row r="699" ht="15.5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</row>
    <row r="700" ht="15.5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</row>
    <row r="701" ht="15.5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</row>
    <row r="702" ht="15.5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</row>
    <row r="703" ht="15.5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</row>
    <row r="704" ht="15.5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</row>
    <row r="705" ht="15.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</row>
    <row r="706" ht="15.5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</row>
    <row r="707" ht="15.5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</row>
    <row r="708" ht="15.5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</row>
    <row r="709" ht="15.5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</row>
    <row r="710" ht="15.5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</row>
    <row r="711" ht="15.5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</row>
    <row r="712" ht="15.5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</row>
    <row r="713" ht="15.5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</row>
    <row r="714" ht="15.5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</row>
    <row r="715" ht="15.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</row>
    <row r="716" ht="15.5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ht="15.5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ht="15.5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ht="15.5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ht="15.5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ht="15.5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ht="15.5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ht="15.5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ht="15.5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ht="15.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ht="15.5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ht="15.5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ht="15.5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ht="15.5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ht="15.5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ht="15.5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ht="15.5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ht="15.5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ht="15.5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ht="15.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ht="15.5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ht="15.5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ht="15.5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ht="15.5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ht="15.5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ht="15.5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ht="15.5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ht="15.5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ht="15.5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ht="15.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ht="15.5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ht="15.5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ht="15.5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ht="15.5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ht="15.5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ht="15.5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ht="15.5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</row>
    <row r="753" ht="15.5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</row>
    <row r="754" ht="15.5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</row>
    <row r="755" ht="15.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</row>
    <row r="756" ht="15.5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</row>
    <row r="757" ht="15.5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</row>
    <row r="758" ht="15.5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</row>
    <row r="759" ht="15.5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</row>
    <row r="760" ht="15.5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</row>
    <row r="761" ht="15.5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</row>
    <row r="762" ht="15.5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</row>
    <row r="763" ht="15.5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</row>
    <row r="764" ht="15.5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</row>
    <row r="765" ht="15.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</row>
    <row r="766" ht="15.5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</row>
    <row r="767" ht="15.5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</row>
    <row r="768" ht="15.5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</row>
    <row r="769" ht="15.5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</row>
    <row r="770" ht="15.5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</row>
    <row r="771" ht="15.5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</row>
    <row r="772" ht="15.5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</row>
    <row r="773" ht="15.5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</row>
    <row r="774" ht="15.5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</row>
    <row r="775" ht="15.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</row>
    <row r="776" ht="15.5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</row>
    <row r="777" ht="15.5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</row>
    <row r="778" ht="15.5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</row>
    <row r="779" ht="15.5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</row>
    <row r="780" ht="15.5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</row>
    <row r="781" ht="15.5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</row>
    <row r="782" ht="15.5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</row>
    <row r="783" ht="15.5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</row>
    <row r="784" ht="15.5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</row>
    <row r="785" ht="15.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</row>
    <row r="786" ht="15.5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</row>
    <row r="787" ht="15.5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</row>
    <row r="788" ht="15.5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</row>
    <row r="789" ht="15.5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</row>
    <row r="790" ht="15.5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</row>
    <row r="791" ht="15.5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</row>
    <row r="792" ht="15.5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</row>
    <row r="793" ht="15.5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</row>
    <row r="794" ht="15.5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</row>
    <row r="795" ht="15.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</row>
    <row r="796" ht="15.5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</row>
    <row r="797" ht="15.5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</row>
    <row r="798" ht="15.5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</row>
    <row r="799" ht="15.5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</row>
    <row r="800" ht="15.5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</row>
    <row r="801" ht="15.5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</row>
    <row r="802" ht="15.5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</row>
    <row r="803" ht="15.5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</row>
    <row r="804" ht="15.5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</row>
    <row r="805" ht="15.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</row>
    <row r="806" ht="15.5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</row>
    <row r="807" ht="15.5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</row>
    <row r="808" ht="15.5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</row>
    <row r="809" ht="15.5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</row>
    <row r="810" ht="15.5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</row>
    <row r="811" ht="15.5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</row>
    <row r="812" ht="15.5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</row>
    <row r="813" ht="15.5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</row>
    <row r="814" ht="15.5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</row>
    <row r="815" ht="15.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</row>
    <row r="816" ht="15.5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</row>
    <row r="817" ht="15.5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</row>
    <row r="818" ht="15.5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</row>
    <row r="819" ht="15.5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</row>
    <row r="820" ht="15.5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</row>
    <row r="821" ht="15.5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</row>
    <row r="822" ht="15.5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</row>
    <row r="823" ht="15.5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</row>
    <row r="824" ht="15.5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</row>
    <row r="825" ht="15.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</row>
    <row r="826" ht="15.5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</row>
    <row r="827" ht="15.5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</row>
    <row r="828" ht="15.5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</row>
    <row r="829" ht="15.5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</row>
    <row r="830" ht="15.5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</row>
    <row r="831" ht="15.5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</row>
    <row r="832" ht="15.5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</row>
    <row r="833" ht="15.5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</row>
    <row r="834" ht="15.5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</row>
    <row r="835" ht="15.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</row>
    <row r="836" ht="15.5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</row>
    <row r="837" ht="15.5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</row>
    <row r="838" ht="15.5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</row>
    <row r="839" ht="15.5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</row>
    <row r="840" ht="15.5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</row>
    <row r="841" ht="15.5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</row>
    <row r="842" ht="15.5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</row>
    <row r="843" ht="15.5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</row>
    <row r="844" ht="15.5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</row>
    <row r="845" ht="15.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</row>
    <row r="846" ht="15.5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</row>
    <row r="847" ht="15.5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</row>
    <row r="848" ht="15.5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</row>
    <row r="849" ht="15.5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</row>
    <row r="850" ht="15.5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</row>
    <row r="851" ht="15.5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</row>
    <row r="852" ht="15.5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</row>
    <row r="853" ht="15.5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</row>
    <row r="854" ht="15.5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</row>
    <row r="855" ht="15.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</row>
    <row r="856" ht="15.5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</row>
    <row r="857" ht="15.5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</row>
    <row r="858" ht="15.5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</row>
    <row r="859" ht="15.5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</row>
    <row r="860" ht="15.5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</row>
    <row r="861" ht="15.5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</row>
    <row r="862" ht="15.5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</row>
    <row r="863" ht="15.5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</row>
    <row r="864" ht="15.5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</row>
    <row r="865" ht="15.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</row>
    <row r="866" ht="15.5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</row>
    <row r="867" ht="15.5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</row>
    <row r="868" ht="15.5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</row>
    <row r="869" ht="15.5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</row>
    <row r="870" ht="15.5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</row>
    <row r="871" ht="15.5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</row>
    <row r="872" ht="15.5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</row>
    <row r="873" ht="15.5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</row>
    <row r="874" ht="15.5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</row>
    <row r="875" ht="15.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</row>
    <row r="876" ht="15.5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</row>
    <row r="877" ht="15.5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</row>
    <row r="878" ht="15.5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</row>
    <row r="879" ht="15.5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</row>
    <row r="880" ht="15.5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</row>
    <row r="881" ht="15.5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</row>
    <row r="882" ht="15.5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</row>
    <row r="883" ht="15.5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</row>
    <row r="884" ht="15.5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</row>
    <row r="885" ht="15.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</row>
    <row r="886" ht="15.5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</row>
    <row r="887" ht="15.5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</row>
    <row r="888" ht="15.5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</row>
    <row r="889" ht="15.5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</row>
    <row r="890" ht="15.5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</row>
    <row r="891" ht="15.5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</row>
    <row r="892" ht="15.5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</row>
    <row r="893" ht="15.5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</row>
    <row r="894" ht="15.5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</row>
    <row r="895" ht="15.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</row>
    <row r="896" ht="15.5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</row>
    <row r="897" ht="15.5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</row>
    <row r="898" ht="15.5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</row>
    <row r="899" ht="15.5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</row>
    <row r="900" ht="15.5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</row>
    <row r="901" ht="15.5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</row>
    <row r="902" ht="15.5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</row>
    <row r="903" ht="15.5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</row>
    <row r="904" ht="15.5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</row>
    <row r="905" ht="15.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</row>
    <row r="906" ht="15.5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</row>
    <row r="907" ht="15.5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</row>
    <row r="908" ht="15.5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</row>
    <row r="909" ht="15.5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</row>
    <row r="910" ht="15.5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</row>
    <row r="911" ht="15.5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</row>
    <row r="912" ht="15.5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</row>
    <row r="913" ht="15.5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</row>
    <row r="914" ht="15.5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</row>
    <row r="915" ht="15.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</row>
    <row r="916" ht="15.5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</row>
    <row r="917" ht="15.5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</row>
    <row r="918" ht="15.5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</row>
    <row r="919" ht="15.5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</row>
    <row r="920" ht="15.5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</row>
    <row r="921" ht="15.5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</row>
    <row r="922" ht="15.5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</row>
    <row r="923" ht="15.5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</row>
    <row r="924" ht="15.5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</row>
    <row r="925" ht="15.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</row>
    <row r="926" ht="15.5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</row>
    <row r="927" ht="15.5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</row>
    <row r="928" ht="15.5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</row>
    <row r="929" ht="15.5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</row>
    <row r="930" ht="15.5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</row>
    <row r="931" ht="15.5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</row>
    <row r="932" ht="15.5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</row>
    <row r="933" ht="15.5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</row>
    <row r="934" ht="15.5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</row>
    <row r="935" ht="15.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</row>
    <row r="936" ht="15.5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</row>
    <row r="937" ht="15.5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</row>
    <row r="938" ht="15.5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</row>
    <row r="939" ht="15.5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</row>
    <row r="940" ht="15.5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</row>
    <row r="941" ht="15.5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</row>
    <row r="942" ht="15.5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</row>
    <row r="943" ht="15.5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</row>
    <row r="944" ht="15.5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</row>
    <row r="945" ht="15.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</row>
    <row r="946" ht="15.5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</row>
    <row r="947" ht="15.5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</row>
    <row r="948" ht="15.5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</row>
    <row r="949" ht="15.5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</row>
    <row r="950" ht="15.5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</row>
    <row r="951" ht="15.5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</row>
    <row r="952" ht="15.5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</row>
    <row r="953" ht="15.5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</row>
    <row r="954" ht="15.5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</row>
    <row r="955" ht="15.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</row>
    <row r="956" ht="15.5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</row>
    <row r="957" ht="15.5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</row>
    <row r="958" ht="15.5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</row>
    <row r="959" ht="15.5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</row>
    <row r="960" ht="15.5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</row>
    <row r="961" ht="15.5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</row>
    <row r="962" ht="15.5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</row>
    <row r="963" ht="15.5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</row>
    <row r="964" ht="15.5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</row>
    <row r="965" ht="15.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</row>
    <row r="966" ht="15.5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</row>
    <row r="967" ht="15.5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</row>
    <row r="968" ht="15.5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</row>
    <row r="969" ht="15.5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</row>
    <row r="970" ht="15.5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</row>
    <row r="971" ht="15.5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</row>
    <row r="972" ht="15.5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</row>
    <row r="973" ht="15.5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</row>
    <row r="974" ht="15.5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</row>
    <row r="975" ht="15.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</row>
    <row r="976" ht="15.5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</row>
    <row r="977" ht="15.5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</row>
    <row r="978" ht="15.5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</row>
    <row r="979" ht="15.5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</row>
    <row r="980" ht="15.5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</row>
    <row r="981" ht="15.5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</row>
    <row r="982" ht="15.5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</row>
    <row r="983" ht="15.5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</row>
    <row r="984" ht="15.5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</row>
    <row r="985" ht="15.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</row>
    <row r="986" ht="15.5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</row>
    <row r="987" ht="15.5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</row>
    <row r="988" ht="15.5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</row>
    <row r="989" ht="15.5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</row>
    <row r="990" ht="15.5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</row>
    <row r="991" ht="15.5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</row>
    <row r="992" ht="15.5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</row>
    <row r="993" ht="15.75" customHeight="1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</row>
    <row r="994" ht="15.75" customHeight="1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</row>
    <row r="995" ht="15.75" customHeight="1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</row>
    <row r="996" ht="15.75" customHeight="1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2222" right="0.3152778" top="0.5701389" bottom="0.5402778" header="0" footer="0"/>
  <pageSetup orientation="landscape"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zoomScale="81" zoomScaleNormal="81" workbookViewId="0" topLeftCell="A4">
      <selection activeCell="T12" sqref="T12"/>
    </sheetView>
  </sheetViews>
  <sheetFormatPr defaultColWidth="14.45313" defaultRowHeight="15" customHeight="1"/>
  <cols>
    <col min="1" max="1" width="4.90625" customWidth="1"/>
    <col min="2" max="3" width="7.632813" customWidth="1"/>
    <col min="4" max="4" width="8" customWidth="1"/>
    <col min="5" max="5" width="12.81641" customWidth="1"/>
    <col min="6" max="17" width="8.453125" customWidth="1"/>
    <col min="18" max="18" width="8.90625" customWidth="1"/>
    <col min="19" max="19" width="13.54297" customWidth="1"/>
    <col min="20" max="20" width="15.90625" customWidth="1"/>
    <col min="21" max="25" width="6.632813" customWidth="1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4"/>
      <c r="W1" s="4"/>
      <c r="X1" s="4"/>
      <c r="Y1" s="4"/>
    </row>
    <row r="2" ht="22.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88</v>
      </c>
      <c r="M2" s="6"/>
      <c r="N2" s="6"/>
      <c r="O2" s="6"/>
      <c r="P2" s="6"/>
      <c r="Q2" s="6"/>
      <c r="R2" s="6"/>
      <c r="S2" s="6"/>
      <c r="T2" s="9"/>
      <c r="U2" s="4"/>
      <c r="V2" s="4"/>
      <c r="W2" s="4"/>
      <c r="X2" s="4"/>
      <c r="Y2" s="4"/>
    </row>
    <row r="3" ht="22.5" customHeight="1">
      <c r="A3" s="5" t="s">
        <v>89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90</v>
      </c>
      <c r="M3" s="6"/>
      <c r="N3" s="6"/>
      <c r="O3" s="6"/>
      <c r="P3" s="6"/>
      <c r="Q3" s="6"/>
      <c r="R3" s="6"/>
      <c r="S3" s="6"/>
      <c r="T3" s="9"/>
      <c r="U3" s="4"/>
      <c r="V3" s="4"/>
      <c r="W3" s="4"/>
      <c r="X3" s="4"/>
      <c r="Y3" s="4"/>
    </row>
    <row r="4" ht="37.5" customHeight="1">
      <c r="A4" s="10" t="s">
        <v>4</v>
      </c>
      <c r="B4" s="11" t="s">
        <v>5</v>
      </c>
      <c r="C4" s="12"/>
      <c r="D4" s="13"/>
      <c r="E4" s="14" t="s">
        <v>86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  <c r="U4" s="4"/>
      <c r="V4" s="4"/>
      <c r="W4" s="4"/>
      <c r="X4" s="4"/>
      <c r="Y4" s="4"/>
    </row>
    <row r="5" ht="49.5" customHeight="1">
      <c r="A5" s="19"/>
      <c r="B5" s="20"/>
      <c r="C5" s="21"/>
      <c r="D5" s="22"/>
      <c r="E5" s="23"/>
      <c r="F5" s="24" t="s">
        <v>10</v>
      </c>
      <c r="G5" s="24" t="s">
        <v>11</v>
      </c>
      <c r="H5" s="24" t="s">
        <v>12</v>
      </c>
      <c r="I5" s="24" t="s">
        <v>13</v>
      </c>
      <c r="J5" s="24" t="s">
        <v>14</v>
      </c>
      <c r="K5" s="24" t="s">
        <v>15</v>
      </c>
      <c r="L5" s="24" t="s">
        <v>16</v>
      </c>
      <c r="M5" s="24" t="s">
        <v>17</v>
      </c>
      <c r="N5" s="24" t="s">
        <v>18</v>
      </c>
      <c r="O5" s="24" t="s">
        <v>19</v>
      </c>
      <c r="P5" s="24" t="s">
        <v>20</v>
      </c>
      <c r="Q5" s="24" t="s">
        <v>21</v>
      </c>
      <c r="R5" s="24" t="s">
        <v>22</v>
      </c>
      <c r="S5" s="17"/>
      <c r="T5" s="25"/>
      <c r="U5" s="26"/>
      <c r="V5" s="26"/>
      <c r="W5" s="26"/>
      <c r="X5" s="26"/>
      <c r="Y5" s="26"/>
    </row>
    <row r="6" ht="30.75" customHeight="1">
      <c r="A6" s="144">
        <v>1</v>
      </c>
      <c r="B6" s="29" t="s">
        <v>24</v>
      </c>
      <c r="C6" s="6"/>
      <c r="D6" s="7"/>
      <c r="E6" s="16" t="s">
        <v>25</v>
      </c>
      <c r="F6" s="16"/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/>
      <c r="M6" s="16"/>
      <c r="N6" s="16"/>
      <c r="O6" s="16"/>
      <c r="P6" s="16"/>
      <c r="Q6" s="16"/>
      <c r="R6" s="16">
        <f>AVERAGE(F6:Q6)</f>
        <v>0</v>
      </c>
      <c r="S6" s="30"/>
      <c r="T6" s="9"/>
      <c r="U6" s="4"/>
      <c r="V6" s="4"/>
      <c r="W6" s="4"/>
      <c r="X6" s="4"/>
      <c r="Y6" s="4"/>
    </row>
    <row r="7" ht="30.75" customHeight="1">
      <c r="A7" s="144">
        <v>2</v>
      </c>
      <c r="B7" s="29" t="s">
        <v>26</v>
      </c>
      <c r="C7" s="6"/>
      <c r="D7" s="7"/>
      <c r="E7" s="16" t="s">
        <v>27</v>
      </c>
      <c r="F7" s="16"/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16"/>
      <c r="R7" s="16">
        <f t="shared" ref="R7:R14" si="0">AVERAGE(F7:Q7)</f>
        <v>0</v>
      </c>
      <c r="S7" s="30"/>
      <c r="T7" s="9"/>
      <c r="U7" s="4"/>
      <c r="V7" s="4"/>
      <c r="W7" s="4"/>
      <c r="X7" s="4"/>
      <c r="Y7" s="4"/>
    </row>
    <row r="8" ht="50.15" customHeight="1">
      <c r="A8" s="144">
        <v>3</v>
      </c>
      <c r="B8" s="29" t="s">
        <v>28</v>
      </c>
      <c r="C8" s="6"/>
      <c r="D8" s="7"/>
      <c r="E8" s="16" t="s">
        <v>29</v>
      </c>
      <c r="F8" s="16"/>
      <c r="G8" s="16">
        <v>100</v>
      </c>
      <c r="H8" s="16">
        <v>100</v>
      </c>
      <c r="I8" s="16">
        <v>100</v>
      </c>
      <c r="J8" s="16">
        <v>100</v>
      </c>
      <c r="K8" s="16">
        <v>100</v>
      </c>
      <c r="L8" s="16"/>
      <c r="M8" s="16"/>
      <c r="N8" s="16"/>
      <c r="O8" s="16"/>
      <c r="P8" s="16"/>
      <c r="Q8" s="16"/>
      <c r="R8" s="16">
        <f t="shared" si="0"/>
        <v>100</v>
      </c>
      <c r="S8" s="30"/>
      <c r="T8" s="9"/>
      <c r="U8" s="4"/>
      <c r="V8" s="4"/>
      <c r="W8" s="4"/>
      <c r="X8" s="4"/>
      <c r="Y8" s="4"/>
    </row>
    <row r="9" ht="30.75" customHeight="1">
      <c r="A9" s="144">
        <v>4</v>
      </c>
      <c r="B9" s="29" t="s">
        <v>30</v>
      </c>
      <c r="C9" s="6"/>
      <c r="D9" s="7"/>
      <c r="E9" s="16" t="s">
        <v>25</v>
      </c>
      <c r="F9" s="16"/>
      <c r="G9" s="16">
        <v>2</v>
      </c>
      <c r="H9" s="16">
        <v>7</v>
      </c>
      <c r="I9" s="16">
        <v>9</v>
      </c>
      <c r="J9" s="16">
        <v>12</v>
      </c>
      <c r="K9" s="16">
        <v>23</v>
      </c>
      <c r="L9" s="16"/>
      <c r="M9" s="16"/>
      <c r="N9" s="16"/>
      <c r="O9" s="16"/>
      <c r="P9" s="16"/>
      <c r="Q9" s="16"/>
      <c r="R9" s="16">
        <f t="shared" si="0"/>
        <v>10.6</v>
      </c>
      <c r="S9" s="30"/>
      <c r="T9" s="9"/>
      <c r="U9" s="4"/>
      <c r="V9" s="4"/>
      <c r="W9" s="4"/>
      <c r="X9" s="4"/>
      <c r="Y9" s="4"/>
    </row>
    <row r="10" ht="30.75" customHeight="1">
      <c r="A10" s="144">
        <v>5</v>
      </c>
      <c r="B10" s="29" t="s">
        <v>31</v>
      </c>
      <c r="C10" s="6"/>
      <c r="D10" s="7"/>
      <c r="E10" s="16" t="s">
        <v>25</v>
      </c>
      <c r="F10" s="16"/>
      <c r="G10" s="16">
        <v>2000</v>
      </c>
      <c r="H10" s="16">
        <v>1611</v>
      </c>
      <c r="I10" s="16">
        <v>9688</v>
      </c>
      <c r="J10" s="16">
        <v>9148</v>
      </c>
      <c r="K10" s="16">
        <v>12091</v>
      </c>
      <c r="L10" s="16"/>
      <c r="M10" s="16"/>
      <c r="N10" s="16"/>
      <c r="O10" s="16"/>
      <c r="P10" s="16"/>
      <c r="Q10" s="16"/>
      <c r="R10" s="16">
        <f t="shared" ref="R10:R12" si="1">AVERAGE(F10:Q10)</f>
        <v>6907.6000000000004</v>
      </c>
      <c r="S10" s="30"/>
      <c r="T10" s="9"/>
      <c r="U10" s="4"/>
      <c r="V10" s="4"/>
      <c r="W10" s="4"/>
      <c r="X10" s="4"/>
      <c r="Y10" s="4"/>
    </row>
    <row r="11" ht="30.75" customHeight="1">
      <c r="A11" s="144">
        <v>6</v>
      </c>
      <c r="B11" s="29" t="s">
        <v>32</v>
      </c>
      <c r="C11" s="6"/>
      <c r="D11" s="7"/>
      <c r="E11" s="16" t="s">
        <v>25</v>
      </c>
      <c r="F11" s="16" t="e">
        <f>F10/F9</f>
        <v>#DIV/0!</v>
      </c>
      <c r="G11" s="16">
        <f t="shared" ref="G11:Q11" si="2">G10/G9</f>
        <v>1000</v>
      </c>
      <c r="H11" s="16">
        <f t="shared" si="2"/>
        <v>230.142857142857</v>
      </c>
      <c r="I11" s="16">
        <f t="shared" si="2"/>
        <v>1076.44444444444</v>
      </c>
      <c r="J11" s="16">
        <f t="shared" si="2"/>
        <v>762.33333333333303</v>
      </c>
      <c r="K11" s="16">
        <v>525.69565220000004</v>
      </c>
      <c r="L11" s="16" t="e">
        <f t="shared" si="2"/>
        <v>#DIV/0!</v>
      </c>
      <c r="M11" s="16" t="e">
        <f t="shared" si="2"/>
        <v>#DIV/0!</v>
      </c>
      <c r="N11" s="16" t="e">
        <f t="shared" si="2"/>
        <v>#DIV/0!</v>
      </c>
      <c r="O11" s="16" t="e">
        <f t="shared" si="2"/>
        <v>#DIV/0!</v>
      </c>
      <c r="P11" s="16" t="e">
        <f t="shared" si="2"/>
        <v>#DIV/0!</v>
      </c>
      <c r="Q11" s="16" t="e">
        <f t="shared" si="2"/>
        <v>#DIV/0!</v>
      </c>
      <c r="R11" s="16" t="e">
        <f t="shared" si="1"/>
        <v>#DIV/0!</v>
      </c>
      <c r="S11" s="30"/>
      <c r="T11" s="9"/>
      <c r="U11" s="4"/>
      <c r="V11" s="4"/>
      <c r="W11" s="4"/>
      <c r="X11" s="4"/>
      <c r="Y11" s="4"/>
    </row>
    <row r="12" ht="30.75" customHeight="1">
      <c r="A12" s="144">
        <v>7</v>
      </c>
      <c r="B12" s="29" t="s">
        <v>33</v>
      </c>
      <c r="C12" s="6"/>
      <c r="D12" s="7"/>
      <c r="E12" s="16" t="s">
        <v>27</v>
      </c>
      <c r="F12" s="16"/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/>
      <c r="M12" s="16"/>
      <c r="N12" s="16"/>
      <c r="O12" s="16"/>
      <c r="P12" s="16"/>
      <c r="Q12" s="16"/>
      <c r="R12" s="16">
        <f t="shared" si="1"/>
        <v>1</v>
      </c>
      <c r="S12" s="30"/>
      <c r="T12" s="9"/>
      <c r="U12" s="4"/>
      <c r="V12" s="4"/>
      <c r="W12" s="4"/>
      <c r="X12" s="4"/>
      <c r="Y12" s="4"/>
    </row>
    <row r="13" ht="30.75" customHeight="1">
      <c r="A13" s="144">
        <v>8</v>
      </c>
      <c r="B13" s="29" t="s">
        <v>34</v>
      </c>
      <c r="C13" s="6"/>
      <c r="D13" s="7"/>
      <c r="E13" s="16" t="s">
        <v>27</v>
      </c>
      <c r="F13" s="16"/>
      <c r="G13" s="16">
        <v>1</v>
      </c>
      <c r="H13" s="16">
        <v>0</v>
      </c>
      <c r="I13" s="16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16"/>
      <c r="R13" s="16">
        <f t="shared" si="0"/>
        <v>0.20000000000000001</v>
      </c>
      <c r="S13" s="30"/>
      <c r="T13" s="9"/>
      <c r="U13" s="4"/>
      <c r="V13" s="4"/>
      <c r="W13" s="4"/>
      <c r="X13" s="4"/>
      <c r="Y13" s="4"/>
    </row>
    <row r="14" ht="30.75" customHeight="1">
      <c r="A14" s="144">
        <v>9</v>
      </c>
      <c r="B14" s="29" t="s">
        <v>35</v>
      </c>
      <c r="C14" s="6"/>
      <c r="D14" s="7"/>
      <c r="E14" s="16" t="s">
        <v>25</v>
      </c>
      <c r="F14" s="16"/>
      <c r="G14" s="16">
        <v>1</v>
      </c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16"/>
      <c r="R14" s="16">
        <f t="shared" si="0"/>
        <v>0.20000000000000001</v>
      </c>
      <c r="S14" s="30"/>
      <c r="T14" s="9"/>
      <c r="U14" s="4"/>
      <c r="V14" s="4"/>
      <c r="W14" s="4"/>
      <c r="X14" s="4"/>
      <c r="Y14" s="4"/>
    </row>
    <row r="15" ht="68.25" customHeight="1">
      <c r="A15" s="36" t="s">
        <v>36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  <c r="U15" s="4"/>
      <c r="V15" s="4"/>
      <c r="W15" s="4"/>
      <c r="X15" s="4"/>
      <c r="Y15" s="4"/>
    </row>
    <row r="16" ht="30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0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0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0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2222" right="0.3152778" top="0.5701389" bottom="0.5402778" header="0" footer="0"/>
  <pageSetup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="81" zoomScaleNormal="81" workbookViewId="0" topLeftCell="A4">
      <selection activeCell="N13" sqref="N13"/>
    </sheetView>
  </sheetViews>
  <sheetFormatPr defaultColWidth="14.45313" defaultRowHeight="15" customHeight="1"/>
  <cols>
    <col min="1" max="1" width="3.632813" customWidth="1"/>
    <col min="2" max="3" width="7.816406" customWidth="1"/>
    <col min="4" max="4" width="8" customWidth="1"/>
    <col min="5" max="5" width="13.81641" customWidth="1"/>
    <col min="6" max="8" width="5.90625" customWidth="1"/>
    <col min="9" max="9" width="13.36328" customWidth="1"/>
    <col min="10" max="10" width="7.632813" customWidth="1"/>
    <col min="11" max="17" width="8" customWidth="1"/>
    <col min="18" max="18" width="8.453125" customWidth="1"/>
    <col min="19" max="19" width="12.17969" customWidth="1"/>
    <col min="20" max="20" width="13.63281" customWidth="1"/>
    <col min="21" max="25" width="6.816406" customWidth="1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4"/>
      <c r="W1" s="4"/>
      <c r="X1" s="4"/>
      <c r="Y1" s="4"/>
    </row>
    <row r="2" ht="22.5" customHeight="1">
      <c r="A2" s="5" t="s">
        <v>84</v>
      </c>
      <c r="B2" s="6"/>
      <c r="C2" s="6"/>
      <c r="D2" s="6"/>
      <c r="E2" s="6"/>
      <c r="F2" s="6"/>
      <c r="G2" s="6"/>
      <c r="H2" s="6"/>
      <c r="I2" s="6"/>
      <c r="J2" s="6"/>
      <c r="K2" s="7"/>
      <c r="L2" s="8" t="s">
        <v>2</v>
      </c>
      <c r="M2" s="6"/>
      <c r="N2" s="6"/>
      <c r="O2" s="6"/>
      <c r="P2" s="6"/>
      <c r="Q2" s="6"/>
      <c r="R2" s="6"/>
      <c r="S2" s="6"/>
      <c r="T2" s="9"/>
      <c r="U2" s="4"/>
      <c r="V2" s="4"/>
      <c r="W2" s="4"/>
      <c r="X2" s="4"/>
      <c r="Y2" s="4"/>
    </row>
    <row r="3" ht="22.5" customHeight="1">
      <c r="A3" s="5" t="s">
        <v>62</v>
      </c>
      <c r="B3" s="6"/>
      <c r="C3" s="6"/>
      <c r="D3" s="6"/>
      <c r="E3" s="6"/>
      <c r="F3" s="6"/>
      <c r="G3" s="6"/>
      <c r="H3" s="6"/>
      <c r="I3" s="6"/>
      <c r="J3" s="6"/>
      <c r="K3" s="7"/>
      <c r="L3" s="8" t="s">
        <v>63</v>
      </c>
      <c r="M3" s="6"/>
      <c r="N3" s="6"/>
      <c r="O3" s="6"/>
      <c r="P3" s="6"/>
      <c r="Q3" s="6"/>
      <c r="R3" s="6"/>
      <c r="S3" s="6"/>
      <c r="T3" s="9"/>
      <c r="U3" s="4"/>
      <c r="V3" s="4"/>
      <c r="W3" s="4"/>
      <c r="X3" s="4"/>
      <c r="Y3" s="4"/>
    </row>
    <row r="4" ht="37.5" customHeight="1">
      <c r="A4" s="10" t="s">
        <v>4</v>
      </c>
      <c r="B4" s="11" t="s">
        <v>5</v>
      </c>
      <c r="C4" s="12"/>
      <c r="D4" s="13"/>
      <c r="E4" s="14" t="s">
        <v>86</v>
      </c>
      <c r="F4" s="1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16"/>
      <c r="S4" s="17" t="s">
        <v>8</v>
      </c>
      <c r="T4" s="18" t="s">
        <v>9</v>
      </c>
      <c r="U4" s="4"/>
      <c r="V4" s="4"/>
      <c r="W4" s="4"/>
      <c r="X4" s="4"/>
      <c r="Y4" s="4"/>
    </row>
    <row r="5" ht="49.5" customHeight="1">
      <c r="A5" s="19"/>
      <c r="B5" s="20"/>
      <c r="C5" s="21"/>
      <c r="D5" s="22"/>
      <c r="E5" s="23"/>
      <c r="F5" s="145" t="s">
        <v>91</v>
      </c>
      <c r="G5" s="146" t="s">
        <v>92</v>
      </c>
      <c r="H5" s="146" t="s">
        <v>93</v>
      </c>
      <c r="I5" s="146" t="s">
        <v>94</v>
      </c>
      <c r="J5" s="146" t="s">
        <v>95</v>
      </c>
      <c r="K5" s="146" t="s">
        <v>96</v>
      </c>
      <c r="L5" s="146" t="s">
        <v>97</v>
      </c>
      <c r="M5" s="146" t="s">
        <v>98</v>
      </c>
      <c r="N5" s="146" t="s">
        <v>99</v>
      </c>
      <c r="O5" s="146" t="s">
        <v>100</v>
      </c>
      <c r="P5" s="146" t="s">
        <v>101</v>
      </c>
      <c r="Q5" s="146" t="s">
        <v>102</v>
      </c>
      <c r="R5" s="24" t="s">
        <v>22</v>
      </c>
      <c r="S5" s="17"/>
      <c r="T5" s="25"/>
      <c r="U5" s="26"/>
      <c r="V5" s="26"/>
      <c r="W5" s="26"/>
      <c r="X5" s="26"/>
      <c r="Y5" s="26"/>
    </row>
    <row r="6" ht="30.75" customHeight="1">
      <c r="A6" s="144">
        <v>1</v>
      </c>
      <c r="B6" s="29" t="s">
        <v>24</v>
      </c>
      <c r="C6" s="6"/>
      <c r="D6" s="7"/>
      <c r="E6" s="16" t="s">
        <v>25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/>
      <c r="M6" s="16"/>
      <c r="N6" s="16"/>
      <c r="O6" s="16"/>
      <c r="P6" s="16"/>
      <c r="Q6" s="16"/>
      <c r="R6" s="16">
        <f>AVERAGE(F6:Q6)</f>
        <v>0</v>
      </c>
      <c r="S6" s="30" t="s">
        <v>103</v>
      </c>
      <c r="T6" s="9"/>
      <c r="U6" s="4"/>
      <c r="V6" s="4"/>
      <c r="W6" s="4"/>
      <c r="X6" s="4"/>
      <c r="Y6" s="4"/>
    </row>
    <row r="7" ht="30.75" customHeight="1">
      <c r="A7" s="144">
        <v>2</v>
      </c>
      <c r="B7" s="29" t="s">
        <v>26</v>
      </c>
      <c r="C7" s="6"/>
      <c r="D7" s="7"/>
      <c r="E7" s="16" t="s">
        <v>27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16"/>
      <c r="R7" s="16">
        <f t="shared" ref="R7:R14" si="0">AVERAGE(F7:Q7)</f>
        <v>0</v>
      </c>
      <c r="S7" s="30" t="s">
        <v>103</v>
      </c>
      <c r="T7" s="9"/>
      <c r="U7" s="4"/>
      <c r="V7" s="4"/>
      <c r="W7" s="4"/>
      <c r="X7" s="4"/>
      <c r="Y7" s="4"/>
    </row>
    <row r="8" ht="50.15" customHeight="1">
      <c r="A8" s="144">
        <v>3</v>
      </c>
      <c r="B8" s="29" t="s">
        <v>28</v>
      </c>
      <c r="C8" s="6"/>
      <c r="D8" s="7"/>
      <c r="E8" s="16" t="s">
        <v>29</v>
      </c>
      <c r="F8" s="16">
        <v>59</v>
      </c>
      <c r="G8" s="16">
        <v>100</v>
      </c>
      <c r="H8" s="16">
        <v>100</v>
      </c>
      <c r="I8" s="16">
        <v>31</v>
      </c>
      <c r="J8" s="147">
        <v>7</v>
      </c>
      <c r="K8" s="147">
        <v>21</v>
      </c>
      <c r="L8" s="16"/>
      <c r="M8" s="16"/>
      <c r="N8" s="16"/>
      <c r="O8" s="16"/>
      <c r="P8" s="16"/>
      <c r="Q8" s="16"/>
      <c r="R8" s="148">
        <v>0.59840000000000004</v>
      </c>
      <c r="S8" s="30" t="s">
        <v>104</v>
      </c>
      <c r="T8" s="9"/>
      <c r="U8" s="4"/>
      <c r="V8" s="4"/>
      <c r="W8" s="4"/>
      <c r="X8" s="4"/>
      <c r="Y8" s="4"/>
    </row>
    <row r="9" ht="30.75" customHeight="1">
      <c r="A9" s="144">
        <v>4</v>
      </c>
      <c r="B9" s="29" t="s">
        <v>30</v>
      </c>
      <c r="C9" s="6"/>
      <c r="D9" s="7"/>
      <c r="E9" s="16" t="s">
        <v>25</v>
      </c>
      <c r="F9" s="16">
        <v>4</v>
      </c>
      <c r="G9" s="16">
        <v>5</v>
      </c>
      <c r="H9" s="16">
        <v>3</v>
      </c>
      <c r="I9" s="16">
        <v>3</v>
      </c>
      <c r="J9" s="16">
        <v>8</v>
      </c>
      <c r="K9" s="16">
        <v>8</v>
      </c>
      <c r="L9" s="16"/>
      <c r="M9" s="16"/>
      <c r="N9" s="16"/>
      <c r="O9" s="16"/>
      <c r="P9" s="16"/>
      <c r="Q9" s="16"/>
      <c r="R9" s="16">
        <f t="shared" si="0"/>
        <v>5.1666666666666696</v>
      </c>
      <c r="S9" s="30" t="s">
        <v>105</v>
      </c>
      <c r="T9" s="9"/>
      <c r="U9" s="4"/>
      <c r="V9" s="4"/>
      <c r="W9" s="4"/>
      <c r="X9" s="4"/>
      <c r="Y9" s="4"/>
    </row>
    <row r="10" ht="30.75" customHeight="1">
      <c r="A10" s="144">
        <v>5</v>
      </c>
      <c r="B10" s="29" t="s">
        <v>31</v>
      </c>
      <c r="C10" s="6"/>
      <c r="D10" s="7"/>
      <c r="E10" s="16" t="s">
        <v>25</v>
      </c>
      <c r="F10" s="16">
        <f>672+336+336</f>
        <v>1344</v>
      </c>
      <c r="G10" s="16">
        <f>672+0+1008</f>
        <v>1680</v>
      </c>
      <c r="H10" s="16">
        <v>1008</v>
      </c>
      <c r="I10" s="16">
        <v>1208</v>
      </c>
      <c r="J10" s="16">
        <f>336+300+336+108+516+270+336+336</f>
        <v>2538</v>
      </c>
      <c r="K10" s="16">
        <v>1956</v>
      </c>
      <c r="L10" s="16"/>
      <c r="M10" s="16"/>
      <c r="N10" s="16"/>
      <c r="O10" s="16"/>
      <c r="P10" s="16"/>
      <c r="Q10" s="16"/>
      <c r="R10" s="16">
        <f t="shared" ref="R10:R12" si="1">AVERAGE(F10:Q10)</f>
        <v>1622.3333333333301</v>
      </c>
      <c r="S10" s="30" t="s">
        <v>105</v>
      </c>
      <c r="T10" s="9"/>
      <c r="U10" s="4"/>
      <c r="V10" s="4"/>
      <c r="W10" s="4"/>
      <c r="X10" s="4"/>
      <c r="Y10" s="4"/>
    </row>
    <row r="11" ht="30.75" customHeight="1">
      <c r="A11" s="144">
        <v>6</v>
      </c>
      <c r="B11" s="29" t="s">
        <v>32</v>
      </c>
      <c r="C11" s="6"/>
      <c r="D11" s="7"/>
      <c r="E11" s="16" t="s">
        <v>25</v>
      </c>
      <c r="F11" s="16">
        <f>F10/F9</f>
        <v>336</v>
      </c>
      <c r="G11" s="16">
        <f t="shared" ref="G11:Q11" si="2">G10/G9</f>
        <v>336</v>
      </c>
      <c r="H11" s="16">
        <f t="shared" si="2"/>
        <v>336</v>
      </c>
      <c r="I11" s="16">
        <f t="shared" si="2"/>
        <v>402.66666666666703</v>
      </c>
      <c r="J11" s="16">
        <f t="shared" si="2"/>
        <v>317.25</v>
      </c>
      <c r="K11" s="34">
        <f t="shared" si="2"/>
        <v>244.5</v>
      </c>
      <c r="L11" s="16" t="e">
        <f t="shared" si="2"/>
        <v>#DIV/0!</v>
      </c>
      <c r="M11" s="16" t="e">
        <f t="shared" si="2"/>
        <v>#DIV/0!</v>
      </c>
      <c r="N11" s="16" t="e">
        <f t="shared" si="2"/>
        <v>#DIV/0!</v>
      </c>
      <c r="O11" s="16" t="e">
        <f t="shared" si="2"/>
        <v>#DIV/0!</v>
      </c>
      <c r="P11" s="16" t="e">
        <f t="shared" si="2"/>
        <v>#DIV/0!</v>
      </c>
      <c r="Q11" s="16" t="e">
        <f t="shared" si="2"/>
        <v>#DIV/0!</v>
      </c>
      <c r="R11" s="16" t="e">
        <f t="shared" si="1"/>
        <v>#DIV/0!</v>
      </c>
      <c r="S11" s="30"/>
      <c r="T11" s="9"/>
      <c r="U11" s="4"/>
      <c r="V11" s="4"/>
      <c r="W11" s="4"/>
      <c r="X11" s="4"/>
      <c r="Y11" s="4"/>
    </row>
    <row r="12" ht="30.75" customHeight="1">
      <c r="A12" s="144">
        <v>7</v>
      </c>
      <c r="B12" s="29" t="s">
        <v>33</v>
      </c>
      <c r="C12" s="6"/>
      <c r="D12" s="7"/>
      <c r="E12" s="16" t="s">
        <v>27</v>
      </c>
      <c r="F12" s="16">
        <v>0.5</v>
      </c>
      <c r="G12" s="16">
        <v>0.5</v>
      </c>
      <c r="H12" s="16">
        <v>0.5</v>
      </c>
      <c r="I12" s="16">
        <v>0.5</v>
      </c>
      <c r="J12" s="16">
        <v>0.5</v>
      </c>
      <c r="K12" s="16">
        <v>0.5</v>
      </c>
      <c r="L12" s="16"/>
      <c r="M12" s="16"/>
      <c r="N12" s="16"/>
      <c r="O12" s="16"/>
      <c r="P12" s="16"/>
      <c r="Q12" s="16"/>
      <c r="R12" s="16">
        <f t="shared" si="1"/>
        <v>0.5</v>
      </c>
      <c r="S12" s="30" t="s">
        <v>105</v>
      </c>
      <c r="T12" s="9"/>
      <c r="U12" s="4"/>
      <c r="V12" s="4"/>
      <c r="W12" s="4"/>
      <c r="X12" s="4"/>
      <c r="Y12" s="4"/>
    </row>
    <row r="13" ht="30.75" customHeight="1">
      <c r="A13" s="144">
        <v>8</v>
      </c>
      <c r="B13" s="29" t="s">
        <v>34</v>
      </c>
      <c r="C13" s="6"/>
      <c r="D13" s="7"/>
      <c r="E13" s="16" t="s">
        <v>27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16"/>
      <c r="R13" s="16">
        <f t="shared" si="0"/>
        <v>0</v>
      </c>
      <c r="S13" s="30" t="s">
        <v>103</v>
      </c>
      <c r="T13" s="9" t="s">
        <v>106</v>
      </c>
      <c r="U13" s="4"/>
      <c r="V13" s="4"/>
      <c r="W13" s="4"/>
      <c r="X13" s="4"/>
      <c r="Y13" s="4"/>
    </row>
    <row r="14" ht="30.75" customHeight="1">
      <c r="A14" s="144">
        <v>9</v>
      </c>
      <c r="B14" s="29" t="s">
        <v>35</v>
      </c>
      <c r="C14" s="6"/>
      <c r="D14" s="7"/>
      <c r="E14" s="16" t="s">
        <v>25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16"/>
      <c r="R14" s="16">
        <f t="shared" si="0"/>
        <v>0</v>
      </c>
      <c r="S14" s="30" t="s">
        <v>103</v>
      </c>
      <c r="T14" s="9" t="s">
        <v>106</v>
      </c>
      <c r="U14" s="4"/>
      <c r="V14" s="4"/>
      <c r="W14" s="4"/>
      <c r="X14" s="4"/>
      <c r="Y14" s="4"/>
    </row>
    <row r="15" ht="68.25" customHeight="1">
      <c r="A15" s="36" t="s">
        <v>36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  <c r="U15" s="4"/>
      <c r="V15" s="4"/>
      <c r="W15" s="4"/>
      <c r="X15" s="4"/>
      <c r="Y15" s="4"/>
    </row>
    <row r="16" ht="30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0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0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0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2222" right="0.3152778" top="0.5701389" bottom="0.5402778" header="0" footer="0"/>
  <pageSetup orientation="landscape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Admin</dc:creator>
  <cp:lastModifiedBy>Shravani Ankur Wanjari</cp:lastModifiedBy>
  <dcterms:created xsi:type="dcterms:W3CDTF">2022-03-23T00:15:00Z</dcterms:created>
  <dcterms:modified xsi:type="dcterms:W3CDTF">2025-07-23T11:42:43Z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2C310D5639374B77827FBC8EE8FD4AFE_13</vt:lpwstr>
  </property>
  <property fmtid="{D5CDD505-2E9C-101B-9397-08002B2CF9AE}" pid="3" name="KSOProductBuildVer">
    <vt:lpwstr>1033-12.2.0.21931</vt:lpwstr>
  </property>
</Properties>
</file>