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vinay\AppData\Local\Microsoft\Windows\INetCache\Content.Outlook\BBHBR3AN\"/>
    </mc:Choice>
  </mc:AlternateContent>
  <xr:revisionPtr revIDLastSave="0" documentId="13_ncr:1_{B149E88B-4386-49FF-BC15-299952721F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verage Summary" sheetId="16" r:id="rId1"/>
    <sheet name="Analysis SUMMARY" sheetId="15" r:id="rId2"/>
    <sheet name="Kamal" sheetId="3" r:id="rId3"/>
    <sheet name="CAM" sheetId="4" r:id="rId4"/>
    <sheet name="Daxter" sheetId="5" r:id="rId5"/>
    <sheet name="Ankita Auto" sheetId="6" r:id="rId6"/>
    <sheet name="Unique Systems" sheetId="8" r:id="rId7"/>
    <sheet name="Acute Wiring" sheetId="7" r:id="rId8"/>
    <sheet name="Shree Stamping" sheetId="9" r:id="rId9"/>
    <sheet name="Laxmi SPRINGS" sheetId="10" r:id="rId10"/>
    <sheet name="JJ Tecnoplast" sheetId="11" r:id="rId11"/>
    <sheet name="S B Precision Springs" sheetId="12" r:id="rId12"/>
    <sheet name=" Victor Engineers ASAL" sheetId="14" r:id="rId13"/>
    <sheet name="Makarjyothi" sheetId="13" r:id="rId14"/>
    <sheet name="Sheet1" sheetId="17" r:id="rId15"/>
    <sheet name="sheet2" sheetId="18" r:id="rId16"/>
    <sheet name="Sheet3" sheetId="21" r:id="rId17"/>
  </sheets>
  <externalReferences>
    <externalReference r:id="rId18"/>
    <externalReference r:id="rId19"/>
  </externalReferences>
  <definedNames>
    <definedName name="__10__123Graph_AC04C_FR_T2" hidden="1">#REF!</definedName>
    <definedName name="__11__123Graph_LBL_AC04C_FF_L" hidden="1">#REF!</definedName>
    <definedName name="__12__123Graph_LBL_AC04C_FF_T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3" l="1"/>
  <c r="R13" i="13"/>
  <c r="R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R10" i="13"/>
  <c r="R9" i="13"/>
  <c r="R8" i="13"/>
  <c r="R7" i="13"/>
  <c r="R14" i="14"/>
  <c r="R13" i="14"/>
  <c r="R12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R10" i="14"/>
  <c r="R9" i="14"/>
  <c r="R8" i="14"/>
  <c r="R7" i="14"/>
  <c r="R6" i="14"/>
  <c r="R14" i="12"/>
  <c r="R13" i="12"/>
  <c r="R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R10" i="12"/>
  <c r="R9" i="12"/>
  <c r="R8" i="12"/>
  <c r="R7" i="12"/>
  <c r="R6" i="12"/>
  <c r="R14" i="11"/>
  <c r="R13" i="11"/>
  <c r="R12" i="11"/>
  <c r="R11" i="11"/>
  <c r="K11" i="11"/>
  <c r="J11" i="11"/>
  <c r="I11" i="11"/>
  <c r="H11" i="11"/>
  <c r="R10" i="11"/>
  <c r="R9" i="11"/>
  <c r="R8" i="11"/>
  <c r="R7" i="11"/>
  <c r="R6" i="11"/>
  <c r="R14" i="10"/>
  <c r="R13" i="10"/>
  <c r="R12" i="10"/>
  <c r="R11" i="10"/>
  <c r="K11" i="10"/>
  <c r="J11" i="10"/>
  <c r="I11" i="10"/>
  <c r="R10" i="10"/>
  <c r="R9" i="10"/>
  <c r="R8" i="10"/>
  <c r="R7" i="10"/>
  <c r="R6" i="10"/>
  <c r="R14" i="9"/>
  <c r="R13" i="9"/>
  <c r="R12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R10" i="9"/>
  <c r="J10" i="9"/>
  <c r="G10" i="9"/>
  <c r="F10" i="9"/>
  <c r="R9" i="9"/>
  <c r="R7" i="9"/>
  <c r="R6" i="9"/>
  <c r="R14" i="7"/>
  <c r="R13" i="7"/>
  <c r="R12" i="7"/>
  <c r="R11" i="7"/>
  <c r="Q11" i="7"/>
  <c r="P11" i="7"/>
  <c r="O11" i="7"/>
  <c r="N11" i="7"/>
  <c r="M11" i="7"/>
  <c r="L11" i="7"/>
  <c r="J11" i="7"/>
  <c r="I11" i="7"/>
  <c r="H11" i="7"/>
  <c r="G11" i="7"/>
  <c r="F11" i="7"/>
  <c r="R10" i="7"/>
  <c r="R9" i="7"/>
  <c r="R8" i="7"/>
  <c r="R7" i="7"/>
  <c r="R6" i="7"/>
  <c r="R14" i="8"/>
  <c r="R13" i="8"/>
  <c r="R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R10" i="8"/>
  <c r="R9" i="8"/>
  <c r="R8" i="8"/>
  <c r="R7" i="8"/>
  <c r="R6" i="8"/>
  <c r="R14" i="5"/>
  <c r="R13" i="5"/>
  <c r="R12" i="5"/>
  <c r="R11" i="5"/>
  <c r="K11" i="5"/>
  <c r="J11" i="5"/>
  <c r="I11" i="5"/>
  <c r="H11" i="5"/>
  <c r="G11" i="5"/>
  <c r="R10" i="5"/>
  <c r="R9" i="5"/>
  <c r="R8" i="5"/>
  <c r="R7" i="5"/>
  <c r="R6" i="5"/>
  <c r="R14" i="4"/>
  <c r="K14" i="4"/>
  <c r="J14" i="4"/>
  <c r="I14" i="4"/>
  <c r="H14" i="4"/>
  <c r="G14" i="4"/>
  <c r="R13" i="4"/>
  <c r="K13" i="4"/>
  <c r="J13" i="4"/>
  <c r="I13" i="4"/>
  <c r="H13" i="4"/>
  <c r="G13" i="4"/>
  <c r="R12" i="4"/>
  <c r="K12" i="4"/>
  <c r="J12" i="4"/>
  <c r="I12" i="4"/>
  <c r="H12" i="4"/>
  <c r="G12" i="4"/>
  <c r="R11" i="4"/>
  <c r="K11" i="4"/>
  <c r="J11" i="4"/>
  <c r="I11" i="4"/>
  <c r="H11" i="4"/>
  <c r="G11" i="4"/>
  <c r="R10" i="4"/>
  <c r="R9" i="4"/>
  <c r="J9" i="4"/>
  <c r="I9" i="4"/>
  <c r="H9" i="4"/>
  <c r="G9" i="4"/>
  <c r="R8" i="4"/>
  <c r="R7" i="4"/>
  <c r="K7" i="4"/>
  <c r="J7" i="4"/>
  <c r="I7" i="4"/>
  <c r="H7" i="4"/>
  <c r="G7" i="4"/>
  <c r="R6" i="4"/>
  <c r="K6" i="4"/>
  <c r="J6" i="4"/>
  <c r="I6" i="4"/>
  <c r="H6" i="4"/>
  <c r="G6" i="4"/>
  <c r="S14" i="3"/>
  <c r="S13" i="3"/>
  <c r="S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S10" i="3"/>
  <c r="S9" i="3"/>
  <c r="S8" i="3"/>
  <c r="S7" i="3"/>
</calcChain>
</file>

<file path=xl/sharedStrings.xml><?xml version="1.0" encoding="utf-8"?>
<sst xmlns="http://schemas.openxmlformats.org/spreadsheetml/2006/main" count="760" uniqueCount="134">
  <si>
    <t xml:space="preserve">Tata AutoComp Business Unit:  </t>
  </si>
  <si>
    <t xml:space="preserve">Sr No </t>
  </si>
  <si>
    <t xml:space="preserve">Parameters </t>
  </si>
  <si>
    <t>Unit</t>
  </si>
  <si>
    <t xml:space="preserve">Rating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</si>
  <si>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</si>
  <si>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</si>
  <si>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</si>
  <si>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</si>
  <si>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</si>
  <si>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</si>
  <si>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</si>
  <si>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</si>
  <si>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</si>
  <si>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</si>
  <si>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</si>
  <si>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</si>
  <si>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Average </t>
  </si>
  <si>
    <t>Group 2</t>
  </si>
  <si>
    <t>Safety- Accident data</t>
  </si>
  <si>
    <t>nos</t>
  </si>
  <si>
    <t>Production loss due to Material shortage</t>
  </si>
  <si>
    <t>Hrs</t>
  </si>
  <si>
    <t>OK delivery cycles- as per delivery calculation sheet of ACMA (%)</t>
  </si>
  <si>
    <t>%</t>
  </si>
  <si>
    <t>Number of trips / month</t>
  </si>
  <si>
    <t>Qty Shipped / month</t>
  </si>
  <si>
    <t>No of Parts/ Trip</t>
  </si>
  <si>
    <t>Vehicle turnaround time</t>
  </si>
  <si>
    <t>Machin break down Hrs</t>
  </si>
  <si>
    <t>No of Machines breakdown</t>
  </si>
  <si>
    <r>
      <rPr>
        <u/>
        <sz val="12"/>
        <color theme="1"/>
        <rFont val="Calibri"/>
        <family val="2"/>
      </rPr>
      <t>Notes</t>
    </r>
    <r>
      <rPr>
        <sz val="12"/>
        <color theme="1"/>
        <rFont val="Calibri"/>
        <family val="2"/>
      </rPr>
      <t>: 
1)
2)
3)</t>
    </r>
  </si>
  <si>
    <t>rej</t>
  </si>
  <si>
    <t>total production p</t>
  </si>
  <si>
    <t>ppm</t>
  </si>
  <si>
    <t>10^5</t>
  </si>
  <si>
    <t xml:space="preserve">Supplier Partner Performance Matrix </t>
  </si>
  <si>
    <t xml:space="preserve">Name of Supplier Partner: </t>
  </si>
  <si>
    <t>Buyer: Mr.</t>
  </si>
  <si>
    <t>Responsible person</t>
  </si>
  <si>
    <t xml:space="preserve">Remarks </t>
  </si>
  <si>
    <t>Tata AutoComp Business Unit:  TM CHAKAN &amp; CHINCHWAD</t>
  </si>
  <si>
    <t>Name of Supplier Partner:  lokesh sir ( kamal tools&amp; die)</t>
  </si>
  <si>
    <t>Buyer: Mr. Avinash vadhane sir / Akash sir</t>
  </si>
  <si>
    <t>shrikrushna shinde (KTD) - 2025</t>
  </si>
  <si>
    <t xml:space="preserve"> </t>
  </si>
  <si>
    <t>Tata AutoComp Business Unit: CHAKAN</t>
  </si>
  <si>
    <t>Name of Supplier Partner:  CAM TOOLS INDUSTRIES PVT. LTD.</t>
  </si>
  <si>
    <t xml:space="preserve">Buyer: Mr. </t>
  </si>
  <si>
    <t xml:space="preserve">SPOC: Mr. </t>
  </si>
  <si>
    <t> </t>
  </si>
  <si>
    <t>overall</t>
  </si>
  <si>
    <r>
      <rPr>
        <u/>
        <sz val="12"/>
        <color rgb="FF000000"/>
        <rFont val="Calibri"/>
        <family val="2"/>
      </rPr>
      <t>Notes</t>
    </r>
    <r>
      <rPr>
        <sz val="12"/>
        <color rgb="FF000000"/>
        <rFont val="Calibri"/>
        <family val="2"/>
      </rPr>
      <t>:
1)
2)
3)</t>
    </r>
  </si>
  <si>
    <t xml:space="preserve">Tata AutoComp Business Unit: Chinchwad 01 </t>
  </si>
  <si>
    <t>Name of Supplier Partner: Daxter Polymers</t>
  </si>
  <si>
    <r>
      <rPr>
        <sz val="12"/>
        <color theme="1"/>
        <rFont val="Calibri"/>
        <family val="2"/>
      </rPr>
      <t xml:space="preserve">Buyer: Mr. </t>
    </r>
    <r>
      <rPr>
        <sz val="12"/>
        <color rgb="FFFF0000"/>
        <rFont val="Calibri"/>
        <family val="2"/>
      </rPr>
      <t xml:space="preserve">Pawan Patil </t>
    </r>
  </si>
  <si>
    <t>SPOC: Mr. Pankaj Panda</t>
  </si>
  <si>
    <t>Pankaj Panda</t>
  </si>
  <si>
    <t>Production loss due to Material shortage at TACO</t>
  </si>
  <si>
    <t>Pradeep Pore</t>
  </si>
  <si>
    <t>Pankaj Kasara</t>
  </si>
  <si>
    <t>Vehicle turnaround time
(Daxter to TACO and Back)</t>
  </si>
  <si>
    <t>Anil Patil</t>
  </si>
  <si>
    <t xml:space="preserve">Tata AutoComp Business Unit: Ranjangaon </t>
  </si>
  <si>
    <t xml:space="preserve">Name of Supplier Partner: Ankita Autocoters </t>
  </si>
  <si>
    <t xml:space="preserve">Buyer: Mr. Mahesh shirsagar </t>
  </si>
  <si>
    <t>SPOC: Mr. Rohan Dhamale</t>
  </si>
  <si>
    <t xml:space="preserve">Mr Rohan </t>
  </si>
  <si>
    <t xml:space="preserve">Mr kirti </t>
  </si>
  <si>
    <t xml:space="preserve">Mr Hemant </t>
  </si>
  <si>
    <t xml:space="preserve">Tata AutoComp Business Unit: </t>
  </si>
  <si>
    <t>Name of Supplier Partner: Unique Systems And Engineering</t>
  </si>
  <si>
    <t>Frequency of rating (M / Q)</t>
  </si>
  <si>
    <t>Tata AutoComp Business Unit: TACO-AI/ TATA-FICOSA/ TACO-EV/ TACO-PRESTOLITE</t>
  </si>
  <si>
    <t>Name of Supplier Partner: Acute Harness Technologies</t>
  </si>
  <si>
    <t>Buyer: Mr. Manohar Datt</t>
  </si>
  <si>
    <t>SPOC: Mr. Ganesh Kotwal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</si>
  <si>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</si>
  <si>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</si>
  <si>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</si>
  <si>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</si>
  <si>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</si>
  <si>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</si>
  <si>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</si>
  <si>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</si>
  <si>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</si>
  <si>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</si>
  <si>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</si>
  <si>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</si>
  <si>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Shyam</t>
  </si>
  <si>
    <t>Sagar</t>
  </si>
  <si>
    <t>Ojha</t>
  </si>
  <si>
    <t>Not Monitored</t>
  </si>
  <si>
    <t xml:space="preserve">Buyer: Mr.AMBANA KUMAR </t>
  </si>
  <si>
    <t>SPOC: Mr.SWAPNIL BORHADE</t>
  </si>
  <si>
    <t xml:space="preserve"> Business Unit:  TACO  IPD- Chakan</t>
  </si>
  <si>
    <t xml:space="preserve">Name of Supplier Partner:  JJ Technoplast </t>
  </si>
  <si>
    <t>Buyer: Mr.  Nilesh Wankhede</t>
  </si>
  <si>
    <t>Tata AutoComp Business Unit: Tata Ficosa</t>
  </si>
  <si>
    <t>Name of Supplier Partner: S. B. Precision Springs</t>
  </si>
  <si>
    <t>Buyer: Mr. Rajesh Joshi</t>
  </si>
  <si>
    <t>SPOC: Mr. Niranjan .B. Shinde</t>
  </si>
  <si>
    <t>Tata AutoComp Business Unit: Asal ,sanand</t>
  </si>
  <si>
    <t>Name of Supplier Partner: Vector Engineers , Sanand</t>
  </si>
  <si>
    <t>Buyer: Mr. Himanshu Sir</t>
  </si>
  <si>
    <t>SPOC: Mr.  Nitin Borase &amp; CFT</t>
  </si>
  <si>
    <t>Feb'25</t>
  </si>
  <si>
    <t>Mar'25</t>
  </si>
  <si>
    <t>Apr'25</t>
  </si>
  <si>
    <t>May'25</t>
  </si>
  <si>
    <t>Jan 2026</t>
  </si>
  <si>
    <t>Baldev</t>
  </si>
  <si>
    <t xml:space="preserve">Nitin </t>
  </si>
  <si>
    <t>Baldev / Govind / Raushan</t>
  </si>
  <si>
    <t>Sushil</t>
  </si>
  <si>
    <r>
      <rPr>
        <u/>
        <sz val="12"/>
        <color theme="1"/>
        <rFont val="Calibri"/>
        <family val="2"/>
      </rPr>
      <t>Notes</t>
    </r>
    <r>
      <rPr>
        <sz val="12"/>
        <color theme="1"/>
        <rFont val="Calibri"/>
        <family val="2"/>
      </rPr>
      <t>: 
1)  
2)
3)</t>
    </r>
  </si>
  <si>
    <t>Tata AutoComp Business Unit:</t>
  </si>
  <si>
    <t xml:space="preserve">Name of Supplier Partner:  Makarjyothi Polymers Pvt Ltd </t>
  </si>
  <si>
    <t xml:space="preserve">Buyer: Mr. Sachin Gadekar </t>
  </si>
  <si>
    <r>
      <rPr>
        <u/>
        <sz val="12"/>
        <color rgb="FF000000"/>
        <rFont val="Calibri"/>
        <family val="2"/>
      </rPr>
      <t>Notes</t>
    </r>
    <r>
      <rPr>
        <sz val="12"/>
        <color rgb="FF000000"/>
        <rFont val="Calibri"/>
        <family val="2"/>
      </rPr>
      <t>: 
1)
2)
3)</t>
    </r>
  </si>
  <si>
    <t>Supplier KPI Summary</t>
  </si>
  <si>
    <t>Status</t>
  </si>
  <si>
    <t>Data Available</t>
  </si>
  <si>
    <t>Data notAvailab le</t>
  </si>
  <si>
    <t>1 (Unique)</t>
  </si>
  <si>
    <t>1 not monitored (shree stampings)</t>
  </si>
  <si>
    <t>Green</t>
  </si>
  <si>
    <t>Yellow</t>
  </si>
  <si>
    <t>Red</t>
  </si>
  <si>
    <t>2 (Kamal,Cam)</t>
  </si>
  <si>
    <t>2 (CAM,Shree stamp)</t>
  </si>
  <si>
    <t>1 daxter</t>
  </si>
  <si>
    <t>1 CAM</t>
  </si>
  <si>
    <t>2 (CAM,ASAL)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</si>
</sst>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_ 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Algerian"/>
      <family val="5"/>
    </font>
    <font>
      <b/>
      <sz val="28"/>
      <name val="Calibri"/>
      <family val="2"/>
    </font>
    <font>
      <b/>
      <sz val="24"/>
      <color theme="1"/>
      <name val="Calibri"/>
      <family val="2"/>
    </font>
    <font>
      <b/>
      <sz val="24"/>
      <name val="Calibri"/>
      <family val="2"/>
    </font>
    <font>
      <b/>
      <sz val="18"/>
      <color theme="1"/>
      <name val="Calibri"/>
      <family val="2"/>
    </font>
    <font>
      <b/>
      <sz val="1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28"/>
      <color theme="1"/>
      <name val="Calibri"/>
      <family val="2"/>
    </font>
    <font>
      <sz val="16"/>
      <color rgb="FF000000"/>
      <name val="Algerian"/>
      <family val="5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lgerian"/>
      <family val="5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</font>
    <font>
      <sz val="9"/>
      <color theme="1"/>
      <name val="Calibri"/>
      <family val="2"/>
    </font>
    <font>
      <u/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9" fontId="23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0" applyFont="1"/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2" fontId="13" fillId="0" borderId="1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0" borderId="21" xfId="0" applyFont="1" applyBorder="1"/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/>
    <xf numFmtId="0" fontId="12" fillId="0" borderId="2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6" xfId="0" applyFont="1" applyBorder="1" applyAlignment="1">
      <alignment vertical="center" wrapText="1"/>
    </xf>
    <xf numFmtId="0" fontId="13" fillId="0" borderId="26" xfId="0" applyFont="1" applyBorder="1" applyAlignment="1">
      <alignment horizontal="left" vertical="center" wrapText="1"/>
    </xf>
    <xf numFmtId="0" fontId="15" fillId="2" borderId="26" xfId="0" applyFont="1" applyFill="1" applyBorder="1" applyAlignment="1">
      <alignment wrapText="1"/>
    </xf>
    <xf numFmtId="0" fontId="0" fillId="0" borderId="26" xfId="0" applyBorder="1" applyAlignment="1">
      <alignment horizontal="center" vertical="center"/>
    </xf>
    <xf numFmtId="0" fontId="15" fillId="2" borderId="26" xfId="0" applyFont="1" applyFill="1" applyBorder="1"/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166" fontId="17" fillId="0" borderId="16" xfId="0" applyNumberFormat="1" applyFont="1" applyBorder="1" applyAlignment="1">
      <alignment horizontal="center" vertical="center"/>
    </xf>
    <xf numFmtId="0" fontId="18" fillId="0" borderId="0" xfId="0" applyFont="1"/>
    <xf numFmtId="0" fontId="9" fillId="0" borderId="21" xfId="0" applyFont="1" applyBorder="1"/>
    <xf numFmtId="2" fontId="8" fillId="0" borderId="28" xfId="0" applyNumberFormat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22" xfId="0" applyFont="1" applyBorder="1"/>
    <xf numFmtId="0" fontId="8" fillId="0" borderId="28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166" fontId="8" fillId="0" borderId="16" xfId="0" applyNumberFormat="1" applyFont="1" applyBorder="1" applyAlignment="1">
      <alignment horizontal="center" vertical="center"/>
    </xf>
    <xf numFmtId="0" fontId="8" fillId="0" borderId="16" xfId="1" applyNumberFormat="1" applyFont="1" applyFill="1" applyBorder="1" applyAlignment="1" applyProtection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9" fontId="8" fillId="0" borderId="16" xfId="1" applyFont="1" applyBorder="1" applyAlignment="1">
      <alignment horizontal="center" vertical="center"/>
    </xf>
    <xf numFmtId="0" fontId="23" fillId="0" borderId="0" xfId="3"/>
    <xf numFmtId="2" fontId="8" fillId="0" borderId="16" xfId="3" applyNumberFormat="1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9" fillId="0" borderId="21" xfId="3" applyFont="1" applyBorder="1"/>
    <xf numFmtId="2" fontId="8" fillId="0" borderId="28" xfId="3" applyNumberFormat="1" applyFont="1" applyBorder="1" applyAlignment="1">
      <alignment horizontal="center" vertical="center" wrapText="1"/>
    </xf>
    <xf numFmtId="0" fontId="9" fillId="0" borderId="29" xfId="3" applyFont="1" applyBorder="1" applyAlignment="1">
      <alignment horizontal="center" vertical="center"/>
    </xf>
    <xf numFmtId="0" fontId="9" fillId="0" borderId="22" xfId="3" applyFont="1" applyBorder="1"/>
    <xf numFmtId="2" fontId="8" fillId="0" borderId="0" xfId="3" applyNumberFormat="1" applyFont="1" applyAlignment="1">
      <alignment horizontal="center" vertical="center" wrapText="1"/>
    </xf>
    <xf numFmtId="0" fontId="8" fillId="0" borderId="28" xfId="3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2" fontId="8" fillId="0" borderId="16" xfId="2" applyNumberFormat="1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2" fontId="8" fillId="0" borderId="16" xfId="2" applyNumberFormat="1" applyFont="1" applyBorder="1" applyAlignment="1">
      <alignment horizontal="center" vertical="center"/>
    </xf>
    <xf numFmtId="0" fontId="9" fillId="0" borderId="21" xfId="2" applyFont="1" applyBorder="1"/>
    <xf numFmtId="2" fontId="8" fillId="0" borderId="28" xfId="2" applyNumberFormat="1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/>
    </xf>
    <xf numFmtId="0" fontId="9" fillId="0" borderId="22" xfId="2" applyFont="1" applyBorder="1"/>
    <xf numFmtId="2" fontId="8" fillId="0" borderId="0" xfId="2" applyNumberFormat="1" applyFont="1" applyAlignment="1">
      <alignment horizontal="center" vertical="center" wrapText="1"/>
    </xf>
    <xf numFmtId="0" fontId="8" fillId="0" borderId="28" xfId="2" applyFont="1" applyBorder="1" applyAlignment="1">
      <alignment horizontal="center" vertical="center"/>
    </xf>
    <xf numFmtId="0" fontId="9" fillId="0" borderId="21" xfId="2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0" fontId="13" fillId="0" borderId="14" xfId="0" applyFont="1" applyBorder="1"/>
    <xf numFmtId="0" fontId="8" fillId="0" borderId="14" xfId="0" applyFont="1" applyBorder="1"/>
    <xf numFmtId="1" fontId="13" fillId="0" borderId="14" xfId="0" applyNumberFormat="1" applyFont="1" applyBorder="1"/>
    <xf numFmtId="0" fontId="13" fillId="0" borderId="14" xfId="0" applyFont="1" applyBorder="1" applyAlignment="1">
      <alignment horizontal="center"/>
    </xf>
    <xf numFmtId="2" fontId="13" fillId="0" borderId="14" xfId="0" applyNumberFormat="1" applyFont="1" applyBorder="1"/>
    <xf numFmtId="0" fontId="13" fillId="0" borderId="33" xfId="0" applyFont="1" applyBorder="1"/>
    <xf numFmtId="9" fontId="8" fillId="0" borderId="16" xfId="0" applyNumberFormat="1" applyFont="1" applyBorder="1" applyAlignment="1">
      <alignment horizontal="center" vertical="center"/>
    </xf>
    <xf numFmtId="0" fontId="8" fillId="0" borderId="16" xfId="0" quotePrefix="1" applyFont="1" applyBorder="1" applyAlignment="1">
      <alignment horizontal="center" vertical="center" wrapText="1"/>
    </xf>
    <xf numFmtId="2" fontId="8" fillId="0" borderId="16" xfId="0" quotePrefix="1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20" xfId="0" applyFont="1" applyBorder="1"/>
    <xf numFmtId="0" fontId="8" fillId="0" borderId="3" xfId="0" applyFont="1" applyBorder="1" applyAlignment="1">
      <alignment horizontal="left" vertical="center"/>
    </xf>
    <xf numFmtId="0" fontId="9" fillId="0" borderId="4" xfId="0" applyFont="1" applyBorder="1"/>
    <xf numFmtId="0" fontId="9" fillId="0" borderId="17" xfId="0" applyFont="1" applyBorder="1"/>
    <xf numFmtId="0" fontId="8" fillId="0" borderId="10" xfId="0" applyFont="1" applyBorder="1" applyAlignment="1">
      <alignment horizontal="left" vertical="center"/>
    </xf>
    <xf numFmtId="0" fontId="9" fillId="0" borderId="21" xfId="0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9" fillId="0" borderId="19" xfId="0" applyFont="1" applyBorder="1"/>
    <xf numFmtId="0" fontId="9" fillId="0" borderId="23" xfId="0" applyFont="1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 wrapText="1"/>
    </xf>
    <xf numFmtId="0" fontId="9" fillId="0" borderId="11" xfId="0" applyFont="1" applyBorder="1"/>
    <xf numFmtId="2" fontId="8" fillId="0" borderId="9" xfId="0" applyNumberFormat="1" applyFont="1" applyBorder="1" applyAlignment="1">
      <alignment horizontal="center" vertical="center" wrapText="1"/>
    </xf>
    <xf numFmtId="0" fontId="9" fillId="0" borderId="15" xfId="0" applyFont="1" applyBorder="1"/>
    <xf numFmtId="2" fontId="8" fillId="0" borderId="6" xfId="0" applyNumberFormat="1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20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17" xfId="0" applyFont="1" applyBorder="1"/>
    <xf numFmtId="0" fontId="13" fillId="0" borderId="21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0" borderId="23" xfId="0" applyFont="1" applyBorder="1"/>
    <xf numFmtId="0" fontId="13" fillId="0" borderId="31" xfId="0" applyFont="1" applyBorder="1"/>
    <xf numFmtId="0" fontId="13" fillId="0" borderId="11" xfId="0" applyFont="1" applyBorder="1"/>
    <xf numFmtId="0" fontId="13" fillId="0" borderId="32" xfId="0" applyFont="1" applyBorder="1"/>
    <xf numFmtId="0" fontId="13" fillId="0" borderId="1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14" xfId="0" applyFont="1" applyBorder="1"/>
    <xf numFmtId="0" fontId="16" fillId="0" borderId="1" xfId="2" applyFont="1" applyBorder="1" applyAlignment="1">
      <alignment horizontal="center" vertical="center"/>
    </xf>
    <xf numFmtId="0" fontId="9" fillId="0" borderId="2" xfId="2" applyFont="1" applyBorder="1"/>
    <xf numFmtId="0" fontId="9" fillId="0" borderId="20" xfId="2" applyFont="1" applyBorder="1"/>
    <xf numFmtId="0" fontId="8" fillId="0" borderId="3" xfId="2" applyFont="1" applyBorder="1" applyAlignment="1">
      <alignment horizontal="left" vertical="center"/>
    </xf>
    <xf numFmtId="0" fontId="9" fillId="0" borderId="4" xfId="2" applyFont="1" applyBorder="1"/>
    <xf numFmtId="0" fontId="9" fillId="0" borderId="17" xfId="2" applyFont="1" applyBorder="1"/>
    <xf numFmtId="0" fontId="8" fillId="0" borderId="10" xfId="2" applyFont="1" applyBorder="1" applyAlignment="1">
      <alignment horizontal="left" vertical="center"/>
    </xf>
    <xf numFmtId="0" fontId="9" fillId="0" borderId="21" xfId="2" applyFont="1" applyBorder="1"/>
    <xf numFmtId="0" fontId="8" fillId="0" borderId="10" xfId="2" applyFont="1" applyBorder="1" applyAlignment="1">
      <alignment horizontal="center" vertical="center"/>
    </xf>
    <xf numFmtId="0" fontId="8" fillId="0" borderId="10" xfId="2" applyFont="1" applyBorder="1" applyAlignment="1">
      <alignment horizontal="left" vertical="center" wrapText="1"/>
    </xf>
    <xf numFmtId="0" fontId="8" fillId="0" borderId="18" xfId="2" applyFont="1" applyBorder="1" applyAlignment="1">
      <alignment horizontal="left" vertical="top" wrapText="1"/>
    </xf>
    <xf numFmtId="0" fontId="9" fillId="0" borderId="19" xfId="2" applyFont="1" applyBorder="1"/>
    <xf numFmtId="0" fontId="9" fillId="0" borderId="23" xfId="2" applyFont="1" applyBorder="1"/>
    <xf numFmtId="2" fontId="8" fillId="0" borderId="5" xfId="2" applyNumberFormat="1" applyFont="1" applyBorder="1" applyAlignment="1">
      <alignment horizontal="center" vertical="center" wrapText="1"/>
    </xf>
    <xf numFmtId="0" fontId="9" fillId="0" borderId="11" xfId="2" applyFont="1" applyBorder="1"/>
    <xf numFmtId="2" fontId="8" fillId="0" borderId="9" xfId="2" applyNumberFormat="1" applyFont="1" applyBorder="1" applyAlignment="1">
      <alignment horizontal="center" vertical="center" wrapText="1"/>
    </xf>
    <xf numFmtId="0" fontId="9" fillId="0" borderId="15" xfId="2" applyFont="1" applyBorder="1"/>
    <xf numFmtId="2" fontId="8" fillId="0" borderId="6" xfId="2" applyNumberFormat="1" applyFont="1" applyBorder="1" applyAlignment="1">
      <alignment horizontal="center" vertical="center" wrapText="1"/>
    </xf>
    <xf numFmtId="0" fontId="9" fillId="0" borderId="7" xfId="2" applyFont="1" applyBorder="1"/>
    <xf numFmtId="0" fontId="9" fillId="0" borderId="8" xfId="2" applyFont="1" applyBorder="1"/>
    <xf numFmtId="0" fontId="9" fillId="0" borderId="12" xfId="2" applyFont="1" applyBorder="1"/>
    <xf numFmtId="0" fontId="9" fillId="0" borderId="13" xfId="2" applyFont="1" applyBorder="1"/>
    <xf numFmtId="0" fontId="9" fillId="0" borderId="14" xfId="2" applyFont="1" applyBorder="1"/>
    <xf numFmtId="0" fontId="16" fillId="0" borderId="1" xfId="3" applyFont="1" applyBorder="1" applyAlignment="1">
      <alignment horizontal="center" vertical="center"/>
    </xf>
    <xf numFmtId="0" fontId="9" fillId="0" borderId="2" xfId="3" applyFont="1" applyBorder="1"/>
    <xf numFmtId="0" fontId="9" fillId="0" borderId="20" xfId="3" applyFont="1" applyBorder="1"/>
    <xf numFmtId="0" fontId="8" fillId="0" borderId="3" xfId="3" applyFont="1" applyBorder="1" applyAlignment="1">
      <alignment horizontal="left" vertical="center"/>
    </xf>
    <xf numFmtId="0" fontId="9" fillId="0" borderId="4" xfId="3" applyFont="1" applyBorder="1"/>
    <xf numFmtId="0" fontId="9" fillId="0" borderId="17" xfId="3" applyFont="1" applyBorder="1"/>
    <xf numFmtId="0" fontId="8" fillId="0" borderId="10" xfId="3" applyFont="1" applyBorder="1" applyAlignment="1">
      <alignment horizontal="left" vertical="center"/>
    </xf>
    <xf numFmtId="0" fontId="9" fillId="0" borderId="21" xfId="3" applyFont="1" applyBorder="1"/>
    <xf numFmtId="0" fontId="8" fillId="0" borderId="10" xfId="3" applyFont="1" applyBorder="1" applyAlignment="1">
      <alignment horizontal="center" vertical="center"/>
    </xf>
    <xf numFmtId="0" fontId="8" fillId="0" borderId="10" xfId="3" applyFont="1" applyBorder="1" applyAlignment="1">
      <alignment horizontal="left" vertical="center" wrapText="1"/>
    </xf>
    <xf numFmtId="0" fontId="8" fillId="0" borderId="18" xfId="3" applyFont="1" applyBorder="1" applyAlignment="1">
      <alignment horizontal="left" vertical="top" wrapText="1"/>
    </xf>
    <xf numFmtId="0" fontId="9" fillId="0" borderId="19" xfId="3" applyFont="1" applyBorder="1"/>
    <xf numFmtId="0" fontId="9" fillId="0" borderId="23" xfId="3" applyFont="1" applyBorder="1"/>
    <xf numFmtId="2" fontId="8" fillId="0" borderId="5" xfId="3" applyNumberFormat="1" applyFont="1" applyBorder="1" applyAlignment="1">
      <alignment horizontal="center" vertical="center" wrapText="1"/>
    </xf>
    <xf numFmtId="0" fontId="9" fillId="0" borderId="11" xfId="3" applyFont="1" applyBorder="1"/>
    <xf numFmtId="2" fontId="8" fillId="0" borderId="9" xfId="3" applyNumberFormat="1" applyFont="1" applyBorder="1" applyAlignment="1">
      <alignment horizontal="center" vertical="center" wrapText="1"/>
    </xf>
    <xf numFmtId="0" fontId="9" fillId="0" borderId="15" xfId="3" applyFont="1" applyBorder="1"/>
    <xf numFmtId="2" fontId="8" fillId="0" borderId="6" xfId="3" applyNumberFormat="1" applyFont="1" applyBorder="1" applyAlignment="1">
      <alignment horizontal="center" vertical="center" wrapText="1"/>
    </xf>
    <xf numFmtId="0" fontId="9" fillId="0" borderId="7" xfId="3" applyFont="1" applyBorder="1"/>
    <xf numFmtId="0" fontId="9" fillId="0" borderId="8" xfId="3" applyFont="1" applyBorder="1"/>
    <xf numFmtId="0" fontId="9" fillId="0" borderId="12" xfId="3" applyFont="1" applyBorder="1"/>
    <xf numFmtId="0" fontId="9" fillId="0" borderId="13" xfId="3" applyFont="1" applyBorder="1"/>
    <xf numFmtId="0" fontId="9" fillId="0" borderId="14" xfId="3" applyFont="1" applyBorder="1"/>
    <xf numFmtId="0" fontId="19" fillId="0" borderId="18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20" xfId="0" applyFont="1" applyBorder="1"/>
    <xf numFmtId="0" fontId="13" fillId="0" borderId="3" xfId="0" applyFont="1" applyBorder="1" applyAlignment="1">
      <alignment horizontal="left" vertical="center"/>
    </xf>
    <xf numFmtId="0" fontId="12" fillId="0" borderId="4" xfId="0" applyFont="1" applyBorder="1"/>
    <xf numFmtId="0" fontId="12" fillId="0" borderId="17" xfId="0" applyFont="1" applyBorder="1"/>
    <xf numFmtId="0" fontId="13" fillId="0" borderId="10" xfId="0" applyFont="1" applyBorder="1" applyAlignment="1">
      <alignment horizontal="left" vertical="center"/>
    </xf>
    <xf numFmtId="0" fontId="12" fillId="0" borderId="21" xfId="0" applyFont="1" applyBorder="1"/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top" wrapText="1"/>
    </xf>
    <xf numFmtId="0" fontId="12" fillId="0" borderId="19" xfId="0" applyFont="1" applyBorder="1"/>
    <xf numFmtId="0" fontId="12" fillId="0" borderId="23" xfId="0" applyFont="1" applyBorder="1"/>
    <xf numFmtId="2" fontId="13" fillId="0" borderId="5" xfId="0" applyNumberFormat="1" applyFont="1" applyBorder="1" applyAlignment="1">
      <alignment horizontal="center" vertical="center" wrapText="1"/>
    </xf>
    <xf numFmtId="0" fontId="12" fillId="0" borderId="11" xfId="0" applyFont="1" applyBorder="1"/>
    <xf numFmtId="2" fontId="13" fillId="0" borderId="9" xfId="0" applyNumberFormat="1" applyFont="1" applyBorder="1" applyAlignment="1">
      <alignment horizontal="center" vertical="center" wrapText="1"/>
    </xf>
    <xf numFmtId="0" fontId="12" fillId="0" borderId="15" xfId="0" applyFont="1" applyBorder="1"/>
    <xf numFmtId="2" fontId="13" fillId="0" borderId="6" xfId="0" applyNumberFormat="1" applyFont="1" applyBorder="1" applyAlignment="1">
      <alignment horizontal="center" vertical="center" wrapText="1"/>
    </xf>
    <xf numFmtId="0" fontId="12" fillId="0" borderId="7" xfId="0" applyFont="1" applyBorder="1"/>
    <xf numFmtId="0" fontId="12" fillId="0" borderId="8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/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/>
  </cellXfs>
  <cellStyles count="5">
    <cellStyle name="Normal" xfId="0" builtinId="0"/>
    <cellStyle name="Normal 2" xfId="2" xr:uid="{00000000-0005-0000-0000-000031000000}"/>
    <cellStyle name="Normal 3" xfId="3" xr:uid="{00000000-0005-0000-0000-000032000000}"/>
    <cellStyle name="Percent" xfId="1" builtinId="5"/>
    <cellStyle name="Percent 2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MA/ACMA_Start_Nov''20/Supplier%20assesment/CMM/Utkarsh%203.0/CAM%20tool%20industries/UTKARSH%20KPI%2017.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it%20Sathe/Documents/JJ%20Technoplast/UTKARSH%20KPI%20JUNE%202025%20(8.7.20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CO KPI"/>
      <sheetName val="Performance Metrics-Monthly"/>
      <sheetName val="05 PM"/>
      <sheetName val="04 PM"/>
      <sheetName val="Sheet1"/>
      <sheetName val="03 PM"/>
      <sheetName val="02 PM"/>
    </sheetNames>
    <sheetDataSet>
      <sheetData sheetId="0" refreshError="1"/>
      <sheetData sheetId="1" refreshError="1"/>
      <sheetData sheetId="2" refreshError="1">
        <row r="9">
          <cell r="AK9">
            <v>0</v>
          </cell>
        </row>
        <row r="14">
          <cell r="AK14">
            <v>0</v>
          </cell>
        </row>
        <row r="17">
          <cell r="AK17">
            <v>20</v>
          </cell>
        </row>
        <row r="20">
          <cell r="AK20">
            <v>1.2652173913043501</v>
          </cell>
        </row>
        <row r="21">
          <cell r="AK21">
            <v>3.5</v>
          </cell>
        </row>
        <row r="22">
          <cell r="AK22">
            <v>2</v>
          </cell>
        </row>
      </sheetData>
      <sheetData sheetId="3" refreshError="1">
        <row r="9">
          <cell r="AK9">
            <v>1</v>
          </cell>
        </row>
        <row r="14">
          <cell r="AK14">
            <v>0</v>
          </cell>
        </row>
        <row r="17">
          <cell r="AK17">
            <v>25</v>
          </cell>
        </row>
        <row r="20">
          <cell r="AK20">
            <v>1.26</v>
          </cell>
        </row>
        <row r="21">
          <cell r="AK21">
            <v>0</v>
          </cell>
        </row>
        <row r="22">
          <cell r="AK22">
            <v>0</v>
          </cell>
        </row>
      </sheetData>
      <sheetData sheetId="4" refreshError="1"/>
      <sheetData sheetId="5" refreshError="1">
        <row r="9">
          <cell r="AI9">
            <v>2</v>
          </cell>
        </row>
        <row r="14">
          <cell r="AI14">
            <v>0</v>
          </cell>
        </row>
        <row r="17">
          <cell r="AI17">
            <v>23</v>
          </cell>
        </row>
        <row r="20">
          <cell r="AI20">
            <v>1.5</v>
          </cell>
        </row>
        <row r="21">
          <cell r="AI21">
            <v>0</v>
          </cell>
        </row>
        <row r="22">
          <cell r="AI22">
            <v>0</v>
          </cell>
        </row>
      </sheetData>
      <sheetData sheetId="6" refreshError="1">
        <row r="9">
          <cell r="AK9">
            <v>0</v>
          </cell>
        </row>
        <row r="14">
          <cell r="AK14">
            <v>0</v>
          </cell>
        </row>
        <row r="17">
          <cell r="AK17">
            <v>26</v>
          </cell>
        </row>
        <row r="20">
          <cell r="AK20">
            <v>0</v>
          </cell>
        </row>
        <row r="21">
          <cell r="AK21">
            <v>0</v>
          </cell>
        </row>
        <row r="22">
          <cell r="AK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CO KPI"/>
      <sheetName val="Performance Metrics-Monthly"/>
      <sheetName val="06 PM"/>
      <sheetName val="05 PM"/>
      <sheetName val="04 PM"/>
      <sheetName val="Sheet1"/>
      <sheetName val="03 PM"/>
      <sheetName val="02 PM"/>
    </sheetNames>
    <sheetDataSet>
      <sheetData sheetId="0"/>
      <sheetData sheetId="1"/>
      <sheetData sheetId="2">
        <row r="20">
          <cell r="AJ20">
            <v>1.0833333333333299</v>
          </cell>
        </row>
        <row r="21">
          <cell r="AJ21">
            <v>1.5</v>
          </cell>
        </row>
        <row r="22">
          <cell r="AJ22">
            <v>1</v>
          </cell>
        </row>
      </sheetData>
      <sheetData sheetId="3">
        <row r="9">
          <cell r="AK9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zoomScale="67" zoomScaleNormal="67" workbookViewId="0">
      <selection activeCell="I10" sqref="I10"/>
    </sheetView>
  </sheetViews>
  <sheetFormatPr defaultColWidth="14.453125" defaultRowHeight="14.5"/>
  <cols>
    <col min="2" max="2" width="4.81640625" customWidth="1"/>
    <col min="3" max="4" width="7.81640625" customWidth="1"/>
    <col min="5" max="5" width="8" customWidth="1"/>
    <col min="6" max="6" width="10.08984375" customWidth="1"/>
    <col min="7" max="7" width="9.1796875" customWidth="1"/>
    <col min="8" max="8" width="9.453125" customWidth="1"/>
    <col min="9" max="9" width="12.81640625" customWidth="1"/>
    <col min="10" max="10" width="8.08984375" customWidth="1"/>
    <col min="11" max="11" width="9.6328125" customWidth="1"/>
    <col min="12" max="12" width="8.1796875" customWidth="1"/>
    <col min="13" max="13" width="5.1796875" customWidth="1"/>
    <col min="14" max="14" width="6.81640625" customWidth="1"/>
    <col min="15" max="18" width="5.1796875" customWidth="1"/>
    <col min="19" max="19" width="8.81640625" customWidth="1"/>
    <col min="20" max="20" width="13.54296875" customWidth="1"/>
    <col min="21" max="21" width="15.81640625" customWidth="1"/>
    <col min="22" max="26" width="6.81640625" customWidth="1"/>
  </cols>
  <sheetData>
    <row r="1" spans="1:26" ht="21.75" customHeight="1">
      <c r="B1" s="83" t="s">
        <v>36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  <c r="V1" s="7"/>
      <c r="W1" s="7"/>
      <c r="X1" s="7"/>
      <c r="Y1" s="7"/>
      <c r="Z1" s="7"/>
    </row>
    <row r="2" spans="1:26" ht="22.5" customHeight="1">
      <c r="B2" s="86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8"/>
      <c r="M2" s="89" t="s">
        <v>37</v>
      </c>
      <c r="N2" s="87"/>
      <c r="O2" s="87"/>
      <c r="P2" s="87"/>
      <c r="Q2" s="87"/>
      <c r="R2" s="87"/>
      <c r="S2" s="87"/>
      <c r="T2" s="87"/>
      <c r="U2" s="90"/>
      <c r="V2" s="7"/>
      <c r="W2" s="7"/>
      <c r="X2" s="7"/>
      <c r="Y2" s="7"/>
      <c r="Z2" s="7"/>
    </row>
    <row r="3" spans="1:26" ht="22.5" customHeight="1">
      <c r="B3" s="86" t="s">
        <v>38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89"/>
      <c r="N3" s="87"/>
      <c r="O3" s="87"/>
      <c r="P3" s="87"/>
      <c r="Q3" s="87"/>
      <c r="R3" s="87"/>
      <c r="S3" s="87"/>
      <c r="T3" s="87"/>
      <c r="U3" s="90"/>
      <c r="V3" s="7"/>
      <c r="W3" s="7"/>
      <c r="X3" s="7"/>
      <c r="Y3" s="7"/>
      <c r="Z3" s="7"/>
    </row>
    <row r="4" spans="1:26" ht="37.5" customHeight="1">
      <c r="B4" s="99" t="s">
        <v>1</v>
      </c>
      <c r="C4" s="103" t="s">
        <v>2</v>
      </c>
      <c r="D4" s="104"/>
      <c r="E4" s="105"/>
      <c r="F4" s="101" t="s">
        <v>3</v>
      </c>
      <c r="G4" s="98" t="s">
        <v>4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8"/>
      <c r="S4" s="28"/>
      <c r="T4" s="36" t="s">
        <v>39</v>
      </c>
      <c r="U4" s="37" t="s">
        <v>40</v>
      </c>
      <c r="V4" s="7"/>
      <c r="W4" s="7"/>
      <c r="X4" s="7"/>
      <c r="Y4" s="7"/>
      <c r="Z4" s="7"/>
    </row>
    <row r="5" spans="1:26" ht="49.5" customHeight="1">
      <c r="B5" s="100"/>
      <c r="C5" s="106"/>
      <c r="D5" s="107"/>
      <c r="E5" s="108"/>
      <c r="F5" s="102"/>
      <c r="G5" s="30" t="s">
        <v>5</v>
      </c>
      <c r="H5" s="30" t="s">
        <v>6</v>
      </c>
      <c r="I5" s="30" t="s">
        <v>7</v>
      </c>
      <c r="J5" s="30" t="s">
        <v>8</v>
      </c>
      <c r="K5" s="30" t="s">
        <v>9</v>
      </c>
      <c r="L5" s="30" t="s">
        <v>10</v>
      </c>
      <c r="M5" s="30" t="s">
        <v>11</v>
      </c>
      <c r="N5" s="30" t="s">
        <v>12</v>
      </c>
      <c r="O5" s="30" t="s">
        <v>13</v>
      </c>
      <c r="P5" s="30" t="s">
        <v>14</v>
      </c>
      <c r="Q5" s="30" t="s">
        <v>15</v>
      </c>
      <c r="R5" s="30" t="s">
        <v>16</v>
      </c>
      <c r="S5" s="30" t="s">
        <v>17</v>
      </c>
      <c r="T5" s="36"/>
      <c r="U5" s="38"/>
      <c r="V5" s="47"/>
      <c r="W5" s="47"/>
      <c r="X5" s="47"/>
      <c r="Y5" s="47"/>
      <c r="Z5" s="47"/>
    </row>
    <row r="6" spans="1:26" ht="30.75" customHeight="1">
      <c r="A6" s="95" t="s">
        <v>18</v>
      </c>
      <c r="B6" s="31">
        <v>1</v>
      </c>
      <c r="C6" s="91" t="s">
        <v>19</v>
      </c>
      <c r="D6" s="87"/>
      <c r="E6" s="88"/>
      <c r="F6" s="28" t="s">
        <v>20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39"/>
      <c r="U6" s="40"/>
      <c r="V6" s="7"/>
      <c r="W6" s="7"/>
      <c r="X6" s="7"/>
      <c r="Y6" s="7"/>
      <c r="Z6" s="7"/>
    </row>
    <row r="7" spans="1:26" ht="30.75" customHeight="1">
      <c r="A7" s="96"/>
      <c r="B7" s="31">
        <v>2</v>
      </c>
      <c r="C7" s="91" t="s">
        <v>21</v>
      </c>
      <c r="D7" s="87"/>
      <c r="E7" s="88"/>
      <c r="F7" s="28" t="s">
        <v>22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39"/>
      <c r="U7" s="35"/>
      <c r="V7" s="7"/>
      <c r="W7" s="7"/>
      <c r="X7" s="7"/>
      <c r="Y7" s="7"/>
      <c r="Z7" s="7"/>
    </row>
    <row r="8" spans="1:26" ht="49.75" customHeight="1">
      <c r="A8" s="96"/>
      <c r="B8" s="31">
        <v>3</v>
      </c>
      <c r="C8" s="91" t="s">
        <v>23</v>
      </c>
      <c r="D8" s="87"/>
      <c r="E8" s="88"/>
      <c r="F8" s="28" t="s">
        <v>24</v>
      </c>
      <c r="G8" s="28"/>
      <c r="H8" s="80"/>
      <c r="I8" s="80"/>
      <c r="J8" s="80"/>
      <c r="K8" s="80"/>
      <c r="L8" s="28"/>
      <c r="M8" s="28"/>
      <c r="N8" s="28"/>
      <c r="O8" s="28"/>
      <c r="P8" s="28"/>
      <c r="Q8" s="28"/>
      <c r="R8" s="28"/>
      <c r="S8" s="28"/>
      <c r="T8" s="39"/>
      <c r="U8" s="35"/>
      <c r="V8" s="7"/>
      <c r="W8" s="7"/>
      <c r="X8" s="7"/>
      <c r="Y8" s="7"/>
      <c r="Z8" s="7"/>
    </row>
    <row r="9" spans="1:26" ht="30.75" customHeight="1">
      <c r="A9" s="96"/>
      <c r="B9" s="31">
        <v>4</v>
      </c>
      <c r="C9" s="91" t="s">
        <v>25</v>
      </c>
      <c r="D9" s="87"/>
      <c r="E9" s="88"/>
      <c r="F9" s="28" t="s">
        <v>20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39"/>
      <c r="U9" s="35"/>
      <c r="V9" s="7"/>
      <c r="W9" s="7"/>
      <c r="X9" s="7"/>
      <c r="Y9" s="7"/>
      <c r="Z9" s="7"/>
    </row>
    <row r="10" spans="1:26" ht="30.75" customHeight="1">
      <c r="A10" s="96"/>
      <c r="B10" s="31">
        <v>5</v>
      </c>
      <c r="C10" s="91" t="s">
        <v>26</v>
      </c>
      <c r="D10" s="87"/>
      <c r="E10" s="88"/>
      <c r="F10" s="28" t="s">
        <v>20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9"/>
      <c r="U10" s="35"/>
      <c r="V10" s="7"/>
      <c r="W10" s="7"/>
      <c r="X10" s="7"/>
      <c r="Y10" s="7"/>
      <c r="Z10" s="7"/>
    </row>
    <row r="11" spans="1:26" ht="30.75" customHeight="1">
      <c r="A11" s="96"/>
      <c r="B11" s="31">
        <v>6</v>
      </c>
      <c r="C11" s="91" t="s">
        <v>27</v>
      </c>
      <c r="D11" s="87"/>
      <c r="E11" s="88"/>
      <c r="F11" s="28" t="s">
        <v>20</v>
      </c>
      <c r="G11" s="28"/>
      <c r="H11" s="46"/>
      <c r="I11" s="46"/>
      <c r="J11" s="46"/>
      <c r="K11" s="28"/>
      <c r="L11" s="28"/>
      <c r="M11" s="28"/>
      <c r="N11" s="28"/>
      <c r="O11" s="28"/>
      <c r="P11" s="28"/>
      <c r="Q11" s="28"/>
      <c r="R11" s="28"/>
      <c r="S11" s="28"/>
      <c r="T11" s="39"/>
      <c r="U11" s="35"/>
      <c r="V11" s="7"/>
      <c r="W11" s="7"/>
      <c r="X11" s="7"/>
      <c r="Y11" s="7"/>
      <c r="Z11" s="7"/>
    </row>
    <row r="12" spans="1:26" ht="30.75" customHeight="1">
      <c r="A12" s="96"/>
      <c r="B12" s="31">
        <v>7</v>
      </c>
      <c r="C12" s="91" t="s">
        <v>28</v>
      </c>
      <c r="D12" s="87"/>
      <c r="E12" s="88"/>
      <c r="F12" s="28" t="s">
        <v>22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39"/>
      <c r="U12" s="35"/>
      <c r="V12" s="7"/>
      <c r="W12" s="7"/>
      <c r="X12" s="7"/>
      <c r="Y12" s="7"/>
      <c r="Z12" s="7"/>
    </row>
    <row r="13" spans="1:26" ht="30.75" customHeight="1">
      <c r="A13" s="96"/>
      <c r="B13" s="31">
        <v>8</v>
      </c>
      <c r="C13" s="91" t="s">
        <v>29</v>
      </c>
      <c r="D13" s="87"/>
      <c r="E13" s="88"/>
      <c r="F13" s="28" t="s">
        <v>22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39"/>
      <c r="U13" s="35"/>
      <c r="V13" s="7"/>
      <c r="W13" s="7"/>
      <c r="X13" s="7"/>
      <c r="Y13" s="7"/>
      <c r="Z13" s="7"/>
    </row>
    <row r="14" spans="1:26" ht="30.75" customHeight="1">
      <c r="A14" s="97"/>
      <c r="B14" s="31">
        <v>9</v>
      </c>
      <c r="C14" s="91" t="s">
        <v>30</v>
      </c>
      <c r="D14" s="87"/>
      <c r="E14" s="88"/>
      <c r="F14" s="28" t="s">
        <v>20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39"/>
      <c r="U14" s="35"/>
      <c r="V14" s="7"/>
      <c r="W14" s="7"/>
      <c r="X14" s="7"/>
      <c r="Y14" s="7"/>
      <c r="Z14" s="7"/>
    </row>
    <row r="15" spans="1:26" ht="68.25" customHeight="1">
      <c r="B15" s="92" t="s">
        <v>31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7"/>
      <c r="W15" s="7"/>
      <c r="X15" s="7"/>
      <c r="Y15" s="7"/>
      <c r="Z15" s="7"/>
    </row>
    <row r="16" spans="1:26" ht="30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30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30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30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5.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5">
      <c r="B26" s="7"/>
      <c r="C26" s="7"/>
      <c r="D26" s="7"/>
      <c r="E26" s="7"/>
      <c r="F26" s="7"/>
      <c r="G26" s="7"/>
      <c r="H26" s="7"/>
      <c r="I26" s="7"/>
      <c r="J26" s="7"/>
      <c r="K26" s="7"/>
      <c r="L26" s="7" t="s">
        <v>32</v>
      </c>
      <c r="M26" s="7"/>
      <c r="N26" s="7">
        <v>87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5">
      <c r="B27" s="7"/>
      <c r="C27" s="7"/>
      <c r="D27" s="7"/>
      <c r="E27" s="7"/>
      <c r="F27" s="7"/>
      <c r="G27" s="7"/>
      <c r="H27" s="7" t="s">
        <v>32</v>
      </c>
      <c r="I27" s="7">
        <v>87</v>
      </c>
      <c r="J27" s="7"/>
      <c r="K27" s="7"/>
      <c r="L27" s="7" t="s">
        <v>33</v>
      </c>
      <c r="M27" s="7"/>
      <c r="N27" s="7">
        <v>32000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5">
      <c r="B28" s="7"/>
      <c r="C28" s="7"/>
      <c r="D28" s="7"/>
      <c r="E28" s="7"/>
      <c r="F28" s="7"/>
      <c r="G28" s="7"/>
      <c r="H28" s="7" t="s">
        <v>33</v>
      </c>
      <c r="I28" s="7">
        <v>32000</v>
      </c>
      <c r="J28" s="7"/>
      <c r="K28" s="7"/>
      <c r="L28" s="7" t="s">
        <v>24</v>
      </c>
      <c r="M28" s="7"/>
      <c r="N28" s="7">
        <v>100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5">
      <c r="B29" s="7"/>
      <c r="C29" s="7"/>
      <c r="D29" s="7"/>
      <c r="E29" s="7"/>
      <c r="F29" s="7"/>
      <c r="G29" s="7"/>
      <c r="H29" s="7" t="s">
        <v>34</v>
      </c>
      <c r="I29" s="7" t="s">
        <v>35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ht="15.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5.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ht="15.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ht="15.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ht="15.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ht="15.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ht="15.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ht="15.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ht="15.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ht="15.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ht="15.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ht="15.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ht="15.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ht="15.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ht="15.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ht="15.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ht="15.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ht="15.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ht="15.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ht="15.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ht="15.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ht="15.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ht="15.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ht="15.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ht="15.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ht="15.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ht="15.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ht="15.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ht="15.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ht="15.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ht="15.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ht="15.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ht="15.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ht="15.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ht="15.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ht="15.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ht="15.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ht="15.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ht="15.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ht="15.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ht="15.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ht="15.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ht="15.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ht="15.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ht="15.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ht="15.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ht="15.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ht="15.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ht="15.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ht="15.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ht="15.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ht="15.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ht="15.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ht="15.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ht="15.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ht="15.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ht="15.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ht="15.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ht="15.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ht="15.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ht="15.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ht="15.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ht="15.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ht="15.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ht="15.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ht="15.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ht="15.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ht="15.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ht="15.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ht="15.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ht="15.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ht="15.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ht="15.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ht="15.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ht="15.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ht="15.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ht="15.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ht="15.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ht="15.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ht="15.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ht="15.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ht="15.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ht="15.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ht="15.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ht="15.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ht="15.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ht="15.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ht="15.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ht="15.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ht="15.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ht="15.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ht="15.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ht="15.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ht="15.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ht="15.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ht="15.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ht="15.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ht="15.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ht="15.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ht="15.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ht="15.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ht="15.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ht="15.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ht="15.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ht="15.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ht="15.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ht="15.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ht="15.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ht="15.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ht="15.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ht="15.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ht="15.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ht="15.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ht="15.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ht="15.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ht="15.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ht="15.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ht="15.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ht="15.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ht="15.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ht="15.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ht="15.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ht="15.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ht="15.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ht="15.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ht="15.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ht="15.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ht="15.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ht="15.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ht="15.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ht="15.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ht="15.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ht="15.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ht="15.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ht="15.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ht="15.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ht="15.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ht="15.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ht="15.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ht="15.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ht="15.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ht="15.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ht="15.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ht="15.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ht="15.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ht="15.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ht="15.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ht="15.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ht="15.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ht="15.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ht="15.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ht="15.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ht="15.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ht="15.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ht="15.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ht="15.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ht="15.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ht="15.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ht="15.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ht="15.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ht="15.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ht="15.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ht="15.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ht="15.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ht="15.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ht="15.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ht="15.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ht="15.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ht="15.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ht="15.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ht="15.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ht="15.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ht="15.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ht="15.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ht="15.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ht="15.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ht="15.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ht="15.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ht="15.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ht="15.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ht="15.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ht="15.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ht="15.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ht="15.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ht="15.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ht="15.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ht="15.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ht="15.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ht="15.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ht="15.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ht="15.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ht="15.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ht="15.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ht="15.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ht="15.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ht="15.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ht="15.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ht="15.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ht="15.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ht="15.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ht="15.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ht="15.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ht="15.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ht="15.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ht="15.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ht="15.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ht="15.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ht="15.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ht="15.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ht="15.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ht="15.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ht="15.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ht="15.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ht="15.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ht="15.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ht="15.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ht="15.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ht="15.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ht="15.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ht="15.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ht="15.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ht="15.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ht="15.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2:26" ht="15.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2:26" ht="15.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2:26" ht="15.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2:26" ht="15.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2:26" ht="15.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2:26" ht="15.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2:26" ht="15.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2:26" ht="15.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2:26" ht="15.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2:26" ht="15.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2:26" ht="15.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2:26" ht="15.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2:26" ht="15.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2:26" ht="15.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2:26" ht="15.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2:26" ht="15.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2:26" ht="15.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2:26" ht="15.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2:26" ht="15.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2:26" ht="15.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2:26" ht="15.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2:26" ht="15.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2:26" ht="15.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2:26" ht="15.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2:26" ht="15.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2:26" ht="15.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2:26" ht="15.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2:26" ht="15.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2:26" ht="15.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2:26" ht="15.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2:26" ht="15.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2:26" ht="15.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2:26" ht="15.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2:26" ht="15.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2:26" ht="15.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2:26" ht="15.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2:26" ht="15.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2:26" ht="15.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2:26" ht="15.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2:26" ht="15.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2:26" ht="15.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2:26" ht="15.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2:26" ht="15.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2:26" ht="15.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2:26" ht="15.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2:26" ht="15.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2:26" ht="15.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2:26" ht="15.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2:26" ht="15.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2:26" ht="15.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2:26" ht="15.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2:26" ht="15.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2:26" ht="15.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2:26" ht="15.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2:26" ht="15.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2:26" ht="15.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2:26" ht="15.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2:26" ht="15.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2:26" ht="15.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2:26" ht="15.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2:26" ht="15.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2:26" ht="15.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2:26" ht="15.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2:26" ht="15.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2:26" ht="15.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2:26" ht="15.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2:26" ht="15.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2:26" ht="15.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2:26" ht="15.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2:26" ht="15.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2:26" ht="15.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2:26" ht="15.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2:26" ht="15.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2:26" ht="15.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2:26" ht="15.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2:26" ht="15.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2:26" ht="15.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2:26" ht="15.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2:26" ht="15.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2:26" ht="15.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2:26" ht="15.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2:26" ht="15.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2:26" ht="15.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2:26" ht="15.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2:26" ht="15.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2:26" ht="15.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2:26" ht="15.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2:26" ht="15.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2:26" ht="15.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2:26" ht="15.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2:26" ht="15.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2:26" ht="15.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2:26" ht="15.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2:26" ht="15.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2:26" ht="15.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2:26" ht="15.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2:26" ht="15.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2:26" ht="15.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2:26" ht="15.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2:26" ht="15.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2:26" ht="15.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2:26" ht="15.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2:26" ht="15.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2:26" ht="15.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2:26" ht="15.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2:26" ht="15.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2:26" ht="15.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2:26" ht="15.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2:26" ht="15.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2:26" ht="15.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2:26" ht="15.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2:26" ht="15.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2:26" ht="15.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2:26" ht="15.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2:26" ht="15.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2:26" ht="15.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2:26" ht="15.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2:26" ht="15.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2:26" ht="15.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2:26" ht="15.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2:26" ht="15.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2:26" ht="15.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2:26" ht="15.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2:26" ht="15.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2:26" ht="15.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2:26" ht="15.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2:26" ht="15.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2:26" ht="15.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2:26" ht="15.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2:26" ht="15.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2:26" ht="15.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2:26" ht="15.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2:26" ht="15.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2:26" ht="15.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2:26" ht="15.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2:26" ht="15.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2:26" ht="15.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2:26" ht="15.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2:26" ht="15.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2:26" ht="15.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2:26" ht="15.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2:26" ht="15.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2:26" ht="15.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2:26" ht="15.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2:26" ht="15.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2:26" ht="15.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2:26" ht="15.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2:26" ht="15.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2:26" ht="15.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2:26" ht="15.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2:26" ht="15.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2:26" ht="15.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2:26" ht="15.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2:26" ht="15.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2:26" ht="15.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2:26" ht="15.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2:26" ht="15.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2:26" ht="15.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2:26" ht="15.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2:26" ht="15.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2:26" ht="15.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2:26" ht="15.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2:26" ht="15.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2:26" ht="15.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2:26" ht="15.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2:26" ht="15.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2:26" ht="15.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2:26" ht="15.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2:26" ht="15.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2:26" ht="15.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2:26" ht="15.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2:26" ht="15.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2:26" ht="15.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2:26" ht="15.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2:26" ht="15.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2:26" ht="15.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2:26" ht="15.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2:26" ht="15.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2:26" ht="15.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2:26" ht="15.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2:26" ht="15.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2:26" ht="15.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2:26" ht="15.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2:26" ht="15.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2:26" ht="15.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2:26" ht="15.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2:26" ht="15.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2:26" ht="15.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2:26" ht="15.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2:26" ht="15.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2:26" ht="15.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2:26" ht="15.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2:26" ht="15.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2:26" ht="15.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2:26" ht="15.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2:26" ht="15.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2:26" ht="15.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2:26" ht="15.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2:26" ht="15.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2:26" ht="15.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2:26" ht="15.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2:26" ht="15.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2:26" ht="15.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2:26" ht="15.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2:26" ht="15.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2:26" ht="15.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2:26" ht="15.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2:26" ht="15.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2:26" ht="15.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2:26" ht="15.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2:26" ht="15.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2:26" ht="15.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2:26" ht="15.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2:26" ht="15.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2:26" ht="15.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2:26" ht="15.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2:26" ht="15.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2:26" ht="15.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2:26" ht="15.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2:26" ht="15.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2:26" ht="15.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2:26" ht="15.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2:26" ht="15.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2:26" ht="15.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2:26" ht="15.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2:26" ht="15.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2:26" ht="15.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2:26" ht="15.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2:26" ht="15.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2:26" ht="15.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2:26" ht="15.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2:26" ht="15.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2:26" ht="15.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2:26" ht="15.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2:26" ht="15.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2:26" ht="15.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2:26" ht="15.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2:26" ht="15.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2:26" ht="15.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2:26" ht="15.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2:26" ht="15.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2:26" ht="15.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2:26" ht="15.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2:26" ht="15.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2:26" ht="15.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2:26" ht="15.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2:26" ht="15.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2:26" ht="15.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 ht="15.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 ht="15.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 ht="15.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 ht="15.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 ht="15.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 ht="15.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 ht="15.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 ht="15.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 ht="15.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 ht="15.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 ht="15.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 ht="15.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 ht="15.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 ht="15.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 ht="15.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 ht="15.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 ht="15.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 ht="15.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 ht="15.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 ht="15.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 ht="15.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 ht="15.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 ht="15.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 ht="15.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 ht="15.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 ht="15.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 ht="15.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6" ht="15.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2:26" ht="15.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2:26" ht="15.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2:26" ht="15.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2:26" ht="15.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2:26" ht="15.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2:26" ht="15.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2:26" ht="15.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2:26" ht="15.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2:26" ht="15.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2:26" ht="15.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2:26" ht="15.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2:26" ht="15.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2:26" ht="15.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2:26" ht="15.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2:26" ht="15.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2:26" ht="15.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2:26" ht="15.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2:26" ht="15.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2:26" ht="15.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2:26" ht="15.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2:26" ht="15.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2:26" ht="15.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 ht="15.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 ht="15.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 ht="15.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 ht="15.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 ht="15.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 ht="15.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 ht="15.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 ht="15.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 ht="15.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2:26" ht="15.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2:26" ht="15.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2:26" ht="15.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2:26" ht="15.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2:26" ht="15.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2:26" ht="15.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2:26" ht="15.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2:26" ht="15.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2:26" ht="15.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2:26" ht="15.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2:26" ht="15.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2:26" ht="15.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2:26" ht="15.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2:26" ht="15.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2:26" ht="15.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2:26" ht="15.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2:26" ht="15.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2:26" ht="15.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2:26" ht="15.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2:26" ht="15.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2:26" ht="15.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2:26" ht="15.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2:26" ht="15.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2:26" ht="15.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2:26" ht="15.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2:26" ht="15.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2:26" ht="15.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2:26" ht="15.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2:26" ht="15.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2:26" ht="15.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2:26" ht="15.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2:26" ht="15.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2:26" ht="15.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2:26" ht="15.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2:26" ht="15.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2:26" ht="15.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2:26" ht="15.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2:26" ht="15.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2:26" ht="15.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2:26" ht="15.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2:26" ht="15.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2:26" ht="15.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2:26" ht="15.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2:26" ht="15.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2:26" ht="15.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2:26" ht="15.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2:26" ht="15.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2:26" ht="15.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2:26" ht="15.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2:26" ht="15.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2:26" ht="15.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2:26" ht="15.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2:26" ht="15.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2:26" ht="15.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2:26" ht="15.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2:26" ht="15.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2:26" ht="15.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2:26" ht="15.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2:26" ht="15.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2:26" ht="15.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2:26" ht="15.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2:26" ht="15.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2:26" ht="15.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2:26" ht="15.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2:26" ht="15.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2:26" ht="15.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2:26" ht="15.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2:26" ht="15.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2:26" ht="15.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2:26" ht="15.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2:26" ht="15.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2:26" ht="15.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2:26" ht="15.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2:26" ht="15.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2:26" ht="15.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2:26" ht="15.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2:26" ht="15.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2:26" ht="15.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2:26" ht="15.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2:26" ht="15.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2:26" ht="15.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2:26" ht="15.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2:26" ht="15.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2:26" ht="15.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2:26" ht="15.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2:26" ht="15.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2:26" ht="15.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2:26" ht="15.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2:26" ht="15.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2:26" ht="15.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2:26" ht="15.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2:26" ht="15.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2:26" ht="15.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2:26" ht="15.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2:26" ht="15.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2:26" ht="15.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2:26" ht="15.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2:26" ht="15.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2:26" ht="15.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2:26" ht="15.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2:26" ht="15.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2:26" ht="15.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2:26" ht="15.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2:26" ht="15.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2:26" ht="15.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2:26" ht="15.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2:26" ht="15.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2:26" ht="15.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2:26" ht="15.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2:26" ht="15.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2:26" ht="15.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2:26" ht="15.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2:26" ht="15.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2:26" ht="15.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2:26" ht="15.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2:26" ht="15.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2:26" ht="15.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2:26" ht="15.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2:26" ht="15.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2:26" ht="15.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2:26" ht="15.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2:26" ht="15.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2:26" ht="15.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2:26" ht="15.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2:26" ht="15.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2:26" ht="15.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2:26" ht="15.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2:26" ht="15.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2:26" ht="15.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2:26" ht="15.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2:26" ht="15.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2:26" ht="15.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2:26" ht="15.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2:26" ht="15.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2:26" ht="15.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2:26" ht="15.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2:26" ht="15.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2:26" ht="15.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2:26" ht="15.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2:26" ht="15.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2:26" ht="15.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2:26" ht="15.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2:26" ht="15.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2:26" ht="15.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2:26" ht="15.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2:26" ht="15.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2:26" ht="15.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2:26" ht="15.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2:26" ht="15.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2:26" ht="15.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2:26" ht="15.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2:26" ht="15.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2:26" ht="15.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2:26" ht="15.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2:26" ht="15.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2:26" ht="15.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2:26" ht="15.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2:26" ht="15.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2:26" ht="15.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2:26" ht="15.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2:26" ht="15.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2:26" ht="15.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2:26" ht="15.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2:26" ht="15.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2:26" ht="15.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2:26" ht="15.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2:26" ht="15.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2:26" ht="15.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2:26" ht="15.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2:26" ht="15.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2:26" ht="15.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2:26" ht="15.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2:26" ht="15.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2:26" ht="15.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2:26" ht="15.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2:26" ht="15.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2:26" ht="15.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2:26" ht="15.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2:26" ht="15.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2:26" ht="15.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2:26" ht="15.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2:26" ht="15.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2:26" ht="15.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2:26" ht="15.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2:26" ht="15.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2:26" ht="15.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2:26" ht="15.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2:26" ht="15.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2:26" ht="15.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2:26" ht="15.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2:26" ht="15.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2:26" ht="15.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2:26" ht="15.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2:26" ht="15.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2:26" ht="15.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2:26" ht="15.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2:26" ht="15.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2:26" ht="15.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2:26" ht="15.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2:26" ht="15.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2:26" ht="15.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2:26" ht="15.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2:26" ht="15.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2:26" ht="15.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2:26" ht="15.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2:26" ht="15.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2:26" ht="15.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2:26" ht="15.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2:26" ht="15.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2:26" ht="15.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2:26" ht="15.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2:26" ht="15.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2:26" ht="15.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2:26" ht="15.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2:26" ht="15.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2:26" ht="15.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2:26" ht="15.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2:26" ht="15.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2:26" ht="15.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2:26" ht="15.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2:26" ht="15.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2:26" ht="15.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2:26" ht="15.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2:26" ht="15.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2:26" ht="15.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2:26" ht="15.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2:26" ht="15.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2:26" ht="15.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2:26" ht="15.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2:26" ht="15.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2:26" ht="15.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2:26" ht="15.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2:26" ht="15.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2:26" ht="15.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2:26" ht="15.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2:26" ht="15.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2:26" ht="15.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2:26" ht="15.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2:26" ht="15.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2:26" ht="15.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2:26" ht="15.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2:26" ht="15.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2:26" ht="15.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2:26" ht="15.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2:26" ht="15.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2:26" ht="15.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2:26" ht="15.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2:26" ht="15.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2:26" ht="15.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2:26" ht="15.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2:26" ht="15.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2:26" ht="15.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2:26" ht="15.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2:26" ht="15.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2:26" ht="15.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2:26" ht="15.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2:26" ht="15.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2:26" ht="15.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2:26" ht="15.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2:26" ht="15.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2:26" ht="15.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2:26" ht="15.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2:26" ht="15.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2:26" ht="15.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2:26" ht="15.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2:26" ht="15.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2:26" ht="15.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2:26" ht="15.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2:26" ht="15.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2:26" ht="15.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2:26" ht="15.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2:26" ht="15.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2:26" ht="15.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2:26" ht="15.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2:26" ht="15.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2:26" ht="15.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2:26" ht="15.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2:26" ht="15.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2:26" ht="15.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2:26" ht="15.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2:26" ht="15.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2:26" ht="15.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2:26" ht="15.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2:26" ht="15.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2:26" ht="15.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2:26" ht="15.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2:26" ht="15.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2:26" ht="15.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2:26" ht="15.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2:26" ht="15.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2:26" ht="15.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2:26" ht="15.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2:26" ht="15.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2:26" ht="15.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2:26" ht="15.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2:26" ht="15.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2:26" ht="15.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2:26" ht="15.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2:26" ht="15.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2:26" ht="15.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2:26" ht="15.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2:26" ht="15.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2:26" ht="15.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2:26" ht="15.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2:26" ht="15.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2:26" ht="15.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2:26" ht="15.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2:26" ht="15.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2:26" ht="15.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2:26" ht="15.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2:26" ht="15.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2:26" ht="15.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2:26" ht="15.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2:26" ht="15.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2:26" ht="15.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2:26" ht="15.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2:26" ht="15.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2:26" ht="15.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2:26" ht="15.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2:26" ht="15.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2:26" ht="15.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2:26" ht="15.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2:26" ht="15.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2:26" ht="15.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2:26" ht="15.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2:26" ht="15.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2:26" ht="15.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2:26" ht="15.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2:26" ht="15.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2:26" ht="15.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2:26" ht="15.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2:26" ht="15.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2:26" ht="15.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2:26" ht="15.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2:26" ht="15.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2:26" ht="15.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2:26" ht="15.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2:26" ht="15.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2:26" ht="15.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2:26" ht="15.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2:26" ht="15.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2:26" ht="15.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2:26" ht="15.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2:26" ht="15.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2:26" ht="15.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2:26" ht="15.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2:26" ht="15.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2:26" ht="15.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2:26" ht="15.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2:26" ht="15.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2:26" ht="15.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2:26" ht="15.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2:26" ht="15.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2:26" ht="15.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2:26" ht="15.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2:26" ht="15.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2:26" ht="15.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2:26" ht="15.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2:26" ht="15.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2:26" ht="15.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2:26" ht="15.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2:26" ht="15.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2:26" ht="15.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2:26" ht="15.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2:26" ht="15.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2:26" ht="15.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2:26" ht="15.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2:26" ht="15.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2:26" ht="15.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2:26" ht="15.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2:26" ht="15.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2:26" ht="15.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2:26" ht="15.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2:26" ht="15.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2:26" ht="15.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2:26" ht="15.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2:26" ht="15.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2:26" ht="15.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2:26" ht="15.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2:26" ht="15.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2:26" ht="15.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2:26" ht="15.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2:26" ht="15.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2:26" ht="15.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2:26" ht="15.75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2:26" ht="15.75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2:26" ht="15.75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2:26" ht="15.75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20">
    <mergeCell ref="B15:U15"/>
    <mergeCell ref="A6:A14"/>
    <mergeCell ref="B4:B5"/>
    <mergeCell ref="F4:F5"/>
    <mergeCell ref="C4:E5"/>
    <mergeCell ref="C10:E10"/>
    <mergeCell ref="C11:E11"/>
    <mergeCell ref="C12:E12"/>
    <mergeCell ref="C13:E13"/>
    <mergeCell ref="C14:E14"/>
    <mergeCell ref="G4:R4"/>
    <mergeCell ref="C6:E6"/>
    <mergeCell ref="C7:E7"/>
    <mergeCell ref="C8:E8"/>
    <mergeCell ref="C9:E9"/>
    <mergeCell ref="B1:U1"/>
    <mergeCell ref="B2:L2"/>
    <mergeCell ref="M2:U2"/>
    <mergeCell ref="B3:L3"/>
    <mergeCell ref="M3:U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"/>
  <sheetViews>
    <sheetView workbookViewId="0">
      <selection activeCell="I11" sqref="I11"/>
    </sheetView>
  </sheetViews>
  <sheetFormatPr defaultColWidth="8.81640625" defaultRowHeight="14.5"/>
  <cols>
    <col min="9" max="9" width="15.1796875"/>
  </cols>
  <sheetData>
    <row r="1" spans="1:20" ht="23">
      <c r="A1" s="83" t="s">
        <v>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</row>
    <row r="2" spans="1:20" ht="15.5">
      <c r="A2" s="86" t="s">
        <v>70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89" t="s">
        <v>37</v>
      </c>
      <c r="M2" s="87"/>
      <c r="N2" s="87"/>
      <c r="O2" s="87"/>
      <c r="P2" s="87"/>
      <c r="Q2" s="87"/>
      <c r="R2" s="87"/>
      <c r="S2" s="87"/>
      <c r="T2" s="90"/>
    </row>
    <row r="3" spans="1:20" ht="15.5">
      <c r="A3" s="86" t="s">
        <v>93</v>
      </c>
      <c r="B3" s="87"/>
      <c r="C3" s="87"/>
      <c r="D3" s="87"/>
      <c r="E3" s="87"/>
      <c r="F3" s="87"/>
      <c r="G3" s="87"/>
      <c r="H3" s="87"/>
      <c r="I3" s="87"/>
      <c r="J3" s="87"/>
      <c r="K3" s="88"/>
      <c r="L3" s="89" t="s">
        <v>94</v>
      </c>
      <c r="M3" s="87"/>
      <c r="N3" s="87"/>
      <c r="O3" s="87"/>
      <c r="P3" s="87"/>
      <c r="Q3" s="87"/>
      <c r="R3" s="87"/>
      <c r="S3" s="87"/>
      <c r="T3" s="90"/>
    </row>
    <row r="4" spans="1:20" ht="46.5">
      <c r="A4" s="99" t="s">
        <v>1</v>
      </c>
      <c r="B4" s="103" t="s">
        <v>2</v>
      </c>
      <c r="C4" s="104"/>
      <c r="D4" s="105"/>
      <c r="E4" s="101" t="s">
        <v>72</v>
      </c>
      <c r="F4" s="98" t="s">
        <v>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28"/>
      <c r="S4" s="36" t="s">
        <v>39</v>
      </c>
      <c r="T4" s="37" t="s">
        <v>40</v>
      </c>
    </row>
    <row r="5" spans="1:20" ht="15.5">
      <c r="A5" s="100"/>
      <c r="B5" s="106"/>
      <c r="C5" s="107"/>
      <c r="D5" s="108"/>
      <c r="E5" s="102"/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6"/>
      <c r="T5" s="38"/>
    </row>
    <row r="6" spans="1:20" ht="15.5">
      <c r="A6" s="42">
        <v>1</v>
      </c>
      <c r="B6" s="91" t="s">
        <v>19</v>
      </c>
      <c r="C6" s="87"/>
      <c r="D6" s="88"/>
      <c r="E6" s="28" t="s">
        <v>20</v>
      </c>
      <c r="F6" s="28"/>
      <c r="G6" s="28"/>
      <c r="H6" s="28"/>
      <c r="I6" s="28">
        <v>0</v>
      </c>
      <c r="J6" s="29">
        <v>0</v>
      </c>
      <c r="K6" s="28">
        <v>0</v>
      </c>
      <c r="L6" s="28"/>
      <c r="M6" s="28"/>
      <c r="N6" s="28"/>
      <c r="O6" s="28"/>
      <c r="P6" s="28"/>
      <c r="Q6" s="28"/>
      <c r="R6" s="28">
        <f t="shared" ref="R6:R14" si="0">AVERAGE(F6:Q6)</f>
        <v>0</v>
      </c>
      <c r="S6" s="39"/>
      <c r="T6" s="35"/>
    </row>
    <row r="7" spans="1:20" ht="15.5">
      <c r="A7" s="42">
        <v>2</v>
      </c>
      <c r="B7" s="91" t="s">
        <v>21</v>
      </c>
      <c r="C7" s="87"/>
      <c r="D7" s="88"/>
      <c r="E7" s="28" t="s">
        <v>22</v>
      </c>
      <c r="F7" s="28"/>
      <c r="G7" s="28"/>
      <c r="H7" s="28"/>
      <c r="I7" s="28">
        <v>0</v>
      </c>
      <c r="J7" s="29">
        <v>0</v>
      </c>
      <c r="K7" s="28">
        <v>0</v>
      </c>
      <c r="L7" s="28"/>
      <c r="M7" s="28"/>
      <c r="N7" s="28"/>
      <c r="O7" s="28"/>
      <c r="P7" s="28"/>
      <c r="Q7" s="28"/>
      <c r="R7" s="28">
        <f t="shared" si="0"/>
        <v>0</v>
      </c>
      <c r="S7" s="39"/>
      <c r="T7" s="35"/>
    </row>
    <row r="8" spans="1:20" ht="15.5">
      <c r="A8" s="42">
        <v>3</v>
      </c>
      <c r="B8" s="91" t="s">
        <v>23</v>
      </c>
      <c r="C8" s="87"/>
      <c r="D8" s="88"/>
      <c r="E8" s="28" t="s">
        <v>24</v>
      </c>
      <c r="F8" s="28"/>
      <c r="G8" s="28"/>
      <c r="H8" s="28"/>
      <c r="I8" s="28">
        <v>97.54</v>
      </c>
      <c r="J8" s="29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99.18</v>
      </c>
      <c r="S8" s="39"/>
      <c r="T8" s="35"/>
    </row>
    <row r="9" spans="1:20" ht="15.5">
      <c r="A9" s="42">
        <v>4</v>
      </c>
      <c r="B9" s="91" t="s">
        <v>25</v>
      </c>
      <c r="C9" s="87"/>
      <c r="D9" s="88"/>
      <c r="E9" s="28" t="s">
        <v>20</v>
      </c>
      <c r="F9" s="28"/>
      <c r="G9" s="28"/>
      <c r="H9" s="28"/>
      <c r="I9" s="28">
        <v>24</v>
      </c>
      <c r="J9" s="29">
        <v>25</v>
      </c>
      <c r="K9" s="28">
        <v>21</v>
      </c>
      <c r="L9" s="28"/>
      <c r="M9" s="28"/>
      <c r="N9" s="28"/>
      <c r="O9" s="28"/>
      <c r="P9" s="28"/>
      <c r="Q9" s="28"/>
      <c r="R9" s="28">
        <f t="shared" si="0"/>
        <v>23.3333333333333</v>
      </c>
      <c r="S9" s="39"/>
      <c r="T9" s="35"/>
    </row>
    <row r="10" spans="1:20" ht="15.5">
      <c r="A10" s="42">
        <v>5</v>
      </c>
      <c r="B10" s="91" t="s">
        <v>26</v>
      </c>
      <c r="C10" s="87"/>
      <c r="D10" s="88"/>
      <c r="E10" s="28" t="s">
        <v>20</v>
      </c>
      <c r="F10" s="28"/>
      <c r="G10" s="28"/>
      <c r="H10" s="28"/>
      <c r="I10" s="28">
        <v>13330</v>
      </c>
      <c r="J10" s="29">
        <v>10018</v>
      </c>
      <c r="K10" s="28">
        <v>12450</v>
      </c>
      <c r="L10" s="28"/>
      <c r="M10" s="28"/>
      <c r="N10" s="28"/>
      <c r="O10" s="28"/>
      <c r="P10" s="28"/>
      <c r="Q10" s="28"/>
      <c r="R10" s="28">
        <f t="shared" si="0"/>
        <v>11932.666666666701</v>
      </c>
      <c r="S10" s="39"/>
      <c r="T10" s="35"/>
    </row>
    <row r="11" spans="1:20" ht="15.5">
      <c r="A11" s="42">
        <v>6</v>
      </c>
      <c r="B11" s="91" t="s">
        <v>27</v>
      </c>
      <c r="C11" s="87"/>
      <c r="D11" s="88"/>
      <c r="E11" s="28" t="s">
        <v>20</v>
      </c>
      <c r="F11" s="28"/>
      <c r="G11" s="28"/>
      <c r="H11" s="28"/>
      <c r="I11" s="44">
        <f>I10/I9</f>
        <v>555.41666666666697</v>
      </c>
      <c r="J11" s="44">
        <f>J10/J9</f>
        <v>400.72</v>
      </c>
      <c r="K11" s="44">
        <f>K10/K9</f>
        <v>592.857142857143</v>
      </c>
      <c r="L11" s="28"/>
      <c r="M11" s="28"/>
      <c r="N11" s="28"/>
      <c r="O11" s="28"/>
      <c r="P11" s="28"/>
      <c r="Q11" s="28"/>
      <c r="R11" s="28">
        <f t="shared" si="0"/>
        <v>516.33126984127</v>
      </c>
      <c r="S11" s="39"/>
      <c r="T11" s="35"/>
    </row>
    <row r="12" spans="1:20" ht="15.5">
      <c r="A12" s="42">
        <v>7</v>
      </c>
      <c r="B12" s="91" t="s">
        <v>28</v>
      </c>
      <c r="C12" s="87"/>
      <c r="D12" s="88"/>
      <c r="E12" s="28" t="s">
        <v>22</v>
      </c>
      <c r="F12" s="28"/>
      <c r="G12" s="28"/>
      <c r="H12" s="28"/>
      <c r="I12" s="28">
        <v>1.75</v>
      </c>
      <c r="J12" s="29">
        <v>1.85</v>
      </c>
      <c r="K12" s="28">
        <v>1.47</v>
      </c>
      <c r="L12" s="28"/>
      <c r="M12" s="28"/>
      <c r="N12" s="28"/>
      <c r="O12" s="28"/>
      <c r="P12" s="28"/>
      <c r="Q12" s="28"/>
      <c r="R12" s="28">
        <f t="shared" si="0"/>
        <v>1.69</v>
      </c>
      <c r="S12" s="39"/>
      <c r="T12" s="35"/>
    </row>
    <row r="13" spans="1:20" ht="15.5">
      <c r="A13" s="42">
        <v>8</v>
      </c>
      <c r="B13" s="91" t="s">
        <v>29</v>
      </c>
      <c r="C13" s="87"/>
      <c r="D13" s="88"/>
      <c r="E13" s="28" t="s">
        <v>22</v>
      </c>
      <c r="F13" s="28"/>
      <c r="G13" s="28"/>
      <c r="H13" s="28"/>
      <c r="I13" s="28">
        <v>0</v>
      </c>
      <c r="J13" s="29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/>
      <c r="T13" s="35"/>
    </row>
    <row r="14" spans="1:20" ht="15.5">
      <c r="A14" s="42">
        <v>9</v>
      </c>
      <c r="B14" s="91" t="s">
        <v>30</v>
      </c>
      <c r="C14" s="87"/>
      <c r="D14" s="88"/>
      <c r="E14" s="28" t="s">
        <v>20</v>
      </c>
      <c r="F14" s="28"/>
      <c r="G14" s="28"/>
      <c r="H14" s="28"/>
      <c r="I14" s="28">
        <v>0</v>
      </c>
      <c r="J14" s="29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/>
      <c r="T14" s="35"/>
    </row>
    <row r="15" spans="1:20">
      <c r="A15" s="175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5"/>
  <sheetViews>
    <sheetView workbookViewId="0">
      <selection activeCell="L10" sqref="L10"/>
    </sheetView>
  </sheetViews>
  <sheetFormatPr defaultColWidth="8.81640625" defaultRowHeight="14.5"/>
  <sheetData>
    <row r="1" spans="1:20" ht="23">
      <c r="A1" s="83" t="s">
        <v>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</row>
    <row r="2" spans="1:20" ht="15.5">
      <c r="A2" s="86" t="s">
        <v>95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89" t="s">
        <v>96</v>
      </c>
      <c r="M2" s="176"/>
      <c r="N2" s="176"/>
      <c r="O2" s="176"/>
      <c r="P2" s="176"/>
      <c r="Q2" s="176"/>
      <c r="R2" s="176"/>
      <c r="S2" s="176"/>
      <c r="T2" s="177"/>
    </row>
    <row r="3" spans="1:20" ht="15.5">
      <c r="A3" s="86" t="s">
        <v>97</v>
      </c>
      <c r="B3" s="87"/>
      <c r="C3" s="87"/>
      <c r="D3" s="87"/>
      <c r="E3" s="87"/>
      <c r="F3" s="87"/>
      <c r="G3" s="87"/>
      <c r="H3" s="87"/>
      <c r="I3" s="87"/>
      <c r="J3" s="87"/>
      <c r="K3" s="88"/>
      <c r="L3" s="89" t="s">
        <v>49</v>
      </c>
      <c r="M3" s="87"/>
      <c r="N3" s="87"/>
      <c r="O3" s="87"/>
      <c r="P3" s="87"/>
      <c r="Q3" s="87"/>
      <c r="R3" s="87"/>
      <c r="S3" s="87"/>
      <c r="T3" s="90"/>
    </row>
    <row r="4" spans="1:20" ht="46.5">
      <c r="A4" s="99" t="s">
        <v>1</v>
      </c>
      <c r="B4" s="103" t="s">
        <v>2</v>
      </c>
      <c r="C4" s="104"/>
      <c r="D4" s="105"/>
      <c r="E4" s="101" t="s">
        <v>72</v>
      </c>
      <c r="F4" s="98" t="s">
        <v>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28"/>
      <c r="S4" s="36" t="s">
        <v>39</v>
      </c>
      <c r="T4" s="37" t="s">
        <v>40</v>
      </c>
    </row>
    <row r="5" spans="1:20" ht="15.5">
      <c r="A5" s="100"/>
      <c r="B5" s="106"/>
      <c r="C5" s="107"/>
      <c r="D5" s="108"/>
      <c r="E5" s="102"/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6"/>
      <c r="T5" s="38"/>
    </row>
    <row r="6" spans="1:20" ht="15.5">
      <c r="A6" s="43">
        <v>1</v>
      </c>
      <c r="B6" s="91" t="s">
        <v>19</v>
      </c>
      <c r="C6" s="87"/>
      <c r="D6" s="88"/>
      <c r="E6" s="28" t="s">
        <v>20</v>
      </c>
      <c r="F6" s="28"/>
      <c r="G6" s="28"/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/>
      <c r="T6" s="35"/>
    </row>
    <row r="7" spans="1:20" ht="15.5">
      <c r="A7" s="43">
        <v>2</v>
      </c>
      <c r="B7" s="91" t="s">
        <v>21</v>
      </c>
      <c r="C7" s="87"/>
      <c r="D7" s="88"/>
      <c r="E7" s="28" t="s">
        <v>22</v>
      </c>
      <c r="F7" s="28"/>
      <c r="G7" s="28"/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2" si="0">AVERAGE(H7:J7)</f>
        <v>0</v>
      </c>
      <c r="S7" s="39"/>
      <c r="T7" s="35"/>
    </row>
    <row r="8" spans="1:20" ht="15.5">
      <c r="A8" s="43">
        <v>3</v>
      </c>
      <c r="B8" s="91" t="s">
        <v>23</v>
      </c>
      <c r="C8" s="87"/>
      <c r="D8" s="88"/>
      <c r="E8" s="28" t="s">
        <v>24</v>
      </c>
      <c r="F8" s="28"/>
      <c r="G8" s="28"/>
      <c r="H8" s="28">
        <v>100</v>
      </c>
      <c r="I8" s="28">
        <v>100</v>
      </c>
      <c r="J8" s="28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100</v>
      </c>
      <c r="S8" s="39"/>
      <c r="T8" s="35"/>
    </row>
    <row r="9" spans="1:20" ht="15.5">
      <c r="A9" s="43">
        <v>4</v>
      </c>
      <c r="B9" s="91" t="s">
        <v>25</v>
      </c>
      <c r="C9" s="87"/>
      <c r="D9" s="88"/>
      <c r="E9" s="28" t="s">
        <v>20</v>
      </c>
      <c r="F9" s="28"/>
      <c r="G9" s="28"/>
      <c r="H9" s="28">
        <v>20</v>
      </c>
      <c r="I9" s="28">
        <v>40</v>
      </c>
      <c r="J9" s="28">
        <v>30</v>
      </c>
      <c r="K9" s="28">
        <v>18</v>
      </c>
      <c r="L9" s="28"/>
      <c r="M9" s="28"/>
      <c r="N9" s="28"/>
      <c r="O9" s="28"/>
      <c r="P9" s="28"/>
      <c r="Q9" s="28"/>
      <c r="R9" s="28">
        <f t="shared" si="0"/>
        <v>30</v>
      </c>
      <c r="S9" s="39"/>
      <c r="T9" s="35"/>
    </row>
    <row r="10" spans="1:20" ht="15.5">
      <c r="A10" s="43">
        <v>5</v>
      </c>
      <c r="B10" s="91" t="s">
        <v>26</v>
      </c>
      <c r="C10" s="87"/>
      <c r="D10" s="88"/>
      <c r="E10" s="28" t="s">
        <v>20</v>
      </c>
      <c r="F10" s="28"/>
      <c r="G10" s="28"/>
      <c r="H10" s="28">
        <v>6565</v>
      </c>
      <c r="I10" s="28">
        <v>10620</v>
      </c>
      <c r="J10" s="28">
        <v>12261</v>
      </c>
      <c r="K10" s="28">
        <v>4920</v>
      </c>
      <c r="L10" s="28"/>
      <c r="M10" s="28"/>
      <c r="N10" s="28"/>
      <c r="O10" s="28"/>
      <c r="P10" s="28"/>
      <c r="Q10" s="28"/>
      <c r="R10" s="28">
        <f t="shared" si="0"/>
        <v>9815.3333333333303</v>
      </c>
      <c r="S10" s="39"/>
      <c r="T10" s="35"/>
    </row>
    <row r="11" spans="1:20" ht="15.5">
      <c r="A11" s="43">
        <v>6</v>
      </c>
      <c r="B11" s="91" t="s">
        <v>27</v>
      </c>
      <c r="C11" s="87"/>
      <c r="D11" s="88"/>
      <c r="E11" s="28" t="s">
        <v>20</v>
      </c>
      <c r="F11" s="28"/>
      <c r="G11" s="28"/>
      <c r="H11" s="28">
        <f t="shared" ref="H11:K11" si="1">H10/H9</f>
        <v>328.25</v>
      </c>
      <c r="I11" s="28">
        <f t="shared" si="1"/>
        <v>265.5</v>
      </c>
      <c r="J11" s="28">
        <f t="shared" si="1"/>
        <v>408.7</v>
      </c>
      <c r="K11" s="28">
        <f t="shared" si="1"/>
        <v>273.33333333333297</v>
      </c>
      <c r="L11" s="28"/>
      <c r="M11" s="28"/>
      <c r="N11" s="28"/>
      <c r="O11" s="28"/>
      <c r="P11" s="28"/>
      <c r="Q11" s="28"/>
      <c r="R11" s="28">
        <f t="shared" si="0"/>
        <v>334.15</v>
      </c>
      <c r="S11" s="39"/>
      <c r="T11" s="35"/>
    </row>
    <row r="12" spans="1:20" ht="15.5">
      <c r="A12" s="43">
        <v>7</v>
      </c>
      <c r="B12" s="91" t="s">
        <v>28</v>
      </c>
      <c r="C12" s="87"/>
      <c r="D12" s="88"/>
      <c r="E12" s="28" t="s">
        <v>22</v>
      </c>
      <c r="F12" s="28"/>
      <c r="G12" s="28"/>
      <c r="H12" s="28">
        <v>0.5</v>
      </c>
      <c r="I12" s="28">
        <v>0.5</v>
      </c>
      <c r="J12" s="28">
        <v>0.5</v>
      </c>
      <c r="K12" s="28">
        <v>0.5</v>
      </c>
      <c r="L12" s="28"/>
      <c r="M12" s="28"/>
      <c r="N12" s="28"/>
      <c r="O12" s="28"/>
      <c r="P12" s="28"/>
      <c r="Q12" s="28"/>
      <c r="R12" s="28">
        <f t="shared" si="0"/>
        <v>0.5</v>
      </c>
      <c r="S12" s="39"/>
      <c r="T12" s="35"/>
    </row>
    <row r="13" spans="1:20" ht="15.5">
      <c r="A13" s="43">
        <v>8</v>
      </c>
      <c r="B13" s="91" t="s">
        <v>29</v>
      </c>
      <c r="C13" s="87"/>
      <c r="D13" s="88"/>
      <c r="E13" s="28" t="s">
        <v>22</v>
      </c>
      <c r="F13" s="28"/>
      <c r="G13" s="28"/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>AVERAGE(F13:Q13)</f>
        <v>0</v>
      </c>
      <c r="S13" s="39"/>
      <c r="T13" s="35"/>
    </row>
    <row r="14" spans="1:20" ht="15.5">
      <c r="A14" s="43">
        <v>9</v>
      </c>
      <c r="B14" s="91" t="s">
        <v>30</v>
      </c>
      <c r="C14" s="87"/>
      <c r="D14" s="88"/>
      <c r="E14" s="28" t="s">
        <v>20</v>
      </c>
      <c r="F14" s="28"/>
      <c r="G14" s="28"/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>AVERAGE(F14:Q14)</f>
        <v>0</v>
      </c>
      <c r="S14" s="39"/>
      <c r="T14" s="35"/>
    </row>
    <row r="15" spans="1:20">
      <c r="A15" s="92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5"/>
  <sheetViews>
    <sheetView workbookViewId="0">
      <selection activeCell="J11" sqref="J11"/>
    </sheetView>
  </sheetViews>
  <sheetFormatPr defaultColWidth="8.81640625" defaultRowHeight="14.5"/>
  <cols>
    <col min="10" max="10" width="14"/>
    <col min="11" max="11" width="9.1796875"/>
  </cols>
  <sheetData>
    <row r="1" spans="1:20" ht="23">
      <c r="A1" s="83" t="s">
        <v>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</row>
    <row r="2" spans="1:20" ht="15.5">
      <c r="A2" s="86" t="s">
        <v>98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89" t="s">
        <v>99</v>
      </c>
      <c r="M2" s="87"/>
      <c r="N2" s="87"/>
      <c r="O2" s="87"/>
      <c r="P2" s="87"/>
      <c r="Q2" s="87"/>
      <c r="R2" s="87"/>
      <c r="S2" s="87"/>
      <c r="T2" s="90"/>
    </row>
    <row r="3" spans="1:20" ht="15.5">
      <c r="A3" s="86" t="s">
        <v>100</v>
      </c>
      <c r="B3" s="87"/>
      <c r="C3" s="87"/>
      <c r="D3" s="87"/>
      <c r="E3" s="87"/>
      <c r="F3" s="87"/>
      <c r="G3" s="87"/>
      <c r="H3" s="87"/>
      <c r="I3" s="87"/>
      <c r="J3" s="87"/>
      <c r="K3" s="88"/>
      <c r="L3" s="89" t="s">
        <v>101</v>
      </c>
      <c r="M3" s="87"/>
      <c r="N3" s="87"/>
      <c r="O3" s="87"/>
      <c r="P3" s="87"/>
      <c r="Q3" s="87"/>
      <c r="R3" s="87"/>
      <c r="S3" s="87"/>
      <c r="T3" s="90"/>
    </row>
    <row r="4" spans="1:20" ht="46.5">
      <c r="A4" s="99" t="s">
        <v>1</v>
      </c>
      <c r="B4" s="103" t="s">
        <v>2</v>
      </c>
      <c r="C4" s="104"/>
      <c r="D4" s="105"/>
      <c r="E4" s="101" t="s">
        <v>72</v>
      </c>
      <c r="F4" s="98" t="s">
        <v>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28"/>
      <c r="S4" s="36" t="s">
        <v>39</v>
      </c>
      <c r="T4" s="37" t="s">
        <v>40</v>
      </c>
    </row>
    <row r="5" spans="1:20" ht="15.5">
      <c r="A5" s="100"/>
      <c r="B5" s="106"/>
      <c r="C5" s="107"/>
      <c r="D5" s="108"/>
      <c r="E5" s="102"/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6"/>
      <c r="T5" s="38"/>
    </row>
    <row r="6" spans="1:20" ht="15.5">
      <c r="A6" s="42">
        <v>1</v>
      </c>
      <c r="B6" s="91" t="s">
        <v>19</v>
      </c>
      <c r="C6" s="87"/>
      <c r="D6" s="88"/>
      <c r="E6" s="28" t="s">
        <v>20</v>
      </c>
      <c r="F6" s="28"/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 t="shared" ref="R6:R14" si="0">AVERAGE(F6:Q6)</f>
        <v>0</v>
      </c>
      <c r="S6" s="39"/>
      <c r="T6" s="35"/>
    </row>
    <row r="7" spans="1:20" ht="15.5">
      <c r="A7" s="42">
        <v>2</v>
      </c>
      <c r="B7" s="91" t="s">
        <v>21</v>
      </c>
      <c r="C7" s="87"/>
      <c r="D7" s="88"/>
      <c r="E7" s="28" t="s">
        <v>22</v>
      </c>
      <c r="F7" s="28"/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si="0"/>
        <v>0</v>
      </c>
      <c r="S7" s="39"/>
      <c r="T7" s="35"/>
    </row>
    <row r="8" spans="1:20" ht="15.5">
      <c r="A8" s="42">
        <v>3</v>
      </c>
      <c r="B8" s="91" t="s">
        <v>23</v>
      </c>
      <c r="C8" s="87"/>
      <c r="D8" s="88"/>
      <c r="E8" s="28" t="s">
        <v>24</v>
      </c>
      <c r="F8" s="28"/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100</v>
      </c>
      <c r="S8" s="39"/>
      <c r="T8" s="35"/>
    </row>
    <row r="9" spans="1:20" ht="15.5">
      <c r="A9" s="42">
        <v>4</v>
      </c>
      <c r="B9" s="91" t="s">
        <v>25</v>
      </c>
      <c r="C9" s="87"/>
      <c r="D9" s="88"/>
      <c r="E9" s="28" t="s">
        <v>20</v>
      </c>
      <c r="F9" s="28"/>
      <c r="G9" s="28">
        <v>10</v>
      </c>
      <c r="H9" s="28">
        <v>8</v>
      </c>
      <c r="I9" s="28">
        <v>13</v>
      </c>
      <c r="J9" s="28">
        <v>9</v>
      </c>
      <c r="K9" s="28">
        <v>8</v>
      </c>
      <c r="L9" s="28"/>
      <c r="M9" s="28"/>
      <c r="N9" s="28"/>
      <c r="O9" s="28"/>
      <c r="P9" s="28"/>
      <c r="Q9" s="28"/>
      <c r="R9" s="28">
        <f t="shared" si="0"/>
        <v>9.6</v>
      </c>
      <c r="S9" s="39"/>
      <c r="T9" s="35"/>
    </row>
    <row r="10" spans="1:20" ht="15.5">
      <c r="A10" s="42">
        <v>5</v>
      </c>
      <c r="B10" s="91" t="s">
        <v>26</v>
      </c>
      <c r="C10" s="87"/>
      <c r="D10" s="88"/>
      <c r="E10" s="28" t="s">
        <v>20</v>
      </c>
      <c r="F10" s="28"/>
      <c r="G10" s="28">
        <v>262250</v>
      </c>
      <c r="H10" s="28">
        <v>243500</v>
      </c>
      <c r="I10" s="28">
        <v>359192</v>
      </c>
      <c r="J10" s="28">
        <v>225350</v>
      </c>
      <c r="K10" s="28">
        <v>208800</v>
      </c>
      <c r="L10" s="28"/>
      <c r="M10" s="28"/>
      <c r="N10" s="28"/>
      <c r="O10" s="28"/>
      <c r="P10" s="28"/>
      <c r="Q10" s="28"/>
      <c r="R10" s="28">
        <f t="shared" si="0"/>
        <v>259818.4</v>
      </c>
      <c r="S10" s="39"/>
      <c r="T10" s="35"/>
    </row>
    <row r="11" spans="1:20" ht="15.5">
      <c r="A11" s="42">
        <v>6</v>
      </c>
      <c r="B11" s="91" t="s">
        <v>27</v>
      </c>
      <c r="C11" s="87"/>
      <c r="D11" s="88"/>
      <c r="E11" s="28" t="s">
        <v>20</v>
      </c>
      <c r="F11" s="28" t="e">
        <f t="shared" ref="F11:Q11" si="1">F10/F9</f>
        <v>#DIV/0!</v>
      </c>
      <c r="G11" s="28">
        <f t="shared" ref="G11:K11" si="2">IF(G9,G10/G9,0)</f>
        <v>26225</v>
      </c>
      <c r="H11" s="28">
        <f t="shared" si="2"/>
        <v>30437.5</v>
      </c>
      <c r="I11" s="28">
        <f t="shared" si="2"/>
        <v>27630.1538461538</v>
      </c>
      <c r="J11" s="28">
        <f t="shared" si="2"/>
        <v>25038.888888888901</v>
      </c>
      <c r="K11" s="28">
        <f t="shared" si="2"/>
        <v>26100</v>
      </c>
      <c r="L11" s="28" t="e">
        <f t="shared" si="1"/>
        <v>#DIV/0!</v>
      </c>
      <c r="M11" s="28" t="e">
        <f t="shared" si="1"/>
        <v>#DIV/0!</v>
      </c>
      <c r="N11" s="28" t="e">
        <f t="shared" si="1"/>
        <v>#DIV/0!</v>
      </c>
      <c r="O11" s="28" t="e">
        <f t="shared" si="1"/>
        <v>#DIV/0!</v>
      </c>
      <c r="P11" s="28" t="e">
        <f t="shared" si="1"/>
        <v>#DIV/0!</v>
      </c>
      <c r="Q11" s="28" t="e">
        <f t="shared" si="1"/>
        <v>#DIV/0!</v>
      </c>
      <c r="R11" s="28" t="e">
        <f t="shared" si="0"/>
        <v>#DIV/0!</v>
      </c>
      <c r="S11" s="39"/>
      <c r="T11" s="35"/>
    </row>
    <row r="12" spans="1:20" ht="15.5">
      <c r="A12" s="42">
        <v>7</v>
      </c>
      <c r="B12" s="91" t="s">
        <v>28</v>
      </c>
      <c r="C12" s="87"/>
      <c r="D12" s="88"/>
      <c r="E12" s="28" t="s">
        <v>22</v>
      </c>
      <c r="F12" s="28"/>
      <c r="G12" s="28">
        <v>0.44</v>
      </c>
      <c r="H12" s="28">
        <v>0.28000000000000003</v>
      </c>
      <c r="I12" s="28">
        <v>0.61</v>
      </c>
      <c r="J12" s="28">
        <v>0.35</v>
      </c>
      <c r="K12" s="28">
        <v>0.49</v>
      </c>
      <c r="L12" s="28"/>
      <c r="M12" s="28"/>
      <c r="N12" s="28"/>
      <c r="O12" s="28"/>
      <c r="P12" s="28"/>
      <c r="Q12" s="28"/>
      <c r="R12" s="28">
        <f t="shared" si="0"/>
        <v>0.434</v>
      </c>
      <c r="S12" s="39"/>
      <c r="T12" s="35"/>
    </row>
    <row r="13" spans="1:20" ht="15.5">
      <c r="A13" s="42">
        <v>8</v>
      </c>
      <c r="B13" s="91" t="s">
        <v>29</v>
      </c>
      <c r="C13" s="87"/>
      <c r="D13" s="88"/>
      <c r="E13" s="28" t="s">
        <v>22</v>
      </c>
      <c r="F13" s="28"/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/>
      <c r="T13" s="35"/>
    </row>
    <row r="14" spans="1:20" ht="15.5">
      <c r="A14" s="42">
        <v>9</v>
      </c>
      <c r="B14" s="91" t="s">
        <v>30</v>
      </c>
      <c r="C14" s="87"/>
      <c r="D14" s="88"/>
      <c r="E14" s="28" t="s">
        <v>20</v>
      </c>
      <c r="F14" s="28"/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/>
      <c r="T14" s="35"/>
    </row>
    <row r="15" spans="1:20">
      <c r="A15" s="92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E0000"/>
  </sheetPr>
  <dimension ref="A1:T17"/>
  <sheetViews>
    <sheetView workbookViewId="0">
      <selection activeCell="I21" sqref="I21"/>
    </sheetView>
  </sheetViews>
  <sheetFormatPr defaultColWidth="8.81640625" defaultRowHeight="14.5"/>
  <cols>
    <col min="10" max="10" width="16.36328125"/>
  </cols>
  <sheetData>
    <row r="1" spans="1:20" ht="23">
      <c r="A1" s="83" t="s">
        <v>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</row>
    <row r="2" spans="1:20" ht="15.5">
      <c r="A2" s="86" t="s">
        <v>102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89" t="s">
        <v>103</v>
      </c>
      <c r="M2" s="87"/>
      <c r="N2" s="87"/>
      <c r="O2" s="87"/>
      <c r="P2" s="87"/>
      <c r="Q2" s="87"/>
      <c r="R2" s="87"/>
      <c r="S2" s="87"/>
      <c r="T2" s="90"/>
    </row>
    <row r="3" spans="1:20" ht="15.5">
      <c r="A3" s="86" t="s">
        <v>104</v>
      </c>
      <c r="B3" s="87"/>
      <c r="C3" s="87"/>
      <c r="D3" s="87"/>
      <c r="E3" s="87"/>
      <c r="F3" s="87"/>
      <c r="G3" s="87"/>
      <c r="H3" s="87"/>
      <c r="I3" s="87"/>
      <c r="J3" s="87"/>
      <c r="K3" s="88"/>
      <c r="L3" s="89" t="s">
        <v>105</v>
      </c>
      <c r="M3" s="87"/>
      <c r="N3" s="87"/>
      <c r="O3" s="87"/>
      <c r="P3" s="87"/>
      <c r="Q3" s="87"/>
      <c r="R3" s="87"/>
      <c r="S3" s="87"/>
      <c r="T3" s="90"/>
    </row>
    <row r="4" spans="1:20" ht="46.5">
      <c r="A4" s="99" t="s">
        <v>1</v>
      </c>
      <c r="B4" s="103" t="s">
        <v>2</v>
      </c>
      <c r="C4" s="104"/>
      <c r="D4" s="105"/>
      <c r="E4" s="101" t="s">
        <v>3</v>
      </c>
      <c r="F4" s="98" t="s">
        <v>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28"/>
      <c r="S4" s="36" t="s">
        <v>39</v>
      </c>
      <c r="T4" s="37" t="s">
        <v>40</v>
      </c>
    </row>
    <row r="5" spans="1:20" ht="15.5">
      <c r="A5" s="100"/>
      <c r="B5" s="106"/>
      <c r="C5" s="107"/>
      <c r="D5" s="108"/>
      <c r="E5" s="102"/>
      <c r="F5" s="82" t="s">
        <v>106</v>
      </c>
      <c r="G5" s="82" t="s">
        <v>107</v>
      </c>
      <c r="H5" s="82" t="s">
        <v>108</v>
      </c>
      <c r="I5" s="30" t="s">
        <v>109</v>
      </c>
      <c r="J5" s="30" t="s">
        <v>10</v>
      </c>
      <c r="K5" s="30" t="s">
        <v>11</v>
      </c>
      <c r="L5" s="30" t="s">
        <v>12</v>
      </c>
      <c r="M5" s="30" t="s">
        <v>13</v>
      </c>
      <c r="N5" s="30" t="s">
        <v>14</v>
      </c>
      <c r="O5" s="30" t="s">
        <v>15</v>
      </c>
      <c r="P5" s="30" t="s">
        <v>16</v>
      </c>
      <c r="Q5" s="82" t="s">
        <v>110</v>
      </c>
      <c r="R5" s="30" t="s">
        <v>17</v>
      </c>
      <c r="S5" s="36"/>
      <c r="T5" s="38"/>
    </row>
    <row r="6" spans="1:20" ht="18.5">
      <c r="A6" s="31">
        <v>1</v>
      </c>
      <c r="B6" s="91" t="s">
        <v>19</v>
      </c>
      <c r="C6" s="87"/>
      <c r="D6" s="88"/>
      <c r="E6" s="28" t="s">
        <v>20</v>
      </c>
      <c r="F6" s="28">
        <v>0</v>
      </c>
      <c r="G6" s="28">
        <v>0</v>
      </c>
      <c r="H6" s="28">
        <v>0</v>
      </c>
      <c r="I6" s="28">
        <v>0</v>
      </c>
      <c r="J6" s="32">
        <v>0</v>
      </c>
      <c r="K6" s="28"/>
      <c r="L6" s="28"/>
      <c r="M6" s="28"/>
      <c r="N6" s="28"/>
      <c r="O6" s="28"/>
      <c r="P6" s="28"/>
      <c r="Q6" s="28"/>
      <c r="R6" s="28">
        <f t="shared" ref="R6:R14" si="0">AVERAGE(F6:Q6)</f>
        <v>0</v>
      </c>
      <c r="S6" s="39" t="s">
        <v>111</v>
      </c>
      <c r="T6" s="40"/>
    </row>
    <row r="7" spans="1:20" ht="18.5">
      <c r="A7" s="31">
        <v>2</v>
      </c>
      <c r="B7" s="91" t="s">
        <v>21</v>
      </c>
      <c r="C7" s="87"/>
      <c r="D7" s="88"/>
      <c r="E7" s="28" t="s">
        <v>22</v>
      </c>
      <c r="F7" s="28">
        <v>0</v>
      </c>
      <c r="G7" s="28">
        <v>0</v>
      </c>
      <c r="H7" s="28">
        <v>0</v>
      </c>
      <c r="I7" s="28">
        <v>0</v>
      </c>
      <c r="J7" s="32">
        <v>0</v>
      </c>
      <c r="K7" s="28"/>
      <c r="L7" s="28"/>
      <c r="M7" s="28"/>
      <c r="N7" s="28"/>
      <c r="O7" s="28"/>
      <c r="P7" s="28"/>
      <c r="Q7" s="28"/>
      <c r="R7" s="28">
        <f t="shared" si="0"/>
        <v>0</v>
      </c>
      <c r="S7" s="39" t="s">
        <v>112</v>
      </c>
      <c r="T7" s="35"/>
    </row>
    <row r="8" spans="1:20" ht="46.5">
      <c r="A8" s="31">
        <v>3</v>
      </c>
      <c r="B8" s="91" t="s">
        <v>23</v>
      </c>
      <c r="C8" s="87"/>
      <c r="D8" s="88"/>
      <c r="E8" s="28" t="s">
        <v>24</v>
      </c>
      <c r="F8" s="28">
        <v>100</v>
      </c>
      <c r="G8" s="28">
        <v>100</v>
      </c>
      <c r="H8" s="28">
        <v>100</v>
      </c>
      <c r="I8" s="28">
        <v>100</v>
      </c>
      <c r="J8" s="32">
        <v>100</v>
      </c>
      <c r="K8" s="28"/>
      <c r="L8" s="28"/>
      <c r="M8" s="28"/>
      <c r="N8" s="28"/>
      <c r="O8" s="28"/>
      <c r="P8" s="28"/>
      <c r="Q8" s="28"/>
      <c r="R8" s="28">
        <f t="shared" si="0"/>
        <v>100</v>
      </c>
      <c r="S8" s="41" t="s">
        <v>113</v>
      </c>
      <c r="T8" s="35"/>
    </row>
    <row r="9" spans="1:20" ht="18.5">
      <c r="A9" s="31">
        <v>4</v>
      </c>
      <c r="B9" s="91" t="s">
        <v>25</v>
      </c>
      <c r="C9" s="87"/>
      <c r="D9" s="88"/>
      <c r="E9" s="28" t="s">
        <v>20</v>
      </c>
      <c r="F9" s="28">
        <v>21</v>
      </c>
      <c r="G9" s="28">
        <v>14</v>
      </c>
      <c r="H9" s="28">
        <v>14</v>
      </c>
      <c r="I9" s="28">
        <v>11</v>
      </c>
      <c r="J9" s="32">
        <v>13</v>
      </c>
      <c r="K9" s="28"/>
      <c r="L9" s="28"/>
      <c r="M9" s="28"/>
      <c r="N9" s="28"/>
      <c r="O9" s="28"/>
      <c r="P9" s="28"/>
      <c r="Q9" s="28"/>
      <c r="R9" s="28">
        <f t="shared" si="0"/>
        <v>14.6</v>
      </c>
      <c r="S9" s="39" t="s">
        <v>111</v>
      </c>
      <c r="T9" s="35"/>
    </row>
    <row r="10" spans="1:20" ht="18.5">
      <c r="A10" s="31">
        <v>5</v>
      </c>
      <c r="B10" s="91" t="s">
        <v>26</v>
      </c>
      <c r="C10" s="87"/>
      <c r="D10" s="88"/>
      <c r="E10" s="28" t="s">
        <v>20</v>
      </c>
      <c r="F10" s="28">
        <v>154301</v>
      </c>
      <c r="G10" s="28">
        <v>107358</v>
      </c>
      <c r="H10" s="28">
        <v>77199</v>
      </c>
      <c r="I10" s="28">
        <v>89059</v>
      </c>
      <c r="J10" s="32">
        <v>64693</v>
      </c>
      <c r="K10" s="28"/>
      <c r="L10" s="28"/>
      <c r="M10" s="28"/>
      <c r="N10" s="28"/>
      <c r="O10" s="28"/>
      <c r="P10" s="28"/>
      <c r="Q10" s="28"/>
      <c r="R10" s="28">
        <f t="shared" si="0"/>
        <v>98522</v>
      </c>
      <c r="S10" s="39" t="s">
        <v>111</v>
      </c>
      <c r="T10" s="35"/>
    </row>
    <row r="11" spans="1:20" ht="18.5">
      <c r="A11" s="31">
        <v>6</v>
      </c>
      <c r="B11" s="91" t="s">
        <v>27</v>
      </c>
      <c r="C11" s="87"/>
      <c r="D11" s="88"/>
      <c r="E11" s="28" t="s">
        <v>20</v>
      </c>
      <c r="F11" s="28">
        <f t="shared" ref="F11:Q11" si="1">F10/F9</f>
        <v>7347.6666666666697</v>
      </c>
      <c r="G11" s="28">
        <f t="shared" si="1"/>
        <v>7668.4285714285697</v>
      </c>
      <c r="H11" s="28">
        <f t="shared" si="1"/>
        <v>5514.2142857142899</v>
      </c>
      <c r="I11" s="28">
        <f t="shared" si="1"/>
        <v>8096.2727272727298</v>
      </c>
      <c r="J11" s="33">
        <f t="shared" si="1"/>
        <v>4976.3846153846198</v>
      </c>
      <c r="K11" s="28" t="e">
        <f t="shared" si="1"/>
        <v>#DIV/0!</v>
      </c>
      <c r="L11" s="28" t="e">
        <f t="shared" si="1"/>
        <v>#DIV/0!</v>
      </c>
      <c r="M11" s="28" t="e">
        <f t="shared" si="1"/>
        <v>#DIV/0!</v>
      </c>
      <c r="N11" s="28" t="e">
        <f t="shared" si="1"/>
        <v>#DIV/0!</v>
      </c>
      <c r="O11" s="28" t="e">
        <f t="shared" si="1"/>
        <v>#DIV/0!</v>
      </c>
      <c r="P11" s="28" t="e">
        <f t="shared" si="1"/>
        <v>#DIV/0!</v>
      </c>
      <c r="Q11" s="28" t="e">
        <f t="shared" si="1"/>
        <v>#DIV/0!</v>
      </c>
      <c r="R11" s="28" t="e">
        <f t="shared" si="0"/>
        <v>#DIV/0!</v>
      </c>
      <c r="S11" s="39" t="s">
        <v>111</v>
      </c>
      <c r="T11" s="35"/>
    </row>
    <row r="12" spans="1:20" ht="18.5">
      <c r="A12" s="31">
        <v>7</v>
      </c>
      <c r="B12" s="91" t="s">
        <v>28</v>
      </c>
      <c r="C12" s="87"/>
      <c r="D12" s="88"/>
      <c r="E12" s="28" t="s">
        <v>22</v>
      </c>
      <c r="F12" s="28">
        <v>3.5</v>
      </c>
      <c r="G12" s="28">
        <v>3.5</v>
      </c>
      <c r="H12" s="28">
        <v>2.25</v>
      </c>
      <c r="I12" s="28">
        <v>2.5</v>
      </c>
      <c r="J12" s="32">
        <v>3</v>
      </c>
      <c r="K12" s="28"/>
      <c r="L12" s="28"/>
      <c r="M12" s="28"/>
      <c r="N12" s="28"/>
      <c r="O12" s="28"/>
      <c r="P12" s="28"/>
      <c r="Q12" s="28"/>
      <c r="R12" s="28">
        <f t="shared" si="0"/>
        <v>2.95</v>
      </c>
      <c r="S12" s="39" t="s">
        <v>111</v>
      </c>
      <c r="T12" s="35"/>
    </row>
    <row r="13" spans="1:20" ht="18.5">
      <c r="A13" s="31">
        <v>8</v>
      </c>
      <c r="B13" s="91" t="s">
        <v>29</v>
      </c>
      <c r="C13" s="87"/>
      <c r="D13" s="88"/>
      <c r="E13" s="28" t="s">
        <v>22</v>
      </c>
      <c r="F13" s="28">
        <v>32</v>
      </c>
      <c r="G13" s="28">
        <v>17</v>
      </c>
      <c r="H13" s="28">
        <v>13</v>
      </c>
      <c r="I13" s="28">
        <v>7</v>
      </c>
      <c r="J13" s="32">
        <v>3</v>
      </c>
      <c r="K13" s="28"/>
      <c r="L13" s="28"/>
      <c r="M13" s="28"/>
      <c r="N13" s="28"/>
      <c r="O13" s="28"/>
      <c r="P13" s="28"/>
      <c r="Q13" s="28"/>
      <c r="R13" s="28">
        <f t="shared" si="0"/>
        <v>14.4</v>
      </c>
      <c r="S13" s="39" t="s">
        <v>114</v>
      </c>
      <c r="T13" s="35"/>
    </row>
    <row r="14" spans="1:20" ht="18.5">
      <c r="A14" s="31">
        <v>9</v>
      </c>
      <c r="B14" s="91" t="s">
        <v>30</v>
      </c>
      <c r="C14" s="87"/>
      <c r="D14" s="88"/>
      <c r="E14" s="28" t="s">
        <v>20</v>
      </c>
      <c r="F14" s="28">
        <v>1</v>
      </c>
      <c r="G14" s="28">
        <v>2</v>
      </c>
      <c r="H14" s="28">
        <v>2</v>
      </c>
      <c r="I14" s="28">
        <v>3</v>
      </c>
      <c r="J14" s="32">
        <v>2</v>
      </c>
      <c r="K14" s="28"/>
      <c r="L14" s="28"/>
      <c r="M14" s="28"/>
      <c r="N14" s="28"/>
      <c r="O14" s="28"/>
      <c r="P14" s="28"/>
      <c r="Q14" s="28"/>
      <c r="R14" s="28">
        <f t="shared" si="0"/>
        <v>2</v>
      </c>
      <c r="S14" s="39" t="s">
        <v>114</v>
      </c>
      <c r="T14" s="35"/>
    </row>
    <row r="15" spans="1:20">
      <c r="A15" s="92" t="s">
        <v>115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</row>
    <row r="17" spans="9:9">
      <c r="I17" s="3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5"/>
  <sheetViews>
    <sheetView topLeftCell="B1" workbookViewId="0">
      <selection activeCell="K11" sqref="K11"/>
    </sheetView>
  </sheetViews>
  <sheetFormatPr defaultColWidth="8.81640625" defaultRowHeight="14.5"/>
  <sheetData>
    <row r="1" spans="1:20" ht="23">
      <c r="A1" s="178" t="s">
        <v>36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80"/>
    </row>
    <row r="2" spans="1:20" ht="15.5">
      <c r="A2" s="181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  <c r="L2" s="184" t="s">
        <v>117</v>
      </c>
      <c r="M2" s="182"/>
      <c r="N2" s="182"/>
      <c r="O2" s="182"/>
      <c r="P2" s="182"/>
      <c r="Q2" s="182"/>
      <c r="R2" s="182"/>
      <c r="S2" s="182"/>
      <c r="T2" s="185"/>
    </row>
    <row r="3" spans="1:20" ht="15.5">
      <c r="A3" s="181" t="s">
        <v>118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84" t="s">
        <v>49</v>
      </c>
      <c r="M3" s="182"/>
      <c r="N3" s="182"/>
      <c r="O3" s="182"/>
      <c r="P3" s="182"/>
      <c r="Q3" s="182"/>
      <c r="R3" s="182"/>
      <c r="S3" s="182"/>
      <c r="T3" s="185"/>
    </row>
    <row r="4" spans="1:20" ht="46.5">
      <c r="A4" s="191" t="s">
        <v>1</v>
      </c>
      <c r="B4" s="195" t="s">
        <v>2</v>
      </c>
      <c r="C4" s="196"/>
      <c r="D4" s="197"/>
      <c r="E4" s="193" t="s">
        <v>3</v>
      </c>
      <c r="F4" s="186" t="s">
        <v>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14"/>
      <c r="S4" s="12" t="s">
        <v>39</v>
      </c>
      <c r="T4" s="16" t="s">
        <v>40</v>
      </c>
    </row>
    <row r="5" spans="1:20" ht="15.5">
      <c r="A5" s="192"/>
      <c r="B5" s="198"/>
      <c r="C5" s="199"/>
      <c r="D5" s="200"/>
      <c r="E5" s="194"/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/>
      <c r="T5" s="17"/>
    </row>
    <row r="6" spans="1:20" ht="15.5">
      <c r="A6" s="13">
        <v>1</v>
      </c>
      <c r="B6" s="187" t="s">
        <v>19</v>
      </c>
      <c r="C6" s="182"/>
      <c r="D6" s="183"/>
      <c r="E6" s="14" t="s">
        <v>20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28">
        <v>0</v>
      </c>
      <c r="L6" s="14"/>
      <c r="M6" s="14"/>
      <c r="N6" s="14"/>
      <c r="O6" s="14"/>
      <c r="P6" s="14"/>
      <c r="Q6" s="14"/>
      <c r="R6" s="14"/>
      <c r="S6" s="14"/>
      <c r="T6" s="18"/>
    </row>
    <row r="7" spans="1:20" ht="15.5">
      <c r="A7" s="13">
        <v>2</v>
      </c>
      <c r="B7" s="187" t="s">
        <v>21</v>
      </c>
      <c r="C7" s="182"/>
      <c r="D7" s="183"/>
      <c r="E7" s="14" t="s">
        <v>22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8">
        <v>0</v>
      </c>
      <c r="L7" s="14"/>
      <c r="M7" s="14"/>
      <c r="N7" s="14"/>
      <c r="O7" s="14"/>
      <c r="P7" s="14"/>
      <c r="Q7" s="14"/>
      <c r="R7" s="14">
        <f t="shared" ref="R7:R14" si="0">AVERAGE(F7:Q7)</f>
        <v>0</v>
      </c>
      <c r="S7" s="14"/>
      <c r="T7" s="15"/>
    </row>
    <row r="8" spans="1:20" ht="15.5">
      <c r="A8" s="13">
        <v>3</v>
      </c>
      <c r="B8" s="187" t="s">
        <v>23</v>
      </c>
      <c r="C8" s="182"/>
      <c r="D8" s="183"/>
      <c r="E8" s="14" t="s">
        <v>24</v>
      </c>
      <c r="F8" s="14">
        <v>100</v>
      </c>
      <c r="G8" s="14">
        <v>100</v>
      </c>
      <c r="H8" s="14">
        <v>100</v>
      </c>
      <c r="I8" s="14">
        <v>100</v>
      </c>
      <c r="J8" s="14">
        <v>100</v>
      </c>
      <c r="K8" s="28">
        <v>100</v>
      </c>
      <c r="L8" s="14"/>
      <c r="M8" s="14"/>
      <c r="N8" s="14"/>
      <c r="O8" s="14"/>
      <c r="P8" s="14"/>
      <c r="Q8" s="14"/>
      <c r="R8" s="14">
        <f t="shared" si="0"/>
        <v>100</v>
      </c>
      <c r="S8" s="14"/>
      <c r="T8" s="15"/>
    </row>
    <row r="9" spans="1:20" ht="15.5">
      <c r="A9" s="13">
        <v>4</v>
      </c>
      <c r="B9" s="187" t="s">
        <v>25</v>
      </c>
      <c r="C9" s="182"/>
      <c r="D9" s="183"/>
      <c r="E9" s="14" t="s">
        <v>20</v>
      </c>
      <c r="F9" s="14">
        <v>24</v>
      </c>
      <c r="G9" s="14">
        <v>20</v>
      </c>
      <c r="H9" s="14">
        <v>23</v>
      </c>
      <c r="I9" s="14">
        <v>22</v>
      </c>
      <c r="J9" s="14">
        <v>24</v>
      </c>
      <c r="K9" s="28">
        <v>15</v>
      </c>
      <c r="L9" s="14"/>
      <c r="M9" s="14"/>
      <c r="N9" s="14"/>
      <c r="O9" s="14"/>
      <c r="P9" s="14"/>
      <c r="Q9" s="14"/>
      <c r="R9" s="14">
        <f t="shared" si="0"/>
        <v>21.3333333333333</v>
      </c>
      <c r="S9" s="14"/>
      <c r="T9" s="15"/>
    </row>
    <row r="10" spans="1:20" ht="15.5">
      <c r="A10" s="13">
        <v>5</v>
      </c>
      <c r="B10" s="187" t="s">
        <v>26</v>
      </c>
      <c r="C10" s="182"/>
      <c r="D10" s="183"/>
      <c r="E10" s="14" t="s">
        <v>20</v>
      </c>
      <c r="F10" s="14">
        <v>286520</v>
      </c>
      <c r="G10" s="14">
        <v>324000</v>
      </c>
      <c r="H10" s="14">
        <v>301200</v>
      </c>
      <c r="I10" s="14">
        <v>302400</v>
      </c>
      <c r="J10" s="14">
        <v>251000</v>
      </c>
      <c r="K10" s="28">
        <v>249136</v>
      </c>
      <c r="L10" s="14"/>
      <c r="M10" s="14"/>
      <c r="N10" s="14"/>
      <c r="O10" s="14"/>
      <c r="P10" s="14"/>
      <c r="Q10" s="14"/>
      <c r="R10" s="14">
        <f t="shared" si="0"/>
        <v>285709.33333333302</v>
      </c>
      <c r="S10" s="14"/>
      <c r="T10" s="15"/>
    </row>
    <row r="11" spans="1:20" ht="15.5">
      <c r="A11" s="13">
        <v>6</v>
      </c>
      <c r="B11" s="187" t="s">
        <v>27</v>
      </c>
      <c r="C11" s="182"/>
      <c r="D11" s="183"/>
      <c r="E11" s="14" t="s">
        <v>20</v>
      </c>
      <c r="F11" s="14">
        <f t="shared" ref="F11:Q11" si="1">F10/F9</f>
        <v>11938.333333333299</v>
      </c>
      <c r="G11" s="14">
        <f t="shared" si="1"/>
        <v>16200</v>
      </c>
      <c r="H11" s="14">
        <f t="shared" si="1"/>
        <v>13095.652173913</v>
      </c>
      <c r="I11" s="14">
        <f t="shared" si="1"/>
        <v>13745.4545454545</v>
      </c>
      <c r="J11" s="14">
        <f t="shared" si="1"/>
        <v>10458.333333333299</v>
      </c>
      <c r="K11" s="28">
        <f t="shared" si="1"/>
        <v>16609.066666666698</v>
      </c>
      <c r="L11" s="14" t="e">
        <f t="shared" si="1"/>
        <v>#DIV/0!</v>
      </c>
      <c r="M11" s="14" t="e">
        <f t="shared" si="1"/>
        <v>#DIV/0!</v>
      </c>
      <c r="N11" s="14" t="e">
        <f t="shared" si="1"/>
        <v>#DIV/0!</v>
      </c>
      <c r="O11" s="14" t="e">
        <f t="shared" si="1"/>
        <v>#DIV/0!</v>
      </c>
      <c r="P11" s="14" t="e">
        <f t="shared" si="1"/>
        <v>#DIV/0!</v>
      </c>
      <c r="Q11" s="14" t="e">
        <f t="shared" si="1"/>
        <v>#DIV/0!</v>
      </c>
      <c r="R11" s="14" t="e">
        <f t="shared" si="0"/>
        <v>#DIV/0!</v>
      </c>
      <c r="S11" s="14"/>
      <c r="T11" s="15"/>
    </row>
    <row r="12" spans="1:20" ht="15.5">
      <c r="A12" s="13">
        <v>7</v>
      </c>
      <c r="B12" s="187" t="s">
        <v>28</v>
      </c>
      <c r="C12" s="182"/>
      <c r="D12" s="183"/>
      <c r="E12" s="14" t="s">
        <v>22</v>
      </c>
      <c r="F12" s="14">
        <v>0.05</v>
      </c>
      <c r="G12" s="14">
        <v>0.05</v>
      </c>
      <c r="H12" s="14">
        <v>0.05</v>
      </c>
      <c r="I12" s="14">
        <v>0.05</v>
      </c>
      <c r="J12" s="14">
        <v>0.05</v>
      </c>
      <c r="K12" s="28">
        <v>0.05</v>
      </c>
      <c r="L12" s="14"/>
      <c r="M12" s="14"/>
      <c r="N12" s="14"/>
      <c r="O12" s="14"/>
      <c r="P12" s="14"/>
      <c r="Q12" s="14"/>
      <c r="R12" s="14">
        <f t="shared" si="0"/>
        <v>0.05</v>
      </c>
      <c r="S12" s="14"/>
      <c r="T12" s="15"/>
    </row>
    <row r="13" spans="1:20" ht="15.5">
      <c r="A13" s="13">
        <v>8</v>
      </c>
      <c r="B13" s="187" t="s">
        <v>29</v>
      </c>
      <c r="C13" s="182"/>
      <c r="D13" s="183"/>
      <c r="E13" s="14" t="s">
        <v>22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28">
        <v>0</v>
      </c>
      <c r="L13" s="14"/>
      <c r="M13" s="14"/>
      <c r="N13" s="14"/>
      <c r="O13" s="14"/>
      <c r="P13" s="14"/>
      <c r="Q13" s="14"/>
      <c r="R13" s="14">
        <f t="shared" si="0"/>
        <v>0</v>
      </c>
      <c r="S13" s="14"/>
      <c r="T13" s="15"/>
    </row>
    <row r="14" spans="1:20" ht="15.5">
      <c r="A14" s="13">
        <v>9</v>
      </c>
      <c r="B14" s="187" t="s">
        <v>30</v>
      </c>
      <c r="C14" s="182"/>
      <c r="D14" s="183"/>
      <c r="E14" s="14" t="s">
        <v>20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28">
        <v>0</v>
      </c>
      <c r="L14" s="14"/>
      <c r="M14" s="14"/>
      <c r="N14" s="14"/>
      <c r="O14" s="14"/>
      <c r="P14" s="14"/>
      <c r="Q14" s="14"/>
      <c r="R14" s="14">
        <f t="shared" si="0"/>
        <v>0</v>
      </c>
      <c r="S14" s="14"/>
      <c r="T14" s="15"/>
    </row>
    <row r="15" spans="1:20">
      <c r="A15" s="188" t="s">
        <v>119</v>
      </c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90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5"/>
  <sheetViews>
    <sheetView workbookViewId="0">
      <selection activeCell="F6" sqref="F6"/>
    </sheetView>
  </sheetViews>
  <sheetFormatPr defaultColWidth="8.81640625" defaultRowHeight="14.5"/>
  <sheetData>
    <row r="1" spans="1:20" ht="23">
      <c r="A1" s="178" t="s">
        <v>36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80"/>
    </row>
    <row r="2" spans="1:20" ht="15.5">
      <c r="A2" s="181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  <c r="L2" s="184" t="s">
        <v>117</v>
      </c>
      <c r="M2" s="182"/>
      <c r="N2" s="182"/>
      <c r="O2" s="182"/>
      <c r="P2" s="182"/>
      <c r="Q2" s="182"/>
      <c r="R2" s="182"/>
      <c r="S2" s="182"/>
      <c r="T2" s="185"/>
    </row>
    <row r="3" spans="1:20" ht="15.5">
      <c r="A3" s="181" t="s">
        <v>118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84" t="s">
        <v>49</v>
      </c>
      <c r="M3" s="182"/>
      <c r="N3" s="182"/>
      <c r="O3" s="182"/>
      <c r="P3" s="182"/>
      <c r="Q3" s="182"/>
      <c r="R3" s="182"/>
      <c r="S3" s="182"/>
      <c r="T3" s="185"/>
    </row>
    <row r="4" spans="1:20" ht="46.5">
      <c r="A4" s="191" t="s">
        <v>1</v>
      </c>
      <c r="B4" s="195" t="s">
        <v>2</v>
      </c>
      <c r="C4" s="196"/>
      <c r="D4" s="197"/>
      <c r="E4" s="193" t="s">
        <v>3</v>
      </c>
      <c r="F4" s="186" t="s">
        <v>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14"/>
      <c r="S4" s="12" t="s">
        <v>39</v>
      </c>
      <c r="T4" s="16" t="s">
        <v>40</v>
      </c>
    </row>
    <row r="5" spans="1:20" ht="15.5">
      <c r="A5" s="192"/>
      <c r="B5" s="198"/>
      <c r="C5" s="199"/>
      <c r="D5" s="200"/>
      <c r="E5" s="194"/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/>
      <c r="T5" s="17"/>
    </row>
    <row r="6" spans="1:20" ht="15.5">
      <c r="A6" s="13">
        <v>1</v>
      </c>
      <c r="B6" s="187" t="s">
        <v>19</v>
      </c>
      <c r="C6" s="182"/>
      <c r="D6" s="183"/>
      <c r="E6" s="14" t="s">
        <v>20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8"/>
    </row>
    <row r="7" spans="1:20" ht="15.5">
      <c r="A7" s="13">
        <v>2</v>
      </c>
      <c r="B7" s="187" t="s">
        <v>21</v>
      </c>
      <c r="C7" s="182"/>
      <c r="D7" s="183"/>
      <c r="E7" s="14" t="s">
        <v>22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20" ht="15.5">
      <c r="A8" s="13">
        <v>3</v>
      </c>
      <c r="B8" s="187" t="s">
        <v>23</v>
      </c>
      <c r="C8" s="182"/>
      <c r="D8" s="183"/>
      <c r="E8" s="14" t="s">
        <v>24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</row>
    <row r="9" spans="1:20" ht="15.5">
      <c r="A9" s="13">
        <v>4</v>
      </c>
      <c r="B9" s="187" t="s">
        <v>25</v>
      </c>
      <c r="C9" s="182"/>
      <c r="D9" s="183"/>
      <c r="E9" s="14" t="s">
        <v>20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</row>
    <row r="10" spans="1:20" ht="15.5">
      <c r="A10" s="13">
        <v>5</v>
      </c>
      <c r="B10" s="187" t="s">
        <v>26</v>
      </c>
      <c r="C10" s="182"/>
      <c r="D10" s="183"/>
      <c r="E10" s="14" t="s">
        <v>20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</row>
    <row r="11" spans="1:20" ht="15.5">
      <c r="A11" s="13">
        <v>6</v>
      </c>
      <c r="B11" s="187" t="s">
        <v>27</v>
      </c>
      <c r="C11" s="182"/>
      <c r="D11" s="183"/>
      <c r="E11" s="14" t="s">
        <v>20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ht="15.5">
      <c r="A12" s="13">
        <v>7</v>
      </c>
      <c r="B12" s="187" t="s">
        <v>28</v>
      </c>
      <c r="C12" s="182"/>
      <c r="D12" s="183"/>
      <c r="E12" s="14" t="s">
        <v>22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</row>
    <row r="13" spans="1:20" ht="15.5">
      <c r="A13" s="13">
        <v>8</v>
      </c>
      <c r="B13" s="187" t="s">
        <v>29</v>
      </c>
      <c r="C13" s="182"/>
      <c r="D13" s="183"/>
      <c r="E13" s="14" t="s">
        <v>22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spans="1:20" ht="15.5">
      <c r="A14" s="13">
        <v>9</v>
      </c>
      <c r="B14" s="187" t="s">
        <v>30</v>
      </c>
      <c r="C14" s="182"/>
      <c r="D14" s="183"/>
      <c r="E14" s="14" t="s">
        <v>20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</row>
    <row r="15" spans="1:20">
      <c r="A15" s="188" t="s">
        <v>119</v>
      </c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90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996"/>
  <sheetViews>
    <sheetView topLeftCell="E11" zoomScale="36" zoomScaleNormal="36" workbookViewId="0">
      <selection activeCell="L20" sqref="L20"/>
    </sheetView>
  </sheetViews>
  <sheetFormatPr defaultColWidth="14.453125" defaultRowHeight="14.5"/>
  <cols>
    <col min="1" max="1" width="13.36328125" customWidth="1"/>
    <col min="2" max="3" width="7.7265625" customWidth="1"/>
    <col min="4" max="4" width="39.6328125" customWidth="1"/>
    <col min="5" max="5" width="15.90625" customWidth="1"/>
    <col min="6" max="6" width="17.90625" customWidth="1"/>
    <col min="7" max="7" width="17.453125" customWidth="1"/>
    <col min="8" max="8" width="18.6328125" customWidth="1"/>
    <col min="9" max="9" width="18.90625" customWidth="1"/>
    <col min="10" max="10" width="17.1796875" customWidth="1"/>
    <col min="11" max="11" width="18.90625" customWidth="1"/>
    <col min="12" max="12" width="15.6328125" customWidth="1"/>
    <col min="13" max="13" width="17.453125" customWidth="1"/>
    <col min="14" max="14" width="17.6328125" customWidth="1"/>
    <col min="15" max="16" width="19.90625" customWidth="1"/>
    <col min="17" max="17" width="19.7265625" customWidth="1"/>
    <col min="18" max="18" width="22" customWidth="1"/>
    <col min="19" max="19" width="22.1796875" customWidth="1"/>
    <col min="20" max="20" width="33.54296875" customWidth="1"/>
    <col min="21" max="21" width="25" customWidth="1"/>
    <col min="22" max="26" width="6.7265625" customWidth="1"/>
  </cols>
  <sheetData>
    <row r="1" spans="1:26" s="1" customFormat="1" ht="54" customHeight="1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4"/>
      <c r="W1" s="4"/>
      <c r="X1" s="4"/>
      <c r="Y1" s="4"/>
      <c r="Z1" s="4"/>
    </row>
    <row r="2" spans="1:26" s="1" customFormat="1" ht="49" customHeight="1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6"/>
      <c r="N2" s="207"/>
      <c r="O2" s="207"/>
      <c r="P2" s="207"/>
      <c r="Q2" s="207"/>
      <c r="R2" s="207"/>
      <c r="S2" s="207"/>
      <c r="T2" s="207"/>
      <c r="U2" s="207"/>
      <c r="V2" s="4"/>
      <c r="W2" s="4"/>
      <c r="X2" s="4"/>
      <c r="Y2" s="4"/>
      <c r="Z2" s="4"/>
    </row>
    <row r="3" spans="1:26" s="1" customFormat="1" ht="55" customHeight="1">
      <c r="A3" s="206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6"/>
      <c r="N3" s="207"/>
      <c r="O3" s="207"/>
      <c r="P3" s="207"/>
      <c r="Q3" s="207"/>
      <c r="R3" s="207"/>
      <c r="S3" s="207"/>
      <c r="T3" s="207"/>
      <c r="U3" s="207"/>
      <c r="V3" s="4"/>
      <c r="W3" s="4"/>
      <c r="X3" s="4"/>
      <c r="Y3" s="4"/>
      <c r="Z3" s="4"/>
    </row>
    <row r="4" spans="1:26" s="1" customFormat="1" ht="56" customHeight="1">
      <c r="A4" s="212"/>
      <c r="B4" s="212"/>
      <c r="C4" s="213"/>
      <c r="D4" s="213"/>
      <c r="E4" s="212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4"/>
      <c r="T4" s="2"/>
      <c r="U4" s="8"/>
      <c r="V4" s="4"/>
      <c r="W4" s="4"/>
      <c r="X4" s="4"/>
      <c r="Y4" s="4"/>
      <c r="Z4" s="4"/>
    </row>
    <row r="5" spans="1:26" s="1" customFormat="1" ht="61" customHeight="1">
      <c r="A5" s="213"/>
      <c r="B5" s="213"/>
      <c r="C5" s="213"/>
      <c r="D5" s="213"/>
      <c r="E5" s="2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2"/>
      <c r="W5" s="2"/>
      <c r="X5" s="2"/>
      <c r="Y5" s="2"/>
      <c r="Z5" s="2"/>
    </row>
    <row r="6" spans="1:26" s="1" customFormat="1" ht="72" customHeight="1">
      <c r="A6" s="4"/>
      <c r="B6" s="209"/>
      <c r="C6" s="207"/>
      <c r="D6" s="207"/>
      <c r="E6" s="4"/>
      <c r="F6" s="4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9"/>
      <c r="U6" s="10"/>
      <c r="V6" s="4"/>
      <c r="W6" s="4"/>
      <c r="X6" s="4"/>
      <c r="Y6" s="4"/>
      <c r="Z6" s="4"/>
    </row>
    <row r="7" spans="1:26" s="1" customFormat="1" ht="69" customHeight="1">
      <c r="A7" s="4"/>
      <c r="B7" s="209"/>
      <c r="C7" s="207"/>
      <c r="D7" s="207"/>
      <c r="E7" s="4"/>
      <c r="F7" s="4"/>
      <c r="G7" s="5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9"/>
      <c r="U7" s="3"/>
      <c r="V7" s="4"/>
      <c r="W7" s="4"/>
      <c r="X7" s="4"/>
      <c r="Y7" s="4"/>
      <c r="Z7" s="4"/>
    </row>
    <row r="8" spans="1:26" s="1" customFormat="1" ht="144" customHeight="1">
      <c r="A8" s="4"/>
      <c r="B8" s="209"/>
      <c r="C8" s="207"/>
      <c r="D8" s="207"/>
      <c r="E8" s="4"/>
      <c r="F8" s="4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11"/>
      <c r="U8" s="3"/>
      <c r="V8" s="4"/>
      <c r="W8" s="4"/>
      <c r="X8" s="4"/>
      <c r="Y8" s="4"/>
      <c r="Z8" s="4"/>
    </row>
    <row r="9" spans="1:26" s="1" customFormat="1" ht="70" customHeight="1">
      <c r="A9" s="4"/>
      <c r="B9" s="209"/>
      <c r="C9" s="207"/>
      <c r="D9" s="207"/>
      <c r="E9" s="4"/>
      <c r="F9" s="4"/>
      <c r="G9" s="5"/>
      <c r="H9" s="5"/>
      <c r="I9" s="5"/>
      <c r="J9" s="5"/>
      <c r="K9" s="5"/>
      <c r="L9" s="4"/>
      <c r="M9" s="4"/>
      <c r="N9" s="4"/>
      <c r="O9" s="4"/>
      <c r="P9" s="4"/>
      <c r="Q9" s="4"/>
      <c r="R9" s="4"/>
      <c r="S9" s="4"/>
      <c r="T9" s="9"/>
      <c r="U9" s="3"/>
      <c r="V9" s="4"/>
      <c r="W9" s="4"/>
      <c r="X9" s="4"/>
      <c r="Y9" s="4"/>
      <c r="Z9" s="4"/>
    </row>
    <row r="10" spans="1:26" s="1" customFormat="1" ht="44" customHeight="1">
      <c r="A10" s="4"/>
      <c r="B10" s="209"/>
      <c r="C10" s="207"/>
      <c r="D10" s="207"/>
      <c r="E10" s="4"/>
      <c r="F10" s="4"/>
      <c r="G10" s="5"/>
      <c r="H10" s="5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9"/>
      <c r="U10" s="3"/>
      <c r="V10" s="4"/>
      <c r="W10" s="4"/>
      <c r="X10" s="4"/>
      <c r="Y10" s="4"/>
      <c r="Z10" s="4"/>
    </row>
    <row r="11" spans="1:26" s="1" customFormat="1" ht="50" customHeight="1">
      <c r="A11" s="4"/>
      <c r="B11" s="209"/>
      <c r="C11" s="207"/>
      <c r="D11" s="207"/>
      <c r="E11" s="4"/>
      <c r="F11" s="4"/>
      <c r="G11" s="6"/>
      <c r="H11" s="6"/>
      <c r="I11" s="6"/>
      <c r="J11" s="6"/>
      <c r="K11" s="5"/>
      <c r="L11" s="4"/>
      <c r="M11" s="4"/>
      <c r="N11" s="4"/>
      <c r="O11" s="4"/>
      <c r="P11" s="4"/>
      <c r="Q11" s="4"/>
      <c r="R11" s="4"/>
      <c r="S11" s="4"/>
      <c r="T11" s="9"/>
      <c r="U11" s="3"/>
      <c r="V11" s="4"/>
      <c r="W11" s="4"/>
      <c r="X11" s="4"/>
      <c r="Y11" s="4"/>
      <c r="Z11" s="4"/>
    </row>
    <row r="12" spans="1:26" s="1" customFormat="1" ht="41" customHeight="1">
      <c r="A12" s="4"/>
      <c r="B12" s="209"/>
      <c r="C12" s="207"/>
      <c r="D12" s="207"/>
      <c r="E12" s="4"/>
      <c r="F12" s="4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9"/>
      <c r="U12" s="3"/>
      <c r="V12" s="4"/>
      <c r="W12" s="4"/>
      <c r="X12" s="4"/>
      <c r="Y12" s="4"/>
      <c r="Z12" s="4"/>
    </row>
    <row r="13" spans="1:26" s="1" customFormat="1" ht="45" customHeight="1">
      <c r="A13" s="4"/>
      <c r="B13" s="209"/>
      <c r="C13" s="207"/>
      <c r="D13" s="207"/>
      <c r="E13" s="4"/>
      <c r="F13" s="4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9"/>
      <c r="U13" s="3"/>
      <c r="V13" s="4"/>
      <c r="W13" s="4"/>
      <c r="X13" s="4"/>
      <c r="Y13" s="4"/>
      <c r="Z13" s="4"/>
    </row>
    <row r="14" spans="1:26" s="1" customFormat="1" ht="36" customHeight="1">
      <c r="A14" s="4"/>
      <c r="B14" s="209"/>
      <c r="C14" s="207"/>
      <c r="D14" s="207"/>
      <c r="E14" s="4"/>
      <c r="F14" s="4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9"/>
      <c r="U14" s="3"/>
      <c r="V14" s="4"/>
      <c r="W14" s="4"/>
      <c r="X14" s="4"/>
      <c r="Y14" s="4"/>
      <c r="Z14" s="4"/>
    </row>
    <row r="15" spans="1:26" ht="68.25" customHeight="1">
      <c r="A15" s="210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7"/>
      <c r="W15" s="7"/>
      <c r="X15" s="7"/>
      <c r="Y15" s="7"/>
      <c r="Z15" s="7"/>
    </row>
    <row r="16" spans="1:26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19">
    <mergeCell ref="A15:U15"/>
    <mergeCell ref="A4:A5"/>
    <mergeCell ref="E4:E5"/>
    <mergeCell ref="B4:D5"/>
    <mergeCell ref="B10:D10"/>
    <mergeCell ref="B11:D11"/>
    <mergeCell ref="B12:D12"/>
    <mergeCell ref="B13:D13"/>
    <mergeCell ref="B14:D14"/>
    <mergeCell ref="F4:R4"/>
    <mergeCell ref="B6:D6"/>
    <mergeCell ref="B7:D7"/>
    <mergeCell ref="B8:D8"/>
    <mergeCell ref="B9:D9"/>
    <mergeCell ref="A1:U1"/>
    <mergeCell ref="A2:L2"/>
    <mergeCell ref="M2:U2"/>
    <mergeCell ref="A3:L3"/>
    <mergeCell ref="M3:U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I20" sqref="I20"/>
    </sheetView>
  </sheetViews>
  <sheetFormatPr defaultColWidth="8.7265625" defaultRowHeight="14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1"/>
  <sheetViews>
    <sheetView topLeftCell="A7" workbookViewId="0">
      <selection activeCell="C9" sqref="C9:D18"/>
    </sheetView>
  </sheetViews>
  <sheetFormatPr defaultColWidth="8.81640625" defaultRowHeight="14.5"/>
  <cols>
    <col min="1" max="1" width="3" customWidth="1"/>
    <col min="2" max="2" width="2.453125" customWidth="1"/>
    <col min="3" max="3" width="12.1796875" customWidth="1"/>
    <col min="4" max="4" width="14.6328125" customWidth="1"/>
    <col min="5" max="5" width="12.81640625" customWidth="1"/>
    <col min="6" max="6" width="18.54296875" customWidth="1"/>
    <col min="7" max="7" width="11.453125" customWidth="1"/>
    <col min="8" max="8" width="10.1796875" customWidth="1"/>
    <col min="10" max="10" width="11.6328125" customWidth="1"/>
    <col min="11" max="11" width="12.6328125" customWidth="1"/>
    <col min="12" max="12" width="13.1796875" customWidth="1"/>
  </cols>
  <sheetData>
    <row r="1" spans="1:15" ht="26">
      <c r="C1" s="201" t="s">
        <v>120</v>
      </c>
      <c r="D1" s="202"/>
      <c r="E1" s="202"/>
      <c r="F1" s="202"/>
      <c r="G1" s="202"/>
      <c r="H1" s="202"/>
      <c r="I1" s="202"/>
      <c r="J1" s="202"/>
      <c r="K1" s="202"/>
      <c r="L1" s="203"/>
    </row>
    <row r="2" spans="1:15" ht="76" customHeight="1">
      <c r="A2" s="19"/>
      <c r="B2" s="19"/>
      <c r="C2" s="20" t="s">
        <v>121</v>
      </c>
      <c r="D2" s="21" t="s">
        <v>19</v>
      </c>
      <c r="E2" s="22" t="s">
        <v>21</v>
      </c>
      <c r="F2" s="21" t="s">
        <v>23</v>
      </c>
      <c r="G2" s="21" t="s">
        <v>25</v>
      </c>
      <c r="H2" s="21" t="s">
        <v>26</v>
      </c>
      <c r="I2" s="21" t="s">
        <v>27</v>
      </c>
      <c r="J2" s="21" t="s">
        <v>28</v>
      </c>
      <c r="K2" s="21" t="s">
        <v>29</v>
      </c>
      <c r="L2" s="21" t="s">
        <v>30</v>
      </c>
      <c r="M2" s="19"/>
      <c r="N2" s="19"/>
    </row>
    <row r="3" spans="1:15" ht="26" customHeight="1">
      <c r="A3" s="19"/>
      <c r="B3" s="19"/>
      <c r="C3" s="23" t="s">
        <v>122</v>
      </c>
      <c r="D3" s="24">
        <v>12</v>
      </c>
      <c r="E3" s="24">
        <v>12</v>
      </c>
      <c r="F3" s="24">
        <v>11</v>
      </c>
      <c r="G3" s="24">
        <v>12</v>
      </c>
      <c r="H3" s="24">
        <v>12</v>
      </c>
      <c r="I3" s="24">
        <v>12</v>
      </c>
      <c r="J3" s="24">
        <v>12</v>
      </c>
      <c r="K3" s="24">
        <v>11</v>
      </c>
      <c r="L3" s="24">
        <v>11</v>
      </c>
    </row>
    <row r="4" spans="1:15" ht="65" customHeight="1">
      <c r="A4" s="19"/>
      <c r="B4" s="19"/>
      <c r="C4" s="23" t="s">
        <v>123</v>
      </c>
      <c r="D4" s="24"/>
      <c r="E4" s="24"/>
      <c r="F4" s="24" t="s">
        <v>124</v>
      </c>
      <c r="G4" s="24"/>
      <c r="H4" s="24"/>
      <c r="I4" s="24"/>
      <c r="J4" s="24"/>
      <c r="K4" s="27" t="s">
        <v>125</v>
      </c>
      <c r="L4" s="27" t="s">
        <v>125</v>
      </c>
      <c r="O4" t="s">
        <v>45</v>
      </c>
    </row>
    <row r="5" spans="1:15" ht="17" customHeight="1">
      <c r="A5" s="19"/>
      <c r="B5" s="19"/>
      <c r="C5" s="25" t="s">
        <v>126</v>
      </c>
      <c r="D5" s="24">
        <v>10</v>
      </c>
      <c r="E5" s="24">
        <v>10</v>
      </c>
      <c r="F5" s="24">
        <v>8</v>
      </c>
      <c r="G5" s="24">
        <v>7</v>
      </c>
      <c r="H5" s="24">
        <v>7</v>
      </c>
      <c r="I5" s="24">
        <v>5</v>
      </c>
      <c r="J5" s="24">
        <v>6</v>
      </c>
      <c r="K5" s="24">
        <v>6</v>
      </c>
      <c r="L5" s="24">
        <v>6</v>
      </c>
      <c r="N5" t="s">
        <v>45</v>
      </c>
    </row>
    <row r="6" spans="1:15" ht="14" customHeight="1">
      <c r="A6" s="19"/>
      <c r="B6" s="19"/>
      <c r="C6" s="25" t="s">
        <v>127</v>
      </c>
      <c r="D6" s="24"/>
      <c r="E6" s="24">
        <v>2</v>
      </c>
      <c r="F6" s="24">
        <v>1</v>
      </c>
      <c r="G6" s="24">
        <v>4</v>
      </c>
      <c r="H6" s="24">
        <v>5</v>
      </c>
      <c r="I6" s="24">
        <v>7</v>
      </c>
      <c r="J6" s="24">
        <v>6</v>
      </c>
      <c r="K6" s="24">
        <v>4</v>
      </c>
      <c r="L6" s="24">
        <v>3</v>
      </c>
    </row>
    <row r="7" spans="1:15" ht="42" customHeight="1">
      <c r="A7" s="19"/>
      <c r="B7" s="19"/>
      <c r="C7" s="25" t="s">
        <v>128</v>
      </c>
      <c r="D7" s="26" t="s">
        <v>129</v>
      </c>
      <c r="E7" s="24"/>
      <c r="F7" s="24" t="s">
        <v>130</v>
      </c>
      <c r="G7" s="24" t="s">
        <v>131</v>
      </c>
      <c r="H7" s="24"/>
      <c r="I7" s="24"/>
      <c r="J7" s="24"/>
      <c r="K7" s="24" t="s">
        <v>132</v>
      </c>
      <c r="L7" s="24" t="s">
        <v>133</v>
      </c>
    </row>
    <row r="8" spans="1:15" ht="15.5">
      <c r="A8" s="19"/>
      <c r="B8" s="19"/>
      <c r="C8" s="19"/>
    </row>
    <row r="9" spans="1:15" ht="15.5">
      <c r="A9" s="19"/>
      <c r="B9" s="19"/>
      <c r="C9" s="19"/>
    </row>
    <row r="10" spans="1:15" ht="15.5">
      <c r="A10" s="19"/>
      <c r="B10" s="19"/>
      <c r="C10" s="19"/>
    </row>
    <row r="11" spans="1:15" ht="15.5">
      <c r="A11" s="19"/>
      <c r="B11" s="19"/>
      <c r="C11" s="19"/>
    </row>
  </sheetData>
  <mergeCells count="1">
    <mergeCell ref="C1:L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topLeftCell="A4" zoomScale="85" zoomScaleNormal="85" workbookViewId="0">
      <selection activeCell="L11" sqref="L11"/>
    </sheetView>
  </sheetViews>
  <sheetFormatPr defaultColWidth="14.453125" defaultRowHeight="14.5"/>
  <cols>
    <col min="2" max="2" width="4.81640625" customWidth="1"/>
    <col min="3" max="4" width="7.81640625" customWidth="1"/>
    <col min="5" max="5" width="8" customWidth="1"/>
    <col min="6" max="6" width="10.08984375" customWidth="1"/>
    <col min="7" max="7" width="9.1796875" customWidth="1"/>
    <col min="8" max="8" width="9.453125" customWidth="1"/>
    <col min="9" max="9" width="12.81640625" customWidth="1"/>
    <col min="10" max="10" width="8.08984375" customWidth="1"/>
    <col min="11" max="11" width="9.6328125" customWidth="1"/>
    <col min="12" max="18" width="8.1796875" customWidth="1"/>
    <col min="19" max="19" width="8.81640625" customWidth="1"/>
    <col min="20" max="20" width="13.54296875" customWidth="1"/>
    <col min="21" max="21" width="15.81640625" customWidth="1"/>
    <col min="22" max="26" width="6.81640625" customWidth="1"/>
  </cols>
  <sheetData>
    <row r="1" spans="1:26" ht="21.75" customHeight="1">
      <c r="B1" s="83" t="s">
        <v>36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  <c r="V1" s="7"/>
      <c r="W1" s="7"/>
      <c r="X1" s="7"/>
      <c r="Y1" s="7"/>
      <c r="Z1" s="7"/>
    </row>
    <row r="2" spans="1:26" ht="22.5" customHeight="1">
      <c r="B2" s="86" t="s">
        <v>41</v>
      </c>
      <c r="C2" s="87"/>
      <c r="D2" s="87"/>
      <c r="E2" s="87"/>
      <c r="F2" s="87"/>
      <c r="G2" s="87"/>
      <c r="H2" s="87"/>
      <c r="I2" s="87"/>
      <c r="J2" s="87"/>
      <c r="K2" s="87"/>
      <c r="L2" s="88"/>
      <c r="M2" s="89" t="s">
        <v>42</v>
      </c>
      <c r="N2" s="87"/>
      <c r="O2" s="87"/>
      <c r="P2" s="87"/>
      <c r="Q2" s="87"/>
      <c r="R2" s="87"/>
      <c r="S2" s="87"/>
      <c r="T2" s="87"/>
      <c r="U2" s="90"/>
      <c r="V2" s="7"/>
      <c r="W2" s="7"/>
      <c r="X2" s="7"/>
      <c r="Y2" s="7"/>
      <c r="Z2" s="7"/>
    </row>
    <row r="3" spans="1:26" ht="22.5" customHeight="1">
      <c r="B3" s="86" t="s">
        <v>43</v>
      </c>
      <c r="C3" s="87"/>
      <c r="D3" s="87"/>
      <c r="E3" s="87"/>
      <c r="F3" s="87"/>
      <c r="G3" s="87"/>
      <c r="H3" s="87"/>
      <c r="I3" s="87"/>
      <c r="J3" s="87"/>
      <c r="K3" s="87"/>
      <c r="L3" s="88"/>
      <c r="M3" s="89" t="s">
        <v>44</v>
      </c>
      <c r="N3" s="87"/>
      <c r="O3" s="87"/>
      <c r="P3" s="87"/>
      <c r="Q3" s="87"/>
      <c r="R3" s="87"/>
      <c r="S3" s="87"/>
      <c r="T3" s="87"/>
      <c r="U3" s="90"/>
      <c r="V3" s="7"/>
      <c r="W3" s="7"/>
      <c r="X3" s="7"/>
      <c r="Y3" s="7"/>
      <c r="Z3" s="7"/>
    </row>
    <row r="4" spans="1:26" ht="37.5" customHeight="1">
      <c r="B4" s="99" t="s">
        <v>1</v>
      </c>
      <c r="C4" s="103" t="s">
        <v>2</v>
      </c>
      <c r="D4" s="104"/>
      <c r="E4" s="105"/>
      <c r="F4" s="101" t="s">
        <v>3</v>
      </c>
      <c r="G4" s="98" t="s">
        <v>4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8"/>
      <c r="S4" s="28"/>
      <c r="T4" s="36" t="s">
        <v>39</v>
      </c>
      <c r="U4" s="37" t="s">
        <v>40</v>
      </c>
      <c r="V4" s="7"/>
      <c r="W4" s="7"/>
      <c r="X4" s="7"/>
      <c r="Y4" s="7"/>
      <c r="Z4" s="7"/>
    </row>
    <row r="5" spans="1:26" ht="49.5" customHeight="1">
      <c r="B5" s="100"/>
      <c r="C5" s="106"/>
      <c r="D5" s="107"/>
      <c r="E5" s="108"/>
      <c r="F5" s="102"/>
      <c r="G5" s="30" t="s">
        <v>5</v>
      </c>
      <c r="H5" s="30" t="s">
        <v>6</v>
      </c>
      <c r="I5" s="30" t="s">
        <v>7</v>
      </c>
      <c r="J5" s="30" t="s">
        <v>8</v>
      </c>
      <c r="K5" s="30" t="s">
        <v>9</v>
      </c>
      <c r="L5" s="30" t="s">
        <v>10</v>
      </c>
      <c r="M5" s="30" t="s">
        <v>11</v>
      </c>
      <c r="N5" s="30" t="s">
        <v>12</v>
      </c>
      <c r="O5" s="30" t="s">
        <v>13</v>
      </c>
      <c r="P5" s="30" t="s">
        <v>14</v>
      </c>
      <c r="Q5" s="30" t="s">
        <v>15</v>
      </c>
      <c r="R5" s="30" t="s">
        <v>16</v>
      </c>
      <c r="S5" s="30" t="s">
        <v>17</v>
      </c>
      <c r="T5" s="36"/>
      <c r="U5" s="38"/>
      <c r="V5" s="47"/>
      <c r="W5" s="47"/>
      <c r="X5" s="47"/>
      <c r="Y5" s="47"/>
      <c r="Z5" s="47"/>
    </row>
    <row r="6" spans="1:26" ht="30.75" customHeight="1">
      <c r="A6" s="95" t="s">
        <v>18</v>
      </c>
      <c r="B6" s="31">
        <v>1</v>
      </c>
      <c r="C6" s="91" t="s">
        <v>19</v>
      </c>
      <c r="D6" s="87"/>
      <c r="E6" s="88"/>
      <c r="F6" s="28" t="s">
        <v>20</v>
      </c>
      <c r="G6" s="28"/>
      <c r="H6" s="28">
        <v>0</v>
      </c>
      <c r="I6" s="28">
        <v>0</v>
      </c>
      <c r="J6" s="28">
        <v>0</v>
      </c>
      <c r="K6" s="28">
        <v>1</v>
      </c>
      <c r="L6" s="28">
        <v>0</v>
      </c>
      <c r="M6" s="28"/>
      <c r="N6" s="28"/>
      <c r="O6" s="28"/>
      <c r="P6" s="28"/>
      <c r="Q6" s="28"/>
      <c r="R6" s="28"/>
      <c r="S6" s="28"/>
      <c r="T6" s="39"/>
      <c r="U6" s="40"/>
      <c r="V6" s="7"/>
      <c r="W6" s="7"/>
      <c r="X6" s="7"/>
      <c r="Y6" s="7"/>
      <c r="Z6" s="7"/>
    </row>
    <row r="7" spans="1:26" ht="30.75" customHeight="1">
      <c r="A7" s="96"/>
      <c r="B7" s="31">
        <v>2</v>
      </c>
      <c r="C7" s="91" t="s">
        <v>21</v>
      </c>
      <c r="D7" s="87"/>
      <c r="E7" s="88"/>
      <c r="F7" s="28" t="s">
        <v>22</v>
      </c>
      <c r="G7" s="28"/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/>
      <c r="N7" s="28"/>
      <c r="O7" s="28"/>
      <c r="P7" s="28"/>
      <c r="Q7" s="28"/>
      <c r="R7" s="28"/>
      <c r="S7" s="28">
        <f t="shared" ref="S7:S14" si="0">AVERAGE(G7:R7)</f>
        <v>0</v>
      </c>
      <c r="T7" s="39"/>
      <c r="U7" s="35"/>
      <c r="V7" s="7"/>
      <c r="W7" s="7"/>
      <c r="X7" s="7"/>
      <c r="Y7" s="7"/>
      <c r="Z7" s="7"/>
    </row>
    <row r="8" spans="1:26" ht="49.75" customHeight="1">
      <c r="A8" s="96"/>
      <c r="B8" s="31">
        <v>3</v>
      </c>
      <c r="C8" s="91" t="s">
        <v>23</v>
      </c>
      <c r="D8" s="87"/>
      <c r="E8" s="88"/>
      <c r="F8" s="28" t="s">
        <v>24</v>
      </c>
      <c r="G8" s="28"/>
      <c r="H8" s="28">
        <v>100</v>
      </c>
      <c r="I8" s="28">
        <v>100</v>
      </c>
      <c r="J8" s="28">
        <v>100</v>
      </c>
      <c r="K8" s="28">
        <v>100</v>
      </c>
      <c r="L8" s="28">
        <v>100</v>
      </c>
      <c r="M8" s="28"/>
      <c r="N8" s="28"/>
      <c r="O8" s="28"/>
      <c r="P8" s="28"/>
      <c r="Q8" s="28"/>
      <c r="R8" s="28"/>
      <c r="S8" s="28">
        <f t="shared" si="0"/>
        <v>100</v>
      </c>
      <c r="T8" s="39"/>
      <c r="U8" s="35"/>
      <c r="V8" s="7"/>
      <c r="W8" s="7"/>
      <c r="X8" s="7"/>
      <c r="Y8" s="7"/>
      <c r="Z8" s="7"/>
    </row>
    <row r="9" spans="1:26" ht="30.75" customHeight="1">
      <c r="A9" s="96"/>
      <c r="B9" s="31">
        <v>4</v>
      </c>
      <c r="C9" s="91" t="s">
        <v>25</v>
      </c>
      <c r="D9" s="87"/>
      <c r="E9" s="88"/>
      <c r="F9" s="28" t="s">
        <v>20</v>
      </c>
      <c r="G9" s="28"/>
      <c r="H9" s="28">
        <v>18</v>
      </c>
      <c r="I9" s="28">
        <v>18</v>
      </c>
      <c r="J9" s="28">
        <v>21</v>
      </c>
      <c r="K9" s="28">
        <v>38</v>
      </c>
      <c r="L9" s="28">
        <v>27</v>
      </c>
      <c r="M9" s="28"/>
      <c r="N9" s="28"/>
      <c r="O9" s="28"/>
      <c r="P9" s="28"/>
      <c r="Q9" s="28"/>
      <c r="R9" s="28"/>
      <c r="S9" s="28">
        <f t="shared" si="0"/>
        <v>24.4</v>
      </c>
      <c r="T9" s="39"/>
      <c r="U9" s="35"/>
      <c r="V9" s="7"/>
      <c r="W9" s="7"/>
      <c r="X9" s="7"/>
      <c r="Y9" s="7"/>
      <c r="Z9" s="7"/>
    </row>
    <row r="10" spans="1:26" ht="30.75" customHeight="1">
      <c r="A10" s="96"/>
      <c r="B10" s="31">
        <v>5</v>
      </c>
      <c r="C10" s="91" t="s">
        <v>26</v>
      </c>
      <c r="D10" s="87"/>
      <c r="E10" s="88"/>
      <c r="F10" s="28" t="s">
        <v>20</v>
      </c>
      <c r="G10" s="28"/>
      <c r="H10" s="28">
        <v>28481</v>
      </c>
      <c r="I10" s="28">
        <v>25382</v>
      </c>
      <c r="J10" s="28">
        <v>43416</v>
      </c>
      <c r="K10" s="28">
        <v>74989</v>
      </c>
      <c r="L10" s="28">
        <v>50865</v>
      </c>
      <c r="M10" s="28"/>
      <c r="N10" s="28"/>
      <c r="O10" s="28"/>
      <c r="P10" s="28"/>
      <c r="Q10" s="28"/>
      <c r="R10" s="28"/>
      <c r="S10" s="28">
        <f t="shared" ref="S10:S12" si="1">AVERAGE(G10:R10)</f>
        <v>44626.6</v>
      </c>
      <c r="T10" s="39"/>
      <c r="U10" s="35"/>
      <c r="V10" s="7"/>
      <c r="W10" s="7"/>
      <c r="X10" s="7"/>
      <c r="Y10" s="7"/>
      <c r="Z10" s="7"/>
    </row>
    <row r="11" spans="1:26" ht="30.75" customHeight="1">
      <c r="A11" s="96"/>
      <c r="B11" s="31">
        <v>6</v>
      </c>
      <c r="C11" s="91" t="s">
        <v>27</v>
      </c>
      <c r="D11" s="87"/>
      <c r="E11" s="88"/>
      <c r="F11" s="28" t="s">
        <v>20</v>
      </c>
      <c r="G11" s="28" t="e">
        <f>G10/G9</f>
        <v>#DIV/0!</v>
      </c>
      <c r="H11" s="46">
        <f t="shared" ref="H11:R11" si="2">H10/H9</f>
        <v>1582.2777777777801</v>
      </c>
      <c r="I11" s="46">
        <f t="shared" ref="I11" si="3">I10/I9</f>
        <v>1410.1111111111099</v>
      </c>
      <c r="J11" s="46">
        <f t="shared" si="2"/>
        <v>2067.4285714285702</v>
      </c>
      <c r="K11" s="28">
        <f t="shared" si="2"/>
        <v>1973.39473684211</v>
      </c>
      <c r="L11" s="28">
        <f t="shared" si="2"/>
        <v>1883.8888888888901</v>
      </c>
      <c r="M11" s="28" t="e">
        <f t="shared" si="2"/>
        <v>#DIV/0!</v>
      </c>
      <c r="N11" s="28" t="e">
        <f t="shared" si="2"/>
        <v>#DIV/0!</v>
      </c>
      <c r="O11" s="28" t="e">
        <f t="shared" si="2"/>
        <v>#DIV/0!</v>
      </c>
      <c r="P11" s="28" t="e">
        <f t="shared" si="2"/>
        <v>#DIV/0!</v>
      </c>
      <c r="Q11" s="28" t="e">
        <f t="shared" si="2"/>
        <v>#DIV/0!</v>
      </c>
      <c r="R11" s="28" t="e">
        <f t="shared" si="2"/>
        <v>#DIV/0!</v>
      </c>
      <c r="S11" s="28" t="e">
        <f t="shared" si="1"/>
        <v>#DIV/0!</v>
      </c>
      <c r="T11" s="39"/>
      <c r="U11" s="35"/>
      <c r="V11" s="7"/>
      <c r="W11" s="7"/>
      <c r="X11" s="7"/>
      <c r="Y11" s="7"/>
      <c r="Z11" s="7"/>
    </row>
    <row r="12" spans="1:26" ht="30.75" customHeight="1">
      <c r="A12" s="96"/>
      <c r="B12" s="31">
        <v>7</v>
      </c>
      <c r="C12" s="91" t="s">
        <v>28</v>
      </c>
      <c r="D12" s="87"/>
      <c r="E12" s="88"/>
      <c r="F12" s="28" t="s">
        <v>22</v>
      </c>
      <c r="G12" s="28"/>
      <c r="H12" s="28">
        <v>4</v>
      </c>
      <c r="I12" s="28">
        <v>1</v>
      </c>
      <c r="J12" s="28">
        <v>1</v>
      </c>
      <c r="K12" s="28">
        <v>1</v>
      </c>
      <c r="L12" s="28">
        <v>2</v>
      </c>
      <c r="M12" s="28"/>
      <c r="N12" s="28"/>
      <c r="O12" s="28"/>
      <c r="P12" s="28"/>
      <c r="Q12" s="28"/>
      <c r="R12" s="28"/>
      <c r="S12" s="28">
        <f t="shared" si="1"/>
        <v>1.8</v>
      </c>
      <c r="T12" s="39"/>
      <c r="U12" s="35"/>
      <c r="V12" s="7"/>
      <c r="W12" s="7"/>
      <c r="X12" s="7"/>
      <c r="Y12" s="7"/>
      <c r="Z12" s="7"/>
    </row>
    <row r="13" spans="1:26" ht="30.75" customHeight="1">
      <c r="A13" s="96"/>
      <c r="B13" s="31">
        <v>8</v>
      </c>
      <c r="C13" s="91" t="s">
        <v>29</v>
      </c>
      <c r="D13" s="87"/>
      <c r="E13" s="88"/>
      <c r="F13" s="28" t="s">
        <v>22</v>
      </c>
      <c r="G13" s="28"/>
      <c r="H13" s="28">
        <v>0</v>
      </c>
      <c r="I13" s="28">
        <v>0</v>
      </c>
      <c r="J13" s="28">
        <v>2</v>
      </c>
      <c r="K13" s="28">
        <v>0</v>
      </c>
      <c r="L13" s="28">
        <v>0</v>
      </c>
      <c r="M13" s="28" t="s">
        <v>45</v>
      </c>
      <c r="N13" s="28"/>
      <c r="O13" s="28"/>
      <c r="P13" s="28"/>
      <c r="Q13" s="28"/>
      <c r="R13" s="28"/>
      <c r="S13" s="28">
        <f t="shared" si="0"/>
        <v>0.4</v>
      </c>
      <c r="T13" s="39"/>
      <c r="U13" s="35"/>
      <c r="V13" s="7"/>
      <c r="W13" s="7"/>
      <c r="X13" s="7"/>
      <c r="Y13" s="7"/>
      <c r="Z13" s="7"/>
    </row>
    <row r="14" spans="1:26" ht="30.75" customHeight="1">
      <c r="A14" s="97"/>
      <c r="B14" s="31">
        <v>9</v>
      </c>
      <c r="C14" s="91" t="s">
        <v>30</v>
      </c>
      <c r="D14" s="87"/>
      <c r="E14" s="88"/>
      <c r="F14" s="28" t="s">
        <v>20</v>
      </c>
      <c r="G14" s="28"/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/>
      <c r="N14" s="28"/>
      <c r="O14" s="28"/>
      <c r="P14" s="28"/>
      <c r="Q14" s="28"/>
      <c r="R14" s="28"/>
      <c r="S14" s="28">
        <f t="shared" si="0"/>
        <v>0</v>
      </c>
      <c r="T14" s="39"/>
      <c r="U14" s="35"/>
      <c r="V14" s="7"/>
      <c r="W14" s="7"/>
      <c r="X14" s="7"/>
      <c r="Y14" s="7"/>
      <c r="Z14" s="7"/>
    </row>
    <row r="15" spans="1:26" ht="68.25" customHeight="1">
      <c r="B15" s="92" t="s">
        <v>31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7"/>
      <c r="W15" s="7"/>
      <c r="X15" s="7"/>
      <c r="Y15" s="7"/>
      <c r="Z15" s="7"/>
    </row>
    <row r="16" spans="1:26" ht="30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30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30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30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5.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5">
      <c r="B26" s="7"/>
      <c r="C26" s="7"/>
      <c r="D26" s="7"/>
      <c r="E26" s="7"/>
      <c r="F26" s="7"/>
      <c r="G26" s="7"/>
      <c r="H26" s="7"/>
      <c r="I26" s="7"/>
      <c r="J26" s="7"/>
      <c r="K26" s="7"/>
      <c r="L26" s="7" t="s">
        <v>32</v>
      </c>
      <c r="M26" s="7"/>
      <c r="N26" s="7">
        <v>87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5">
      <c r="B27" s="7"/>
      <c r="C27" s="7"/>
      <c r="D27" s="7"/>
      <c r="E27" s="7"/>
      <c r="F27" s="7"/>
      <c r="G27" s="7"/>
      <c r="H27" s="7" t="s">
        <v>32</v>
      </c>
      <c r="I27" s="7">
        <v>87</v>
      </c>
      <c r="J27" s="7"/>
      <c r="K27" s="7"/>
      <c r="L27" s="7" t="s">
        <v>33</v>
      </c>
      <c r="M27" s="7"/>
      <c r="N27" s="7">
        <v>32000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5">
      <c r="B28" s="7"/>
      <c r="C28" s="7"/>
      <c r="D28" s="7"/>
      <c r="E28" s="7"/>
      <c r="F28" s="7"/>
      <c r="G28" s="7"/>
      <c r="H28" s="7" t="s">
        <v>33</v>
      </c>
      <c r="I28" s="7">
        <v>32000</v>
      </c>
      <c r="J28" s="7"/>
      <c r="K28" s="7"/>
      <c r="L28" s="7" t="s">
        <v>24</v>
      </c>
      <c r="M28" s="7"/>
      <c r="N28" s="7">
        <v>100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5">
      <c r="B29" s="7"/>
      <c r="C29" s="7"/>
      <c r="D29" s="7"/>
      <c r="E29" s="7"/>
      <c r="F29" s="7"/>
      <c r="G29" s="7"/>
      <c r="H29" s="7" t="s">
        <v>34</v>
      </c>
      <c r="I29" s="7" t="s">
        <v>35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ht="15.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5.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ht="15.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ht="15.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ht="15.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ht="15.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ht="15.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ht="15.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ht="15.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ht="15.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ht="15.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ht="15.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ht="15.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ht="15.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ht="15.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ht="15.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ht="15.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ht="15.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ht="15.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ht="15.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ht="15.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ht="15.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ht="15.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ht="15.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ht="15.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ht="15.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ht="15.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ht="15.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ht="15.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ht="15.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ht="15.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ht="15.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ht="15.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ht="15.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ht="15.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ht="15.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ht="15.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ht="15.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ht="15.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ht="15.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ht="15.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ht="15.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ht="15.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ht="15.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ht="15.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ht="15.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ht="15.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ht="15.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ht="15.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ht="15.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ht="15.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ht="15.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ht="15.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ht="15.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ht="15.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ht="15.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ht="15.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ht="15.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ht="15.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ht="15.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ht="15.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ht="15.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ht="15.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ht="15.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ht="15.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ht="15.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ht="15.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ht="15.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ht="15.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ht="15.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ht="15.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ht="15.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ht="15.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ht="15.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ht="15.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ht="15.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ht="15.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ht="15.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ht="15.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ht="15.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ht="15.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ht="15.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ht="15.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ht="15.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ht="15.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ht="15.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ht="15.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ht="15.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ht="15.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ht="15.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ht="15.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ht="15.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ht="15.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ht="15.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ht="15.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ht="15.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ht="15.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ht="15.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ht="15.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ht="15.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ht="15.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ht="15.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ht="15.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ht="15.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ht="15.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ht="15.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ht="15.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ht="15.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ht="15.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ht="15.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ht="15.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ht="15.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ht="15.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ht="15.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ht="15.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ht="15.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ht="15.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ht="15.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ht="15.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ht="15.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ht="15.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ht="15.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ht="15.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ht="15.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ht="15.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ht="15.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ht="15.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ht="15.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ht="15.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ht="15.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ht="15.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ht="15.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ht="15.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ht="15.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ht="15.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ht="15.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ht="15.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ht="15.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ht="15.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ht="15.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ht="15.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ht="15.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ht="15.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ht="15.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ht="15.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ht="15.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ht="15.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ht="15.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ht="15.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ht="15.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ht="15.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ht="15.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ht="15.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ht="15.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ht="15.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ht="15.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ht="15.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ht="15.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ht="15.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ht="15.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ht="15.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ht="15.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ht="15.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ht="15.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ht="15.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ht="15.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ht="15.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ht="15.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ht="15.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ht="15.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ht="15.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ht="15.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ht="15.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ht="15.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ht="15.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ht="15.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ht="15.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ht="15.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ht="15.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ht="15.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ht="15.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ht="15.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ht="15.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ht="15.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ht="15.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ht="15.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ht="15.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ht="15.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ht="15.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ht="15.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ht="15.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ht="15.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ht="15.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ht="15.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ht="15.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ht="15.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ht="15.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ht="15.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ht="15.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ht="15.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ht="15.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ht="15.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ht="15.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ht="15.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ht="15.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ht="15.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ht="15.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ht="15.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ht="15.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ht="15.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ht="15.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ht="15.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ht="15.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ht="15.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ht="15.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ht="15.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ht="15.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ht="15.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ht="15.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ht="15.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ht="15.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ht="15.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ht="15.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2:26" ht="15.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2:26" ht="15.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2:26" ht="15.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2:26" ht="15.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2:26" ht="15.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2:26" ht="15.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2:26" ht="15.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2:26" ht="15.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2:26" ht="15.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2:26" ht="15.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2:26" ht="15.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2:26" ht="15.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2:26" ht="15.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2:26" ht="15.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2:26" ht="15.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2:26" ht="15.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2:26" ht="15.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2:26" ht="15.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2:26" ht="15.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2:26" ht="15.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2:26" ht="15.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2:26" ht="15.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2:26" ht="15.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2:26" ht="15.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2:26" ht="15.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2:26" ht="15.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2:26" ht="15.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2:26" ht="15.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2:26" ht="15.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2:26" ht="15.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2:26" ht="15.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2:26" ht="15.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2:26" ht="15.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2:26" ht="15.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2:26" ht="15.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2:26" ht="15.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2:26" ht="15.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2:26" ht="15.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2:26" ht="15.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2:26" ht="15.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2:26" ht="15.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2:26" ht="15.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2:26" ht="15.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2:26" ht="15.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2:26" ht="15.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2:26" ht="15.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2:26" ht="15.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2:26" ht="15.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2:26" ht="15.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2:26" ht="15.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2:26" ht="15.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2:26" ht="15.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2:26" ht="15.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2:26" ht="15.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2:26" ht="15.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2:26" ht="15.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2:26" ht="15.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2:26" ht="15.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2:26" ht="15.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2:26" ht="15.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2:26" ht="15.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2:26" ht="15.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2:26" ht="15.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2:26" ht="15.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2:26" ht="15.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2:26" ht="15.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2:26" ht="15.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2:26" ht="15.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2:26" ht="15.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2:26" ht="15.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2:26" ht="15.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2:26" ht="15.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2:26" ht="15.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2:26" ht="15.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2:26" ht="15.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2:26" ht="15.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2:26" ht="15.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2:26" ht="15.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2:26" ht="15.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2:26" ht="15.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2:26" ht="15.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2:26" ht="15.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2:26" ht="15.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2:26" ht="15.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2:26" ht="15.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2:26" ht="15.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2:26" ht="15.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2:26" ht="15.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2:26" ht="15.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2:26" ht="15.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2:26" ht="15.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2:26" ht="15.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2:26" ht="15.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2:26" ht="15.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2:26" ht="15.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2:26" ht="15.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2:26" ht="15.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2:26" ht="15.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2:26" ht="15.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2:26" ht="15.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2:26" ht="15.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2:26" ht="15.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2:26" ht="15.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2:26" ht="15.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2:26" ht="15.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2:26" ht="15.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2:26" ht="15.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2:26" ht="15.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2:26" ht="15.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2:26" ht="15.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2:26" ht="15.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2:26" ht="15.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2:26" ht="15.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2:26" ht="15.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2:26" ht="15.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2:26" ht="15.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2:26" ht="15.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2:26" ht="15.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2:26" ht="15.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2:26" ht="15.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2:26" ht="15.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2:26" ht="15.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2:26" ht="15.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2:26" ht="15.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2:26" ht="15.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2:26" ht="15.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2:26" ht="15.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2:26" ht="15.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2:26" ht="15.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2:26" ht="15.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2:26" ht="15.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2:26" ht="15.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2:26" ht="15.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2:26" ht="15.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2:26" ht="15.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2:26" ht="15.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2:26" ht="15.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2:26" ht="15.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2:26" ht="15.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2:26" ht="15.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2:26" ht="15.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2:26" ht="15.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2:26" ht="15.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2:26" ht="15.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2:26" ht="15.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2:26" ht="15.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2:26" ht="15.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2:26" ht="15.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2:26" ht="15.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2:26" ht="15.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2:26" ht="15.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2:26" ht="15.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2:26" ht="15.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2:26" ht="15.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2:26" ht="15.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2:26" ht="15.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2:26" ht="15.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2:26" ht="15.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2:26" ht="15.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2:26" ht="15.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2:26" ht="15.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2:26" ht="15.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2:26" ht="15.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2:26" ht="15.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2:26" ht="15.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2:26" ht="15.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2:26" ht="15.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2:26" ht="15.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2:26" ht="15.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2:26" ht="15.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2:26" ht="15.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2:26" ht="15.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2:26" ht="15.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2:26" ht="15.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2:26" ht="15.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2:26" ht="15.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2:26" ht="15.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2:26" ht="15.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2:26" ht="15.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2:26" ht="15.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2:26" ht="15.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2:26" ht="15.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2:26" ht="15.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2:26" ht="15.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2:26" ht="15.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2:26" ht="15.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2:26" ht="15.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2:26" ht="15.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2:26" ht="15.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2:26" ht="15.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2:26" ht="15.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2:26" ht="15.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2:26" ht="15.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2:26" ht="15.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2:26" ht="15.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2:26" ht="15.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2:26" ht="15.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2:26" ht="15.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2:26" ht="15.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2:26" ht="15.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2:26" ht="15.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2:26" ht="15.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2:26" ht="15.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2:26" ht="15.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2:26" ht="15.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2:26" ht="15.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2:26" ht="15.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2:26" ht="15.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2:26" ht="15.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2:26" ht="15.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2:26" ht="15.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2:26" ht="15.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2:26" ht="15.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2:26" ht="15.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2:26" ht="15.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2:26" ht="15.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2:26" ht="15.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2:26" ht="15.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2:26" ht="15.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2:26" ht="15.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2:26" ht="15.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2:26" ht="15.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2:26" ht="15.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2:26" ht="15.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2:26" ht="15.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2:26" ht="15.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2:26" ht="15.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2:26" ht="15.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2:26" ht="15.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2:26" ht="15.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2:26" ht="15.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2:26" ht="15.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2:26" ht="15.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2:26" ht="15.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2:26" ht="15.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2:26" ht="15.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2:26" ht="15.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2:26" ht="15.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2:26" ht="15.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2:26" ht="15.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2:26" ht="15.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2:26" ht="15.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2:26" ht="15.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2:26" ht="15.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2:26" ht="15.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2:26" ht="15.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2:26" ht="15.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2:26" ht="15.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 ht="15.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 ht="15.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 ht="15.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 ht="15.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 ht="15.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 ht="15.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 ht="15.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 ht="15.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 ht="15.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 ht="15.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 ht="15.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 ht="15.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 ht="15.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 ht="15.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 ht="15.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 ht="15.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 ht="15.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 ht="15.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 ht="15.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 ht="15.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 ht="15.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 ht="15.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 ht="15.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 ht="15.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 ht="15.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 ht="15.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 ht="15.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6" ht="15.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2:26" ht="15.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2:26" ht="15.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2:26" ht="15.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2:26" ht="15.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2:26" ht="15.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2:26" ht="15.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2:26" ht="15.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2:26" ht="15.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2:26" ht="15.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2:26" ht="15.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2:26" ht="15.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2:26" ht="15.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2:26" ht="15.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2:26" ht="15.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2:26" ht="15.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2:26" ht="15.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2:26" ht="15.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2:26" ht="15.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2:26" ht="15.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2:26" ht="15.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2:26" ht="15.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2:26" ht="15.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 ht="15.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 ht="15.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 ht="15.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 ht="15.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 ht="15.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 ht="15.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 ht="15.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 ht="15.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 ht="15.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2:26" ht="15.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2:26" ht="15.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2:26" ht="15.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2:26" ht="15.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2:26" ht="15.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2:26" ht="15.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2:26" ht="15.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2:26" ht="15.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2:26" ht="15.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2:26" ht="15.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2:26" ht="15.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2:26" ht="15.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2:26" ht="15.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2:26" ht="15.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2:26" ht="15.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2:26" ht="15.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2:26" ht="15.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2:26" ht="15.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2:26" ht="15.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2:26" ht="15.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2:26" ht="15.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2:26" ht="15.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2:26" ht="15.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2:26" ht="15.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2:26" ht="15.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2:26" ht="15.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2:26" ht="15.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2:26" ht="15.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2:26" ht="15.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2:26" ht="15.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2:26" ht="15.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2:26" ht="15.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2:26" ht="15.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2:26" ht="15.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2:26" ht="15.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2:26" ht="15.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2:26" ht="15.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2:26" ht="15.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2:26" ht="15.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2:26" ht="15.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2:26" ht="15.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2:26" ht="15.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2:26" ht="15.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2:26" ht="15.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2:26" ht="15.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2:26" ht="15.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2:26" ht="15.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2:26" ht="15.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2:26" ht="15.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2:26" ht="15.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2:26" ht="15.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2:26" ht="15.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2:26" ht="15.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2:26" ht="15.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2:26" ht="15.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2:26" ht="15.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2:26" ht="15.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2:26" ht="15.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2:26" ht="15.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2:26" ht="15.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2:26" ht="15.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2:26" ht="15.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2:26" ht="15.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2:26" ht="15.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2:26" ht="15.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2:26" ht="15.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2:26" ht="15.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2:26" ht="15.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2:26" ht="15.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2:26" ht="15.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2:26" ht="15.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2:26" ht="15.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2:26" ht="15.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2:26" ht="15.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2:26" ht="15.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2:26" ht="15.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2:26" ht="15.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2:26" ht="15.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2:26" ht="15.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2:26" ht="15.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2:26" ht="15.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2:26" ht="15.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2:26" ht="15.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2:26" ht="15.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2:26" ht="15.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2:26" ht="15.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2:26" ht="15.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2:26" ht="15.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2:26" ht="15.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2:26" ht="15.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2:26" ht="15.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2:26" ht="15.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2:26" ht="15.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2:26" ht="15.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2:26" ht="15.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2:26" ht="15.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2:26" ht="15.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2:26" ht="15.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2:26" ht="15.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2:26" ht="15.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2:26" ht="15.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2:26" ht="15.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2:26" ht="15.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2:26" ht="15.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2:26" ht="15.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2:26" ht="15.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2:26" ht="15.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2:26" ht="15.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2:26" ht="15.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2:26" ht="15.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2:26" ht="15.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2:26" ht="15.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2:26" ht="15.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2:26" ht="15.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2:26" ht="15.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2:26" ht="15.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2:26" ht="15.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2:26" ht="15.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2:26" ht="15.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2:26" ht="15.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2:26" ht="15.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2:26" ht="15.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2:26" ht="15.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2:26" ht="15.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2:26" ht="15.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2:26" ht="15.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2:26" ht="15.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2:26" ht="15.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2:26" ht="15.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2:26" ht="15.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2:26" ht="15.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2:26" ht="15.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2:26" ht="15.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2:26" ht="15.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2:26" ht="15.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2:26" ht="15.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2:26" ht="15.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2:26" ht="15.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2:26" ht="15.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2:26" ht="15.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2:26" ht="15.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2:26" ht="15.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2:26" ht="15.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2:26" ht="15.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2:26" ht="15.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2:26" ht="15.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2:26" ht="15.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2:26" ht="15.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2:26" ht="15.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2:26" ht="15.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2:26" ht="15.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2:26" ht="15.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2:26" ht="15.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2:26" ht="15.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2:26" ht="15.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2:26" ht="15.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2:26" ht="15.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2:26" ht="15.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2:26" ht="15.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2:26" ht="15.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2:26" ht="15.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2:26" ht="15.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2:26" ht="15.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2:26" ht="15.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2:26" ht="15.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2:26" ht="15.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2:26" ht="15.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2:26" ht="15.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2:26" ht="15.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2:26" ht="15.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2:26" ht="15.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2:26" ht="15.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2:26" ht="15.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2:26" ht="15.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2:26" ht="15.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2:26" ht="15.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2:26" ht="15.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2:26" ht="15.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2:26" ht="15.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2:26" ht="15.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2:26" ht="15.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2:26" ht="15.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2:26" ht="15.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2:26" ht="15.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2:26" ht="15.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2:26" ht="15.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2:26" ht="15.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2:26" ht="15.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2:26" ht="15.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2:26" ht="15.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2:26" ht="15.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2:26" ht="15.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2:26" ht="15.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2:26" ht="15.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2:26" ht="15.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2:26" ht="15.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2:26" ht="15.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2:26" ht="15.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2:26" ht="15.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2:26" ht="15.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2:26" ht="15.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2:26" ht="15.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2:26" ht="15.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2:26" ht="15.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2:26" ht="15.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2:26" ht="15.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2:26" ht="15.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2:26" ht="15.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2:26" ht="15.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2:26" ht="15.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2:26" ht="15.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2:26" ht="15.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2:26" ht="15.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2:26" ht="15.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2:26" ht="15.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2:26" ht="15.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2:26" ht="15.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2:26" ht="15.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2:26" ht="15.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2:26" ht="15.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2:26" ht="15.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2:26" ht="15.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2:26" ht="15.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2:26" ht="15.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2:26" ht="15.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2:26" ht="15.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2:26" ht="15.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2:26" ht="15.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2:26" ht="15.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2:26" ht="15.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2:26" ht="15.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2:26" ht="15.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2:26" ht="15.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2:26" ht="15.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2:26" ht="15.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2:26" ht="15.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2:26" ht="15.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2:26" ht="15.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2:26" ht="15.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2:26" ht="15.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2:26" ht="15.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2:26" ht="15.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2:26" ht="15.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2:26" ht="15.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2:26" ht="15.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2:26" ht="15.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2:26" ht="15.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2:26" ht="15.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2:26" ht="15.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2:26" ht="15.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2:26" ht="15.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2:26" ht="15.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2:26" ht="15.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2:26" ht="15.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2:26" ht="15.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2:26" ht="15.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2:26" ht="15.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2:26" ht="15.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2:26" ht="15.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2:26" ht="15.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2:26" ht="15.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2:26" ht="15.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2:26" ht="15.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2:26" ht="15.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2:26" ht="15.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2:26" ht="15.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2:26" ht="15.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2:26" ht="15.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2:26" ht="15.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2:26" ht="15.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2:26" ht="15.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2:26" ht="15.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2:26" ht="15.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2:26" ht="15.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2:26" ht="15.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2:26" ht="15.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2:26" ht="15.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2:26" ht="15.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2:26" ht="15.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2:26" ht="15.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2:26" ht="15.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2:26" ht="15.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2:26" ht="15.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2:26" ht="15.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2:26" ht="15.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2:26" ht="15.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2:26" ht="15.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2:26" ht="15.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2:26" ht="15.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2:26" ht="15.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2:26" ht="15.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2:26" ht="15.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2:26" ht="15.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2:26" ht="15.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2:26" ht="15.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2:26" ht="15.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2:26" ht="15.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2:26" ht="15.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2:26" ht="15.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2:26" ht="15.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2:26" ht="15.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2:26" ht="15.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2:26" ht="15.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2:26" ht="15.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2:26" ht="15.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2:26" ht="15.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2:26" ht="15.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2:26" ht="15.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2:26" ht="15.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2:26" ht="15.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2:26" ht="15.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2:26" ht="15.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2:26" ht="15.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2:26" ht="15.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2:26" ht="15.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2:26" ht="15.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2:26" ht="15.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2:26" ht="15.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2:26" ht="15.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2:26" ht="15.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2:26" ht="15.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2:26" ht="15.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2:26" ht="15.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2:26" ht="15.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2:26" ht="15.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2:26" ht="15.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2:26" ht="15.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2:26" ht="15.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2:26" ht="15.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2:26" ht="15.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2:26" ht="15.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2:26" ht="15.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2:26" ht="15.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2:26" ht="15.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2:26" ht="15.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2:26" ht="15.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2:26" ht="15.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2:26" ht="15.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2:26" ht="15.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2:26" ht="15.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2:26" ht="15.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2:26" ht="15.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2:26" ht="15.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2:26" ht="15.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2:26" ht="15.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2:26" ht="15.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2:26" ht="15.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2:26" ht="15.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2:26" ht="15.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2:26" ht="15.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2:26" ht="15.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2:26" ht="15.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2:26" ht="15.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2:26" ht="15.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2:26" ht="15.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2:26" ht="15.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2:26" ht="15.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2:26" ht="15.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2:26" ht="15.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2:26" ht="15.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2:26" ht="15.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2:26" ht="15.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2:26" ht="15.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2:26" ht="15.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2:26" ht="15.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2:26" ht="15.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2:26" ht="15.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2:26" ht="15.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2:26" ht="15.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2:26" ht="15.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2:26" ht="15.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2:26" ht="15.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2:26" ht="15.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2:26" ht="15.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2:26" ht="15.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2:26" ht="15.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2:26" ht="15.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2:26" ht="15.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2:26" ht="15.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2:26" ht="15.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2:26" ht="15.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2:26" ht="15.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2:26" ht="15.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2:26" ht="15.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2:26" ht="15.75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2:26" ht="15.75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2:26" ht="15.75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2:26" ht="15.75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20">
    <mergeCell ref="B15:U15"/>
    <mergeCell ref="A6:A14"/>
    <mergeCell ref="B4:B5"/>
    <mergeCell ref="F4:F5"/>
    <mergeCell ref="C4:E5"/>
    <mergeCell ref="C10:E10"/>
    <mergeCell ref="C11:E11"/>
    <mergeCell ref="C12:E12"/>
    <mergeCell ref="C13:E13"/>
    <mergeCell ref="C14:E14"/>
    <mergeCell ref="G4:R4"/>
    <mergeCell ref="C6:E6"/>
    <mergeCell ref="C7:E7"/>
    <mergeCell ref="C8:E8"/>
    <mergeCell ref="C9:E9"/>
    <mergeCell ref="B1:U1"/>
    <mergeCell ref="B2:L2"/>
    <mergeCell ref="M2:U2"/>
    <mergeCell ref="B3:L3"/>
    <mergeCell ref="M3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workbookViewId="0">
      <selection activeCell="G11" sqref="G11"/>
    </sheetView>
  </sheetViews>
  <sheetFormatPr defaultColWidth="9" defaultRowHeight="14.5"/>
  <cols>
    <col min="1" max="1" width="6.453125" customWidth="1"/>
    <col min="4" max="4" width="43.1796875" customWidth="1"/>
    <col min="5" max="5" width="4.81640625" customWidth="1"/>
    <col min="6" max="6" width="5.453125" customWidth="1"/>
    <col min="7" max="7" width="7.1796875" customWidth="1"/>
    <col min="8" max="8" width="13.453125" customWidth="1"/>
    <col min="9" max="9" width="6" customWidth="1"/>
    <col min="10" max="10" width="9" customWidth="1"/>
    <col min="11" max="11" width="8" customWidth="1"/>
    <col min="12" max="17" width="5.453125" customWidth="1"/>
    <col min="18" max="18" width="17.81640625" customWidth="1"/>
    <col min="20" max="20" width="8.81640625" customWidth="1"/>
  </cols>
  <sheetData>
    <row r="1" spans="1:21" ht="23">
      <c r="A1" s="109" t="s">
        <v>36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1"/>
    </row>
    <row r="2" spans="1:21" ht="15.5">
      <c r="A2" s="112" t="s">
        <v>46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113" t="s">
        <v>47</v>
      </c>
      <c r="M2" s="113"/>
      <c r="N2" s="113"/>
      <c r="O2" s="113"/>
      <c r="P2" s="113"/>
      <c r="Q2" s="113"/>
      <c r="R2" s="113"/>
      <c r="S2" s="113"/>
      <c r="T2" s="115"/>
    </row>
    <row r="3" spans="1:21" ht="15.5">
      <c r="A3" s="112" t="s">
        <v>48</v>
      </c>
      <c r="B3" s="113"/>
      <c r="C3" s="113"/>
      <c r="D3" s="113"/>
      <c r="E3" s="113"/>
      <c r="F3" s="113"/>
      <c r="G3" s="113"/>
      <c r="H3" s="113"/>
      <c r="I3" s="113"/>
      <c r="J3" s="113"/>
      <c r="K3" s="114"/>
      <c r="L3" s="113" t="s">
        <v>49</v>
      </c>
      <c r="M3" s="113"/>
      <c r="N3" s="113"/>
      <c r="O3" s="113"/>
      <c r="P3" s="113"/>
      <c r="Q3" s="113"/>
      <c r="R3" s="113"/>
      <c r="S3" s="113"/>
      <c r="T3" s="115"/>
    </row>
    <row r="4" spans="1:21" ht="15.5">
      <c r="A4" s="119" t="s">
        <v>1</v>
      </c>
      <c r="B4" s="123" t="s">
        <v>2</v>
      </c>
      <c r="C4" s="124"/>
      <c r="D4" s="125"/>
      <c r="E4" s="121" t="s">
        <v>3</v>
      </c>
      <c r="F4" s="113" t="s">
        <v>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  <c r="R4" s="74" t="s">
        <v>50</v>
      </c>
      <c r="S4" s="79" t="s">
        <v>39</v>
      </c>
      <c r="T4" s="38" t="s">
        <v>40</v>
      </c>
    </row>
    <row r="5" spans="1:21" ht="15.5">
      <c r="A5" s="120"/>
      <c r="B5" s="126"/>
      <c r="C5" s="127"/>
      <c r="D5" s="128"/>
      <c r="E5" s="122"/>
      <c r="F5" s="74" t="s">
        <v>5</v>
      </c>
      <c r="G5" s="74" t="s">
        <v>6</v>
      </c>
      <c r="H5" s="74" t="s">
        <v>7</v>
      </c>
      <c r="I5" s="74" t="s">
        <v>8</v>
      </c>
      <c r="J5" s="74" t="s">
        <v>9</v>
      </c>
      <c r="K5" s="74" t="s">
        <v>10</v>
      </c>
      <c r="L5" s="74" t="s">
        <v>11</v>
      </c>
      <c r="M5" s="74" t="s">
        <v>12</v>
      </c>
      <c r="N5" s="74" t="s">
        <v>13</v>
      </c>
      <c r="O5" s="74" t="s">
        <v>14</v>
      </c>
      <c r="P5" s="74" t="s">
        <v>15</v>
      </c>
      <c r="Q5" s="74" t="s">
        <v>16</v>
      </c>
      <c r="R5" s="74" t="s">
        <v>17</v>
      </c>
      <c r="S5" s="79" t="s">
        <v>50</v>
      </c>
      <c r="T5" s="38" t="s">
        <v>50</v>
      </c>
    </row>
    <row r="6" spans="1:21" ht="15.5">
      <c r="A6" s="74">
        <v>1</v>
      </c>
      <c r="B6" s="113" t="s">
        <v>19</v>
      </c>
      <c r="C6" s="113"/>
      <c r="D6" s="114"/>
      <c r="E6" s="74" t="s">
        <v>20</v>
      </c>
      <c r="F6" s="74"/>
      <c r="G6" s="74">
        <f>'[1]02 PM'!$AK$9</f>
        <v>0</v>
      </c>
      <c r="H6" s="74">
        <f>'[1]03 PM'!$AI$9</f>
        <v>2</v>
      </c>
      <c r="I6" s="74">
        <f>'[1]04 PM'!$AK$9</f>
        <v>1</v>
      </c>
      <c r="J6" s="74">
        <f>'[1]05 PM'!$AK$9</f>
        <v>0</v>
      </c>
      <c r="K6" s="77">
        <f>'[2]05 PM'!$AK$9</f>
        <v>0</v>
      </c>
      <c r="L6" s="74" t="s">
        <v>50</v>
      </c>
      <c r="M6" s="74" t="s">
        <v>50</v>
      </c>
      <c r="N6" s="74" t="s">
        <v>50</v>
      </c>
      <c r="O6" s="74" t="s">
        <v>50</v>
      </c>
      <c r="P6" s="74" t="s">
        <v>50</v>
      </c>
      <c r="Q6" s="74" t="s">
        <v>50</v>
      </c>
      <c r="R6" s="78">
        <f>AVERAGE(F6:Q6)</f>
        <v>0.6</v>
      </c>
      <c r="S6" s="79" t="s">
        <v>50</v>
      </c>
      <c r="T6" s="38" t="s">
        <v>50</v>
      </c>
    </row>
    <row r="7" spans="1:21" ht="15.5">
      <c r="A7" s="74">
        <v>2</v>
      </c>
      <c r="B7" s="113" t="s">
        <v>21</v>
      </c>
      <c r="C7" s="113"/>
      <c r="D7" s="114"/>
      <c r="E7" s="74" t="s">
        <v>22</v>
      </c>
      <c r="F7" s="74" t="s">
        <v>50</v>
      </c>
      <c r="G7" s="74">
        <f>'[1]02 PM'!$AK$14</f>
        <v>0</v>
      </c>
      <c r="H7" s="74">
        <f>'[1]03 PM'!$AI$14</f>
        <v>0</v>
      </c>
      <c r="I7" s="74">
        <f>'[1]04 PM'!$AK$14</f>
        <v>0</v>
      </c>
      <c r="J7" s="74">
        <f>'[1]05 PM'!$AK$14</f>
        <v>0</v>
      </c>
      <c r="K7" s="77">
        <f>'[2]05 PM'!$AK$9</f>
        <v>0</v>
      </c>
      <c r="L7" s="74" t="s">
        <v>50</v>
      </c>
      <c r="M7" s="74" t="s">
        <v>50</v>
      </c>
      <c r="N7" s="74" t="s">
        <v>50</v>
      </c>
      <c r="O7" s="74" t="s">
        <v>50</v>
      </c>
      <c r="P7" s="74" t="s">
        <v>50</v>
      </c>
      <c r="Q7" s="74" t="s">
        <v>50</v>
      </c>
      <c r="R7" s="78">
        <f t="shared" ref="R7:R14" si="0">AVERAGE(F7:Q7)</f>
        <v>0</v>
      </c>
      <c r="S7" s="79" t="s">
        <v>50</v>
      </c>
      <c r="T7" s="38" t="s">
        <v>50</v>
      </c>
      <c r="U7" t="s">
        <v>51</v>
      </c>
    </row>
    <row r="8" spans="1:21" ht="15.5">
      <c r="A8" s="74">
        <v>3</v>
      </c>
      <c r="B8" s="113" t="s">
        <v>23</v>
      </c>
      <c r="C8" s="113"/>
      <c r="D8" s="114"/>
      <c r="E8" s="74" t="s">
        <v>24</v>
      </c>
      <c r="F8" s="74" t="s">
        <v>50</v>
      </c>
      <c r="G8" s="75">
        <v>59</v>
      </c>
      <c r="H8" s="75">
        <v>56</v>
      </c>
      <c r="I8" s="75">
        <v>54</v>
      </c>
      <c r="J8" s="75">
        <v>54</v>
      </c>
      <c r="K8" s="77">
        <v>80</v>
      </c>
      <c r="L8" s="74" t="s">
        <v>50</v>
      </c>
      <c r="M8" s="74" t="s">
        <v>50</v>
      </c>
      <c r="N8" s="74" t="s">
        <v>50</v>
      </c>
      <c r="O8" s="74" t="s">
        <v>50</v>
      </c>
      <c r="P8" s="74" t="s">
        <v>50</v>
      </c>
      <c r="Q8" s="74" t="s">
        <v>50</v>
      </c>
      <c r="R8" s="78">
        <f t="shared" si="0"/>
        <v>60.6</v>
      </c>
      <c r="S8" s="79" t="s">
        <v>50</v>
      </c>
      <c r="T8" s="38" t="s">
        <v>50</v>
      </c>
    </row>
    <row r="9" spans="1:21" ht="15.5">
      <c r="A9" s="74">
        <v>4</v>
      </c>
      <c r="B9" s="113" t="s">
        <v>25</v>
      </c>
      <c r="C9" s="113"/>
      <c r="D9" s="114"/>
      <c r="E9" s="74" t="s">
        <v>20</v>
      </c>
      <c r="F9" s="74" t="s">
        <v>50</v>
      </c>
      <c r="G9" s="74">
        <f>'[1]02 PM'!$AK$17</f>
        <v>26</v>
      </c>
      <c r="H9" s="74">
        <f>'[1]03 PM'!$AI$17</f>
        <v>23</v>
      </c>
      <c r="I9" s="74">
        <f>'[1]04 PM'!$AK$17</f>
        <v>25</v>
      </c>
      <c r="J9" s="74">
        <f>'[1]05 PM'!$AK$17</f>
        <v>20</v>
      </c>
      <c r="K9" s="77">
        <v>19</v>
      </c>
      <c r="L9" s="74" t="s">
        <v>50</v>
      </c>
      <c r="M9" s="74" t="s">
        <v>50</v>
      </c>
      <c r="N9" s="74" t="s">
        <v>50</v>
      </c>
      <c r="O9" s="74" t="s">
        <v>50</v>
      </c>
      <c r="P9" s="74" t="s">
        <v>50</v>
      </c>
      <c r="Q9" s="74" t="s">
        <v>50</v>
      </c>
      <c r="R9" s="78">
        <f t="shared" si="0"/>
        <v>22.6</v>
      </c>
      <c r="S9" s="79" t="s">
        <v>50</v>
      </c>
      <c r="T9" s="38" t="s">
        <v>50</v>
      </c>
    </row>
    <row r="10" spans="1:21" ht="15.5">
      <c r="A10" s="74">
        <v>5</v>
      </c>
      <c r="B10" s="113" t="s">
        <v>26</v>
      </c>
      <c r="C10" s="113"/>
      <c r="D10" s="114"/>
      <c r="E10" s="74" t="s">
        <v>20</v>
      </c>
      <c r="F10" s="74" t="s">
        <v>50</v>
      </c>
      <c r="G10" s="74">
        <v>26749</v>
      </c>
      <c r="H10" s="74">
        <v>18134</v>
      </c>
      <c r="I10" s="74">
        <v>8796</v>
      </c>
      <c r="J10" s="74">
        <v>13048</v>
      </c>
      <c r="K10" s="77">
        <v>13899</v>
      </c>
      <c r="L10" s="74" t="s">
        <v>50</v>
      </c>
      <c r="M10" s="74" t="s">
        <v>50</v>
      </c>
      <c r="N10" s="74" t="s">
        <v>50</v>
      </c>
      <c r="O10" s="74" t="s">
        <v>50</v>
      </c>
      <c r="P10" s="74" t="s">
        <v>50</v>
      </c>
      <c r="Q10" s="74" t="s">
        <v>50</v>
      </c>
      <c r="R10" s="78">
        <f t="shared" si="0"/>
        <v>16125.2</v>
      </c>
      <c r="S10" s="79" t="s">
        <v>50</v>
      </c>
      <c r="T10" s="38" t="s">
        <v>50</v>
      </c>
    </row>
    <row r="11" spans="1:21" ht="15.5">
      <c r="A11" s="74">
        <v>6</v>
      </c>
      <c r="B11" s="113" t="s">
        <v>27</v>
      </c>
      <c r="C11" s="113"/>
      <c r="D11" s="114"/>
      <c r="E11" s="74" t="s">
        <v>20</v>
      </c>
      <c r="F11" s="74"/>
      <c r="G11" s="74">
        <f t="shared" ref="G11:K11" si="1">G10/G9</f>
        <v>1028.8076923076901</v>
      </c>
      <c r="H11" s="76">
        <f t="shared" si="1"/>
        <v>788.43478260869597</v>
      </c>
      <c r="I11" s="74">
        <f t="shared" si="1"/>
        <v>351.84</v>
      </c>
      <c r="J11" s="74">
        <f t="shared" si="1"/>
        <v>652.4</v>
      </c>
      <c r="K11" s="77">
        <f t="shared" si="1"/>
        <v>731.52631578947398</v>
      </c>
      <c r="L11" s="74"/>
      <c r="M11" s="74"/>
      <c r="N11" s="74"/>
      <c r="O11" s="74"/>
      <c r="P11" s="74"/>
      <c r="Q11" s="74"/>
      <c r="R11" s="78">
        <f t="shared" si="0"/>
        <v>710.60175814117201</v>
      </c>
      <c r="S11" s="79" t="s">
        <v>50</v>
      </c>
      <c r="T11" s="38" t="s">
        <v>50</v>
      </c>
    </row>
    <row r="12" spans="1:21" ht="15.5">
      <c r="A12" s="74">
        <v>7</v>
      </c>
      <c r="B12" s="113" t="s">
        <v>28</v>
      </c>
      <c r="C12" s="113"/>
      <c r="D12" s="114"/>
      <c r="E12" s="74" t="s">
        <v>22</v>
      </c>
      <c r="F12" s="74" t="s">
        <v>50</v>
      </c>
      <c r="G12" s="74">
        <f>'[1]02 PM'!$AK$20</f>
        <v>0</v>
      </c>
      <c r="H12" s="74">
        <f>'[1]03 PM'!$AI$20</f>
        <v>1.5</v>
      </c>
      <c r="I12" s="74">
        <f>'[1]04 PM'!$AK$20</f>
        <v>1.26</v>
      </c>
      <c r="J12" s="78">
        <f>'[1]05 PM'!$AK$20</f>
        <v>1.2652173913043501</v>
      </c>
      <c r="K12" s="77">
        <f>'[2]06 PM'!AJ20</f>
        <v>1.0833333333333299</v>
      </c>
      <c r="L12" s="74" t="s">
        <v>50</v>
      </c>
      <c r="M12" s="74" t="s">
        <v>50</v>
      </c>
      <c r="N12" s="74" t="s">
        <v>50</v>
      </c>
      <c r="O12" s="74" t="s">
        <v>50</v>
      </c>
      <c r="P12" s="74" t="s">
        <v>50</v>
      </c>
      <c r="Q12" s="74" t="s">
        <v>50</v>
      </c>
      <c r="R12" s="78">
        <f t="shared" si="0"/>
        <v>1.0217101449275401</v>
      </c>
      <c r="S12" s="79" t="s">
        <v>50</v>
      </c>
      <c r="T12" s="38" t="s">
        <v>50</v>
      </c>
    </row>
    <row r="13" spans="1:21" ht="15.5">
      <c r="A13" s="74">
        <v>8</v>
      </c>
      <c r="B13" s="113" t="s">
        <v>29</v>
      </c>
      <c r="C13" s="113"/>
      <c r="D13" s="114"/>
      <c r="E13" s="74" t="s">
        <v>22</v>
      </c>
      <c r="F13" s="74" t="s">
        <v>50</v>
      </c>
      <c r="G13" s="74">
        <f>'[1]02 PM'!$AK$21</f>
        <v>0</v>
      </c>
      <c r="H13" s="74">
        <f>'[1]03 PM'!$AI$21</f>
        <v>0</v>
      </c>
      <c r="I13" s="74">
        <f>'[1]04 PM'!$AK$21</f>
        <v>0</v>
      </c>
      <c r="J13" s="74">
        <f>'[1]05 PM'!$AK$21</f>
        <v>3.5</v>
      </c>
      <c r="K13" s="77">
        <f>'[2]06 PM'!AJ21</f>
        <v>1.5</v>
      </c>
      <c r="L13" s="74" t="s">
        <v>50</v>
      </c>
      <c r="M13" s="74" t="s">
        <v>50</v>
      </c>
      <c r="N13" s="74" t="s">
        <v>50</v>
      </c>
      <c r="O13" s="74" t="s">
        <v>50</v>
      </c>
      <c r="P13" s="74" t="s">
        <v>50</v>
      </c>
      <c r="Q13" s="74" t="s">
        <v>50</v>
      </c>
      <c r="R13" s="78">
        <f t="shared" si="0"/>
        <v>1</v>
      </c>
      <c r="S13" s="79" t="s">
        <v>50</v>
      </c>
      <c r="T13" s="38" t="s">
        <v>50</v>
      </c>
      <c r="U13" t="s">
        <v>51</v>
      </c>
    </row>
    <row r="14" spans="1:21" ht="15.5">
      <c r="A14" s="74">
        <v>9</v>
      </c>
      <c r="B14" s="113" t="s">
        <v>30</v>
      </c>
      <c r="C14" s="113"/>
      <c r="D14" s="114"/>
      <c r="E14" s="74" t="s">
        <v>20</v>
      </c>
      <c r="F14" s="74" t="s">
        <v>50</v>
      </c>
      <c r="G14" s="74">
        <f>'[1]02 PM'!$AK$22</f>
        <v>0</v>
      </c>
      <c r="H14" s="74">
        <f>'[1]03 PM'!$AI$22</f>
        <v>0</v>
      </c>
      <c r="I14" s="74">
        <f>'[1]04 PM'!$AK$22</f>
        <v>0</v>
      </c>
      <c r="J14" s="74">
        <f>'[1]05 PM'!$AK$22</f>
        <v>2</v>
      </c>
      <c r="K14" s="77">
        <f>'[2]06 PM'!AJ22</f>
        <v>1</v>
      </c>
      <c r="L14" s="74" t="s">
        <v>50</v>
      </c>
      <c r="M14" s="74" t="s">
        <v>50</v>
      </c>
      <c r="N14" s="74" t="s">
        <v>50</v>
      </c>
      <c r="O14" s="74" t="s">
        <v>50</v>
      </c>
      <c r="P14" s="74" t="s">
        <v>50</v>
      </c>
      <c r="Q14" s="74" t="s">
        <v>50</v>
      </c>
      <c r="R14" s="78">
        <f t="shared" si="0"/>
        <v>0.6</v>
      </c>
      <c r="S14" s="79" t="s">
        <v>50</v>
      </c>
      <c r="T14" s="38" t="s">
        <v>50</v>
      </c>
      <c r="U14" t="s">
        <v>51</v>
      </c>
    </row>
    <row r="15" spans="1:21" ht="15.5">
      <c r="A15" s="116" t="s">
        <v>52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8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6"/>
  <sheetViews>
    <sheetView topLeftCell="A5" zoomScale="89" zoomScaleNormal="89" workbookViewId="0">
      <selection activeCell="M13" sqref="M13"/>
    </sheetView>
  </sheetViews>
  <sheetFormatPr defaultColWidth="14.453125" defaultRowHeight="14.5"/>
  <cols>
    <col min="1" max="1" width="4.81640625" customWidth="1"/>
    <col min="2" max="2" width="7.81640625" customWidth="1"/>
    <col min="3" max="4" width="11.81640625" customWidth="1"/>
    <col min="5" max="5" width="10.08984375" customWidth="1"/>
    <col min="6" max="6" width="5.1796875" customWidth="1"/>
    <col min="7" max="7" width="8" customWidth="1"/>
    <col min="8" max="8" width="6.54296875" customWidth="1"/>
    <col min="9" max="17" width="5.1796875" customWidth="1"/>
    <col min="18" max="18" width="8.81640625" customWidth="1"/>
    <col min="19" max="19" width="13.54296875" customWidth="1"/>
    <col min="20" max="20" width="15.81640625" customWidth="1"/>
    <col min="21" max="25" width="6.81640625" customWidth="1"/>
  </cols>
  <sheetData>
    <row r="1" spans="1:25" ht="21.75" customHeight="1">
      <c r="A1" s="83" t="s">
        <v>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  <c r="U1" s="7"/>
      <c r="V1" s="7"/>
      <c r="W1" s="7"/>
      <c r="X1" s="7"/>
      <c r="Y1" s="7"/>
    </row>
    <row r="2" spans="1:25" ht="22.5" customHeight="1">
      <c r="A2" s="86" t="s">
        <v>53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89" t="s">
        <v>54</v>
      </c>
      <c r="M2" s="87"/>
      <c r="N2" s="87"/>
      <c r="O2" s="87"/>
      <c r="P2" s="87"/>
      <c r="Q2" s="87"/>
      <c r="R2" s="87"/>
      <c r="S2" s="87"/>
      <c r="T2" s="90"/>
      <c r="U2" s="7"/>
      <c r="V2" s="7"/>
      <c r="W2" s="7"/>
      <c r="X2" s="7"/>
      <c r="Y2" s="7"/>
    </row>
    <row r="3" spans="1:25" ht="22.5" customHeight="1">
      <c r="A3" s="86" t="s">
        <v>55</v>
      </c>
      <c r="B3" s="87"/>
      <c r="C3" s="87"/>
      <c r="D3" s="87"/>
      <c r="E3" s="87"/>
      <c r="F3" s="87"/>
      <c r="G3" s="87"/>
      <c r="H3" s="87"/>
      <c r="I3" s="87"/>
      <c r="J3" s="87"/>
      <c r="K3" s="88"/>
      <c r="L3" s="89" t="s">
        <v>56</v>
      </c>
      <c r="M3" s="87"/>
      <c r="N3" s="87"/>
      <c r="O3" s="87"/>
      <c r="P3" s="87"/>
      <c r="Q3" s="87"/>
      <c r="R3" s="87"/>
      <c r="S3" s="87"/>
      <c r="T3" s="90"/>
      <c r="U3" s="7"/>
      <c r="V3" s="7"/>
      <c r="W3" s="7"/>
      <c r="X3" s="7"/>
      <c r="Y3" s="7"/>
    </row>
    <row r="4" spans="1:25" ht="37.5" customHeight="1">
      <c r="A4" s="99" t="s">
        <v>1</v>
      </c>
      <c r="B4" s="103" t="s">
        <v>2</v>
      </c>
      <c r="C4" s="104"/>
      <c r="D4" s="105"/>
      <c r="E4" s="101" t="s">
        <v>3</v>
      </c>
      <c r="F4" s="98" t="s">
        <v>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28"/>
      <c r="S4" s="36" t="s">
        <v>39</v>
      </c>
      <c r="T4" s="37" t="s">
        <v>40</v>
      </c>
      <c r="U4" s="7"/>
      <c r="V4" s="7"/>
      <c r="W4" s="7"/>
      <c r="X4" s="7"/>
      <c r="Y4" s="7"/>
    </row>
    <row r="5" spans="1:25" ht="49.5" customHeight="1">
      <c r="A5" s="100"/>
      <c r="B5" s="106"/>
      <c r="C5" s="107"/>
      <c r="D5" s="108"/>
      <c r="E5" s="102"/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6"/>
      <c r="T5" s="38"/>
      <c r="U5" s="47"/>
      <c r="V5" s="47"/>
      <c r="W5" s="47"/>
      <c r="X5" s="47"/>
      <c r="Y5" s="47"/>
    </row>
    <row r="6" spans="1:25" ht="30.75" customHeight="1">
      <c r="A6" s="31">
        <v>1</v>
      </c>
      <c r="B6" s="91" t="s">
        <v>19</v>
      </c>
      <c r="C6" s="87"/>
      <c r="D6" s="88"/>
      <c r="E6" s="28" t="s">
        <v>20</v>
      </c>
      <c r="F6" s="28"/>
      <c r="G6" s="73">
        <v>0</v>
      </c>
      <c r="H6" s="73">
        <v>0</v>
      </c>
      <c r="I6" s="73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 t="s">
        <v>57</v>
      </c>
      <c r="T6" s="40"/>
      <c r="U6" s="7"/>
      <c r="V6" s="7"/>
      <c r="W6" s="7"/>
      <c r="X6" s="7"/>
      <c r="Y6" s="7"/>
    </row>
    <row r="7" spans="1:25" ht="47.4" customHeight="1">
      <c r="A7" s="31">
        <v>2</v>
      </c>
      <c r="B7" s="91" t="s">
        <v>58</v>
      </c>
      <c r="C7" s="87"/>
      <c r="D7" s="88"/>
      <c r="E7" s="28" t="s">
        <v>22</v>
      </c>
      <c r="F7" s="28"/>
      <c r="G7" s="73">
        <v>0</v>
      </c>
      <c r="H7" s="73">
        <v>0</v>
      </c>
      <c r="I7" s="73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4" si="0">AVERAGE(F7:Q7)</f>
        <v>0</v>
      </c>
      <c r="S7" s="39" t="s">
        <v>59</v>
      </c>
      <c r="T7" s="35"/>
      <c r="U7" s="7"/>
      <c r="V7" s="7"/>
      <c r="W7" s="7"/>
      <c r="X7" s="7"/>
      <c r="Y7" s="7"/>
    </row>
    <row r="8" spans="1:25" ht="50" customHeight="1">
      <c r="A8" s="31">
        <v>3</v>
      </c>
      <c r="B8" s="91" t="s">
        <v>23</v>
      </c>
      <c r="C8" s="87"/>
      <c r="D8" s="88"/>
      <c r="E8" s="28" t="s">
        <v>24</v>
      </c>
      <c r="F8" s="28"/>
      <c r="G8" s="73">
        <v>82</v>
      </c>
      <c r="H8" s="73">
        <v>89</v>
      </c>
      <c r="I8" s="73">
        <v>97</v>
      </c>
      <c r="J8" s="73">
        <v>95.65</v>
      </c>
      <c r="K8" s="73">
        <v>88</v>
      </c>
      <c r="L8" s="28"/>
      <c r="M8" s="28"/>
      <c r="N8" s="28"/>
      <c r="O8" s="28"/>
      <c r="P8" s="28"/>
      <c r="Q8" s="28"/>
      <c r="R8" s="28">
        <f t="shared" si="0"/>
        <v>90.33</v>
      </c>
      <c r="S8" s="39" t="s">
        <v>60</v>
      </c>
      <c r="T8" s="35"/>
      <c r="U8" s="7"/>
      <c r="V8" s="7"/>
      <c r="W8" s="7"/>
      <c r="X8" s="7"/>
      <c r="Y8" s="7"/>
    </row>
    <row r="9" spans="1:25" ht="30.75" customHeight="1">
      <c r="A9" s="31">
        <v>4</v>
      </c>
      <c r="B9" s="91" t="s">
        <v>25</v>
      </c>
      <c r="C9" s="87"/>
      <c r="D9" s="88"/>
      <c r="E9" s="28" t="s">
        <v>20</v>
      </c>
      <c r="F9" s="28"/>
      <c r="G9" s="73">
        <v>75</v>
      </c>
      <c r="H9" s="73">
        <v>69</v>
      </c>
      <c r="I9" s="73">
        <v>48</v>
      </c>
      <c r="J9" s="73">
        <v>49</v>
      </c>
      <c r="K9" s="73">
        <v>51</v>
      </c>
      <c r="L9" s="28"/>
      <c r="M9" s="28"/>
      <c r="N9" s="28"/>
      <c r="O9" s="28"/>
      <c r="P9" s="28"/>
      <c r="Q9" s="28"/>
      <c r="R9" s="28">
        <f t="shared" si="0"/>
        <v>58.4</v>
      </c>
      <c r="S9" s="39" t="s">
        <v>60</v>
      </c>
      <c r="T9" s="35"/>
      <c r="U9" s="7"/>
      <c r="V9" s="7"/>
      <c r="W9" s="7"/>
      <c r="X9" s="7"/>
      <c r="Y9" s="7"/>
    </row>
    <row r="10" spans="1:25" ht="30.75" customHeight="1">
      <c r="A10" s="31">
        <v>5</v>
      </c>
      <c r="B10" s="91" t="s">
        <v>26</v>
      </c>
      <c r="C10" s="87"/>
      <c r="D10" s="88"/>
      <c r="E10" s="28" t="s">
        <v>20</v>
      </c>
      <c r="F10" s="28"/>
      <c r="G10" s="73">
        <v>24369</v>
      </c>
      <c r="H10" s="73">
        <v>24653</v>
      </c>
      <c r="I10" s="73">
        <v>25638</v>
      </c>
      <c r="J10" s="73">
        <v>30342</v>
      </c>
      <c r="K10" s="73">
        <v>26383</v>
      </c>
      <c r="L10" s="28"/>
      <c r="M10" s="28"/>
      <c r="N10" s="28"/>
      <c r="O10" s="28"/>
      <c r="P10" s="28"/>
      <c r="Q10" s="28"/>
      <c r="R10" s="46">
        <f t="shared" si="0"/>
        <v>26277</v>
      </c>
      <c r="S10" s="39" t="s">
        <v>60</v>
      </c>
      <c r="T10" s="35"/>
      <c r="U10" s="7"/>
      <c r="V10" s="7"/>
      <c r="W10" s="7"/>
      <c r="X10" s="7"/>
      <c r="Y10" s="7"/>
    </row>
    <row r="11" spans="1:25" ht="30.75" customHeight="1">
      <c r="A11" s="31">
        <v>6</v>
      </c>
      <c r="B11" s="91" t="s">
        <v>27</v>
      </c>
      <c r="C11" s="87"/>
      <c r="D11" s="88"/>
      <c r="E11" s="28" t="s">
        <v>20</v>
      </c>
      <c r="F11" s="28"/>
      <c r="G11" s="73">
        <f t="shared" ref="G11:K11" si="1">G10/G9</f>
        <v>324.92</v>
      </c>
      <c r="H11" s="73">
        <f t="shared" si="1"/>
        <v>357.28985507246398</v>
      </c>
      <c r="I11" s="73">
        <f t="shared" si="1"/>
        <v>534.125</v>
      </c>
      <c r="J11" s="73">
        <f t="shared" si="1"/>
        <v>619.22448979591798</v>
      </c>
      <c r="K11" s="73">
        <f t="shared" si="1"/>
        <v>517.31372549019602</v>
      </c>
      <c r="L11" s="28"/>
      <c r="M11" s="28"/>
      <c r="N11" s="28"/>
      <c r="O11" s="28"/>
      <c r="P11" s="28"/>
      <c r="Q11" s="28"/>
      <c r="R11" s="46">
        <f t="shared" si="0"/>
        <v>470.57461407171598</v>
      </c>
      <c r="S11" s="39" t="s">
        <v>60</v>
      </c>
      <c r="T11" s="35"/>
      <c r="U11" s="7"/>
      <c r="V11" s="7"/>
      <c r="W11" s="7"/>
      <c r="X11" s="7"/>
      <c r="Y11" s="7"/>
    </row>
    <row r="12" spans="1:25" ht="30.75" customHeight="1">
      <c r="A12" s="31">
        <v>7</v>
      </c>
      <c r="B12" s="91" t="s">
        <v>61</v>
      </c>
      <c r="C12" s="87"/>
      <c r="D12" s="88"/>
      <c r="E12" s="28" t="s">
        <v>22</v>
      </c>
      <c r="F12" s="28"/>
      <c r="G12" s="73">
        <v>6</v>
      </c>
      <c r="H12" s="73">
        <v>6</v>
      </c>
      <c r="I12" s="73">
        <v>6.16</v>
      </c>
      <c r="J12" s="73">
        <v>6.4</v>
      </c>
      <c r="K12" s="73">
        <v>6.8</v>
      </c>
      <c r="L12" s="28"/>
      <c r="M12" s="28"/>
      <c r="N12" s="28"/>
      <c r="O12" s="28"/>
      <c r="P12" s="28"/>
      <c r="Q12" s="28"/>
      <c r="R12" s="46">
        <f t="shared" si="0"/>
        <v>6.2720000000000002</v>
      </c>
      <c r="S12" s="39" t="s">
        <v>60</v>
      </c>
      <c r="T12" s="35"/>
      <c r="U12" s="7"/>
      <c r="V12" s="7"/>
      <c r="W12" s="7"/>
      <c r="X12" s="7"/>
      <c r="Y12" s="7"/>
    </row>
    <row r="13" spans="1:25" ht="30.75" customHeight="1">
      <c r="A13" s="31">
        <v>8</v>
      </c>
      <c r="B13" s="91" t="s">
        <v>29</v>
      </c>
      <c r="C13" s="87"/>
      <c r="D13" s="88"/>
      <c r="E13" s="28" t="s">
        <v>22</v>
      </c>
      <c r="F13" s="28"/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 t="s">
        <v>62</v>
      </c>
      <c r="T13" s="35"/>
      <c r="U13" s="7"/>
      <c r="V13" s="7"/>
      <c r="W13" s="7"/>
      <c r="X13" s="7"/>
      <c r="Y13" s="7"/>
    </row>
    <row r="14" spans="1:25" ht="30.75" customHeight="1">
      <c r="A14" s="31">
        <v>9</v>
      </c>
      <c r="B14" s="91" t="s">
        <v>30</v>
      </c>
      <c r="C14" s="87"/>
      <c r="D14" s="88"/>
      <c r="E14" s="28" t="s">
        <v>20</v>
      </c>
      <c r="F14" s="28"/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 t="s">
        <v>62</v>
      </c>
      <c r="T14" s="35"/>
      <c r="U14" s="7"/>
      <c r="V14" s="7"/>
      <c r="W14" s="7"/>
      <c r="X14" s="7"/>
      <c r="Y14" s="7"/>
    </row>
    <row r="15" spans="1:25" ht="68.25" customHeight="1">
      <c r="A15" s="92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  <c r="U15" s="7"/>
      <c r="V15" s="7"/>
      <c r="W15" s="7"/>
      <c r="X15" s="7"/>
      <c r="Y15" s="7"/>
    </row>
    <row r="16" spans="1:25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6"/>
  <sheetViews>
    <sheetView workbookViewId="0">
      <selection activeCell="A15" sqref="A15:T15"/>
    </sheetView>
  </sheetViews>
  <sheetFormatPr defaultColWidth="9" defaultRowHeight="14.5"/>
  <cols>
    <col min="9" max="9" width="9.1796875"/>
  </cols>
  <sheetData>
    <row r="1" spans="1:25" ht="23">
      <c r="A1" s="129" t="s">
        <v>36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1"/>
      <c r="U1" s="64"/>
      <c r="V1" s="64"/>
      <c r="W1" s="64"/>
      <c r="X1" s="64"/>
      <c r="Y1" s="64"/>
    </row>
    <row r="2" spans="1:25" ht="15.5">
      <c r="A2" s="132" t="s">
        <v>63</v>
      </c>
      <c r="B2" s="133"/>
      <c r="C2" s="133"/>
      <c r="D2" s="133"/>
      <c r="E2" s="133"/>
      <c r="F2" s="133"/>
      <c r="G2" s="133"/>
      <c r="H2" s="133"/>
      <c r="I2" s="133"/>
      <c r="J2" s="133"/>
      <c r="K2" s="134"/>
      <c r="L2" s="135" t="s">
        <v>64</v>
      </c>
      <c r="M2" s="133"/>
      <c r="N2" s="133"/>
      <c r="O2" s="133"/>
      <c r="P2" s="133"/>
      <c r="Q2" s="133"/>
      <c r="R2" s="133"/>
      <c r="S2" s="133"/>
      <c r="T2" s="136"/>
      <c r="U2" s="64"/>
      <c r="V2" s="64"/>
      <c r="W2" s="64"/>
      <c r="X2" s="64"/>
      <c r="Y2" s="64"/>
    </row>
    <row r="3" spans="1:25" ht="15.5">
      <c r="A3" s="132" t="s">
        <v>65</v>
      </c>
      <c r="B3" s="133"/>
      <c r="C3" s="133"/>
      <c r="D3" s="133"/>
      <c r="E3" s="133"/>
      <c r="F3" s="133"/>
      <c r="G3" s="133"/>
      <c r="H3" s="133"/>
      <c r="I3" s="133"/>
      <c r="J3" s="133"/>
      <c r="K3" s="134"/>
      <c r="L3" s="135" t="s">
        <v>66</v>
      </c>
      <c r="M3" s="133"/>
      <c r="N3" s="133"/>
      <c r="O3" s="133"/>
      <c r="P3" s="133"/>
      <c r="Q3" s="133"/>
      <c r="R3" s="133"/>
      <c r="S3" s="133"/>
      <c r="T3" s="136"/>
      <c r="U3" s="64"/>
      <c r="V3" s="64"/>
      <c r="W3" s="64"/>
      <c r="X3" s="64"/>
      <c r="Y3" s="64"/>
    </row>
    <row r="4" spans="1:25" ht="46.5">
      <c r="A4" s="142" t="s">
        <v>1</v>
      </c>
      <c r="B4" s="146" t="s">
        <v>2</v>
      </c>
      <c r="C4" s="147"/>
      <c r="D4" s="148"/>
      <c r="E4" s="144" t="s">
        <v>3</v>
      </c>
      <c r="F4" s="137" t="s">
        <v>4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4"/>
      <c r="R4" s="63"/>
      <c r="S4" s="67" t="s">
        <v>39</v>
      </c>
      <c r="T4" s="68" t="s">
        <v>40</v>
      </c>
      <c r="U4" s="64"/>
      <c r="V4" s="64"/>
      <c r="W4" s="64"/>
      <c r="X4" s="64"/>
      <c r="Y4" s="64"/>
    </row>
    <row r="5" spans="1:25" ht="15.5">
      <c r="A5" s="143"/>
      <c r="B5" s="149"/>
      <c r="C5" s="150"/>
      <c r="D5" s="151"/>
      <c r="E5" s="145"/>
      <c r="F5" s="61" t="s">
        <v>5</v>
      </c>
      <c r="G5" s="61" t="s">
        <v>6</v>
      </c>
      <c r="H5" s="61" t="s">
        <v>7</v>
      </c>
      <c r="I5" s="61" t="s">
        <v>8</v>
      </c>
      <c r="J5" s="61" t="s">
        <v>9</v>
      </c>
      <c r="K5" s="61" t="s">
        <v>10</v>
      </c>
      <c r="L5" s="61" t="s">
        <v>11</v>
      </c>
      <c r="M5" s="61" t="s">
        <v>12</v>
      </c>
      <c r="N5" s="61" t="s">
        <v>13</v>
      </c>
      <c r="O5" s="61" t="s">
        <v>14</v>
      </c>
      <c r="P5" s="61" t="s">
        <v>15</v>
      </c>
      <c r="Q5" s="61" t="s">
        <v>16</v>
      </c>
      <c r="R5" s="61" t="s">
        <v>17</v>
      </c>
      <c r="S5" s="67"/>
      <c r="T5" s="69"/>
      <c r="U5" s="70"/>
      <c r="V5" s="70"/>
      <c r="W5" s="70"/>
      <c r="X5" s="70"/>
      <c r="Y5" s="70"/>
    </row>
    <row r="6" spans="1:25" ht="15.5">
      <c r="A6" s="62">
        <v>1</v>
      </c>
      <c r="B6" s="138" t="s">
        <v>19</v>
      </c>
      <c r="C6" s="133"/>
      <c r="D6" s="134"/>
      <c r="E6" s="63" t="s">
        <v>20</v>
      </c>
      <c r="F6" s="63"/>
      <c r="G6" s="63"/>
      <c r="H6" s="63">
        <v>0</v>
      </c>
      <c r="I6" s="63">
        <v>0</v>
      </c>
      <c r="J6" s="63">
        <v>0</v>
      </c>
      <c r="K6" s="63">
        <v>0</v>
      </c>
      <c r="L6" s="63"/>
      <c r="M6" s="63"/>
      <c r="N6" s="63"/>
      <c r="O6" s="63"/>
      <c r="P6" s="63"/>
      <c r="Q6" s="63"/>
      <c r="R6" s="63"/>
      <c r="S6" s="71" t="s">
        <v>67</v>
      </c>
      <c r="T6" s="72"/>
      <c r="U6" s="64"/>
      <c r="V6" s="64"/>
      <c r="W6" s="64"/>
      <c r="X6" s="64"/>
      <c r="Y6" s="64"/>
    </row>
    <row r="7" spans="1:25" ht="15.5">
      <c r="A7" s="62">
        <v>2</v>
      </c>
      <c r="B7" s="138" t="s">
        <v>21</v>
      </c>
      <c r="C7" s="133"/>
      <c r="D7" s="134"/>
      <c r="E7" s="63" t="s">
        <v>22</v>
      </c>
      <c r="F7" s="63"/>
      <c r="G7" s="63"/>
      <c r="H7" s="63">
        <v>0</v>
      </c>
      <c r="I7" s="63">
        <v>0</v>
      </c>
      <c r="J7" s="63">
        <v>0</v>
      </c>
      <c r="K7" s="63">
        <v>0</v>
      </c>
      <c r="L7" s="63"/>
      <c r="M7" s="63"/>
      <c r="N7" s="63"/>
      <c r="O7" s="63"/>
      <c r="P7" s="63"/>
      <c r="Q7" s="63"/>
      <c r="R7" s="63">
        <v>0</v>
      </c>
      <c r="S7" s="71" t="s">
        <v>68</v>
      </c>
      <c r="T7" s="66"/>
      <c r="U7" s="64"/>
      <c r="V7" s="64"/>
      <c r="W7" s="64"/>
      <c r="X7" s="64"/>
      <c r="Y7" s="64"/>
    </row>
    <row r="8" spans="1:25" ht="15.5">
      <c r="A8" s="62">
        <v>3</v>
      </c>
      <c r="B8" s="138" t="s">
        <v>23</v>
      </c>
      <c r="C8" s="133"/>
      <c r="D8" s="134"/>
      <c r="E8" s="63" t="s">
        <v>24</v>
      </c>
      <c r="F8" s="63"/>
      <c r="G8" s="63"/>
      <c r="H8" s="63">
        <v>100</v>
      </c>
      <c r="I8" s="63">
        <v>100</v>
      </c>
      <c r="J8" s="63">
        <v>100</v>
      </c>
      <c r="K8" s="63">
        <v>100</v>
      </c>
      <c r="L8" s="63"/>
      <c r="M8" s="63"/>
      <c r="N8" s="63"/>
      <c r="O8" s="63"/>
      <c r="P8" s="63"/>
      <c r="Q8" s="63"/>
      <c r="R8" s="63">
        <v>1</v>
      </c>
      <c r="S8" s="71" t="s">
        <v>69</v>
      </c>
      <c r="T8" s="66"/>
      <c r="U8" s="64"/>
      <c r="V8" s="64"/>
      <c r="W8" s="64"/>
      <c r="X8" s="64"/>
      <c r="Y8" s="64"/>
    </row>
    <row r="9" spans="1:25" ht="15.5">
      <c r="A9" s="62">
        <v>4</v>
      </c>
      <c r="B9" s="138" t="s">
        <v>25</v>
      </c>
      <c r="C9" s="133"/>
      <c r="D9" s="134"/>
      <c r="E9" s="63" t="s">
        <v>20</v>
      </c>
      <c r="F9" s="63"/>
      <c r="G9" s="63"/>
      <c r="H9" s="63">
        <v>25</v>
      </c>
      <c r="I9" s="63">
        <v>32</v>
      </c>
      <c r="J9" s="63">
        <v>42</v>
      </c>
      <c r="K9" s="63">
        <v>25</v>
      </c>
      <c r="L9" s="63"/>
      <c r="M9" s="63"/>
      <c r="N9" s="63"/>
      <c r="O9" s="63"/>
      <c r="P9" s="63"/>
      <c r="Q9" s="63"/>
      <c r="R9" s="63">
        <v>33</v>
      </c>
      <c r="S9" s="71" t="s">
        <v>69</v>
      </c>
      <c r="T9" s="66"/>
      <c r="U9" s="64"/>
      <c r="V9" s="64"/>
      <c r="W9" s="64"/>
      <c r="X9" s="64"/>
      <c r="Y9" s="64"/>
    </row>
    <row r="10" spans="1:25" ht="15.5">
      <c r="A10" s="62">
        <v>5</v>
      </c>
      <c r="B10" s="138" t="s">
        <v>26</v>
      </c>
      <c r="C10" s="133"/>
      <c r="D10" s="134"/>
      <c r="E10" s="63" t="s">
        <v>20</v>
      </c>
      <c r="F10" s="63"/>
      <c r="G10" s="63"/>
      <c r="H10" s="63">
        <v>124746</v>
      </c>
      <c r="I10" s="63">
        <v>110312</v>
      </c>
      <c r="J10" s="63">
        <v>226738</v>
      </c>
      <c r="K10" s="63">
        <v>91743</v>
      </c>
      <c r="L10" s="63"/>
      <c r="M10" s="63"/>
      <c r="N10" s="63"/>
      <c r="O10" s="63"/>
      <c r="P10" s="63"/>
      <c r="Q10" s="63"/>
      <c r="R10" s="63">
        <v>92359.2</v>
      </c>
      <c r="S10" s="71" t="s">
        <v>69</v>
      </c>
      <c r="T10" s="66"/>
      <c r="U10" s="64"/>
      <c r="V10" s="64"/>
      <c r="W10" s="64"/>
      <c r="X10" s="64"/>
      <c r="Y10" s="64"/>
    </row>
    <row r="11" spans="1:25" ht="15.5">
      <c r="A11" s="62">
        <v>6</v>
      </c>
      <c r="B11" s="138" t="s">
        <v>27</v>
      </c>
      <c r="C11" s="133"/>
      <c r="D11" s="134"/>
      <c r="E11" s="63" t="s">
        <v>20</v>
      </c>
      <c r="F11" s="63"/>
      <c r="G11" s="63"/>
      <c r="H11" s="63">
        <v>4989.84</v>
      </c>
      <c r="I11" s="63">
        <v>3447.25</v>
      </c>
      <c r="J11" s="65">
        <v>5398.5238095238101</v>
      </c>
      <c r="K11" s="63">
        <v>3669.72</v>
      </c>
      <c r="L11" s="63" t="e">
        <v>#DIV/0!</v>
      </c>
      <c r="M11" s="63" t="e">
        <v>#DIV/0!</v>
      </c>
      <c r="N11" s="63" t="e">
        <v>#DIV/0!</v>
      </c>
      <c r="O11" s="63" t="e">
        <v>#DIV/0!</v>
      </c>
      <c r="P11" s="63" t="e">
        <v>#DIV/0!</v>
      </c>
      <c r="Q11" s="63" t="e">
        <v>#DIV/0!</v>
      </c>
      <c r="R11" s="63" t="e">
        <v>#DIV/0!</v>
      </c>
      <c r="S11" s="71" t="s">
        <v>69</v>
      </c>
      <c r="T11" s="66"/>
      <c r="U11" s="64"/>
      <c r="V11" s="64"/>
      <c r="W11" s="64"/>
      <c r="X11" s="64"/>
      <c r="Y11" s="64"/>
    </row>
    <row r="12" spans="1:25" ht="15.5">
      <c r="A12" s="62">
        <v>7</v>
      </c>
      <c r="B12" s="138" t="s">
        <v>28</v>
      </c>
      <c r="C12" s="133"/>
      <c r="D12" s="134"/>
      <c r="E12" s="63" t="s">
        <v>22</v>
      </c>
      <c r="F12" s="63"/>
      <c r="G12" s="63"/>
      <c r="H12" s="63">
        <v>5</v>
      </c>
      <c r="I12" s="63">
        <v>4</v>
      </c>
      <c r="J12" s="63">
        <v>4</v>
      </c>
      <c r="K12" s="63">
        <v>4</v>
      </c>
      <c r="L12" s="63"/>
      <c r="M12" s="63"/>
      <c r="N12" s="63"/>
      <c r="O12" s="63"/>
      <c r="P12" s="63"/>
      <c r="Q12" s="63"/>
      <c r="R12" s="63">
        <v>4.3333333333333304</v>
      </c>
      <c r="S12" s="71" t="s">
        <v>69</v>
      </c>
      <c r="T12" s="66"/>
      <c r="U12" s="64"/>
      <c r="V12" s="64"/>
      <c r="W12" s="64"/>
      <c r="X12" s="64"/>
      <c r="Y12" s="64"/>
    </row>
    <row r="13" spans="1:25" ht="15.5">
      <c r="A13" s="62">
        <v>8</v>
      </c>
      <c r="B13" s="138" t="s">
        <v>29</v>
      </c>
      <c r="C13" s="133"/>
      <c r="D13" s="134"/>
      <c r="E13" s="63" t="s">
        <v>22</v>
      </c>
      <c r="F13" s="63"/>
      <c r="G13" s="63"/>
      <c r="H13" s="63">
        <v>4</v>
      </c>
      <c r="I13" s="60">
        <v>3</v>
      </c>
      <c r="J13" s="63">
        <v>3.87</v>
      </c>
      <c r="K13" s="63">
        <v>0</v>
      </c>
      <c r="L13" s="63"/>
      <c r="M13" s="63"/>
      <c r="N13" s="63"/>
      <c r="O13" s="63"/>
      <c r="P13" s="63"/>
      <c r="Q13" s="63"/>
      <c r="R13" s="63">
        <v>3.62333333333333</v>
      </c>
      <c r="S13" s="71" t="s">
        <v>68</v>
      </c>
      <c r="T13" s="66"/>
      <c r="U13" s="64"/>
      <c r="V13" s="64"/>
      <c r="W13" s="64"/>
      <c r="X13" s="64"/>
      <c r="Y13" s="64"/>
    </row>
    <row r="14" spans="1:25" ht="15.5">
      <c r="A14" s="62">
        <v>9</v>
      </c>
      <c r="B14" s="138" t="s">
        <v>30</v>
      </c>
      <c r="C14" s="133"/>
      <c r="D14" s="134"/>
      <c r="E14" s="63" t="s">
        <v>20</v>
      </c>
      <c r="F14" s="63"/>
      <c r="G14" s="63"/>
      <c r="H14" s="63">
        <v>0.5</v>
      </c>
      <c r="I14" s="60">
        <v>0.2</v>
      </c>
      <c r="J14" s="63">
        <v>0.16</v>
      </c>
      <c r="K14" s="63">
        <v>0</v>
      </c>
      <c r="L14" s="63"/>
      <c r="M14" s="63"/>
      <c r="N14" s="63"/>
      <c r="O14" s="63"/>
      <c r="P14" s="63"/>
      <c r="Q14" s="63"/>
      <c r="R14" s="63">
        <v>0.28666666666666701</v>
      </c>
      <c r="S14" s="71" t="s">
        <v>68</v>
      </c>
      <c r="T14" s="66"/>
      <c r="U14" s="64"/>
      <c r="V14" s="64"/>
      <c r="W14" s="64"/>
      <c r="X14" s="64"/>
      <c r="Y14" s="64"/>
    </row>
    <row r="15" spans="1:25" ht="15.5">
      <c r="A15" s="139" t="s">
        <v>31</v>
      </c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64"/>
      <c r="V15" s="64"/>
      <c r="W15" s="64"/>
      <c r="X15" s="64"/>
      <c r="Y15" s="64"/>
    </row>
    <row r="16" spans="1:25" ht="15.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spans="1:25" ht="15.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spans="1:25" ht="15.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1:25" ht="15.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spans="1:25" ht="15.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spans="1:25" ht="15.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 ht="15.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1:25" ht="15.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ht="15.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1:25" ht="15.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 ht="15.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1:25" ht="15.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 ht="15.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1:25" ht="15.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spans="1:25" ht="15.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spans="1:25" ht="15.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 ht="15.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spans="1:25" ht="15.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spans="1:25" ht="15.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spans="1:25" ht="15.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spans="1:25" ht="15.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spans="1:25" ht="15.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spans="1:25" ht="15.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spans="1:25" ht="15.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 ht="15.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pans="1:25" ht="15.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pans="1:25" ht="15.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pans="1:25" ht="15.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pans="1:25" ht="15.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pans="1:25" ht="15.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pans="1:25" ht="15.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pans="1:25" ht="15.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pans="1:25" ht="15.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pans="1:25" ht="15.5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pans="1:25" ht="15.5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pans="1:25" ht="15.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 ht="15.5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 ht="15.5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spans="1:25" ht="15.5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spans="1:25" ht="15.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spans="1:25" ht="15.5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spans="1:25" ht="15.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spans="1:25" ht="15.5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spans="1:25" ht="15.5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spans="1:25" ht="15.5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spans="1:25" ht="15.5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spans="1:25" ht="15.5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spans="1:25" ht="15.5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spans="1:25" ht="15.5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spans="1:25" ht="15.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spans="1:25" ht="15.5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spans="1:25" ht="15.5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pans="1:25" ht="15.5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spans="1:25" ht="15.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spans="1:25" ht="15.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spans="1:25" ht="15.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spans="1:25" ht="15.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spans="1:25" ht="15.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spans="1:25" ht="15.5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spans="1:25" ht="15.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spans="1:25" ht="15.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spans="1:25" ht="15.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spans="1:25" ht="15.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spans="1:25" ht="15.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spans="1:25" ht="15.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spans="1:25" ht="15.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spans="1:25" ht="15.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spans="1:25" ht="15.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spans="1:25" ht="15.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spans="1:25" ht="15.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spans="1:25" ht="15.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spans="1:25" ht="15.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spans="1:25" ht="15.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spans="1:25" ht="15.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spans="1:25" ht="15.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spans="1:25" ht="15.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spans="1:25" ht="15.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spans="1:25" ht="15.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spans="1:25" ht="15.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spans="1:25" ht="15.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spans="1:25" ht="15.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spans="1:25" ht="15.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spans="1:25" ht="15.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spans="1:25" ht="15.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spans="1:25" ht="15.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spans="1:25" ht="15.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spans="1:25" ht="15.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spans="1:25" ht="15.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spans="1:25" ht="15.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spans="1:25" ht="15.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spans="1:25" ht="15.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spans="1:25" ht="15.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spans="1:25" ht="15.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spans="1:25" ht="15.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spans="1:25" ht="15.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spans="1:25" ht="15.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spans="1:25" ht="15.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spans="1:25" ht="15.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spans="1:25" ht="15.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spans="1:25" ht="15.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spans="1:25" ht="15.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spans="1:25" ht="15.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spans="1:25" ht="15.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spans="1:25" ht="15.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spans="1:25" ht="15.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spans="1:25" ht="15.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spans="1:25" ht="15.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spans="1:25" ht="15.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spans="1:25" ht="15.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spans="1:25" ht="15.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spans="1:25" ht="15.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spans="1:25" ht="15.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spans="1:25" ht="15.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spans="1:25" ht="15.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spans="1:25" ht="15.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spans="1:25" ht="15.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spans="1:25" ht="15.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spans="1:25" ht="15.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spans="1:25" ht="15.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spans="1:25" ht="15.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spans="1:25" ht="15.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spans="1:25" ht="15.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spans="1:25" ht="15.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spans="1:25" ht="15.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spans="1:25" ht="15.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spans="1:25" ht="15.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spans="1:25" ht="15.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spans="1:25" ht="15.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spans="1:25" ht="15.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spans="1:25" ht="15.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spans="1:25" ht="15.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spans="1:25" ht="15.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spans="1:25" ht="15.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spans="1:25" ht="15.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spans="1:25" ht="15.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spans="1:25" ht="15.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spans="1:25" ht="15.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spans="1:25" ht="15.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spans="1:25" ht="15.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spans="1:25" ht="15.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spans="1:25" ht="15.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spans="1:25" ht="15.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spans="1:25" ht="15.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spans="1:25" ht="15.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spans="1:25" ht="15.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spans="1:25" ht="15.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spans="1:25" ht="15.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spans="1:25" ht="15.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spans="1:25" ht="15.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spans="1:25" ht="15.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spans="1:25" ht="15.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spans="1:25" ht="15.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spans="1:25" ht="15.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spans="1:25" ht="15.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spans="1:25" ht="15.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spans="1:25" ht="15.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spans="1:25" ht="15.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spans="1:25" ht="15.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spans="1:25" ht="15.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spans="1:25" ht="15.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spans="1:25" ht="15.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spans="1:25" ht="15.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spans="1:25" ht="15.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spans="1:25" ht="15.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spans="1:25" ht="15.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spans="1:25" ht="15.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spans="1:25" ht="15.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spans="1:25" ht="15.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spans="1:25" ht="15.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spans="1:25" ht="15.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spans="1:25" ht="15.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spans="1:25" ht="15.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spans="1:25" ht="15.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spans="1:25" ht="15.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spans="1:25" ht="15.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spans="1:25" ht="15.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spans="1:25" ht="15.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spans="1:25" ht="15.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spans="1:25" ht="15.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spans="1:25" ht="15.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spans="1:25" ht="15.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spans="1:25" ht="15.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spans="1:25" ht="15.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spans="1:25" ht="15.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spans="1:25" ht="15.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spans="1:25" ht="15.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spans="1:25" ht="15.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spans="1:25" ht="15.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spans="1:25" ht="15.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spans="1:25" ht="15.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spans="1:25" ht="15.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spans="1:25" ht="15.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spans="1:25" ht="15.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spans="1:25" ht="15.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spans="1:25" ht="15.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spans="1:25" ht="15.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spans="1:25" ht="15.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spans="1:25" ht="15.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spans="1:25" ht="15.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spans="1:25" ht="15.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spans="1:25" ht="15.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spans="1:25" ht="15.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spans="1:25" ht="15.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spans="1:25" ht="15.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spans="1:25" ht="15.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spans="1:25" ht="15.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spans="1:25" ht="15.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spans="1:25" ht="15.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spans="1:25" ht="15.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spans="1:25" ht="15.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spans="1:25" ht="15.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spans="1:25" ht="15.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spans="1:25" ht="15.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spans="1:25" ht="15.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spans="1:25" ht="15.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spans="1:25" ht="15.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spans="1:25" ht="15.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spans="1:25" ht="15.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spans="1:25" ht="15.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spans="1:25" ht="15.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spans="1:25" ht="15.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spans="1:25" ht="15.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spans="1:25" ht="15.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spans="1:25" ht="15.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spans="1:25" ht="15.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spans="1:25" ht="15.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spans="1:25" ht="15.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spans="1:25" ht="15.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spans="1:25" ht="15.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spans="1:25" ht="15.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spans="1:25" ht="15.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spans="1:25" ht="15.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spans="1:25" ht="15.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spans="1:25" ht="15.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spans="1:25" ht="15.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spans="1:25" ht="15.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spans="1:25" ht="15.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spans="1:25" ht="15.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spans="1:25" ht="15.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spans="1:25" ht="15.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 spans="1:25" ht="15.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 spans="1:25" ht="15.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 spans="1:25" ht="15.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 spans="1:25" ht="15.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 spans="1:25" ht="15.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 spans="1:25" ht="15.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 spans="1:25" ht="15.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 spans="1:25" ht="15.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 spans="1:25" ht="15.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 spans="1:25" ht="15.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 spans="1:25" ht="15.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 spans="1:25" ht="15.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 spans="1:25" ht="15.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 spans="1:25" ht="15.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 spans="1:25" ht="15.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 spans="1:25" ht="15.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 spans="1:25" ht="15.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 spans="1:25" ht="15.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 spans="1:25" ht="15.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 spans="1:25" ht="15.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 spans="1:25" ht="15.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 spans="1:25" ht="15.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 spans="1:25" ht="15.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 spans="1:25" ht="15.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 spans="1:25" ht="15.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 spans="1:25" ht="15.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 spans="1:25" ht="15.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 spans="1:25" ht="15.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 spans="1:25" ht="15.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 spans="1:25" ht="15.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 spans="1:25" ht="15.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 spans="1:25" ht="15.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 spans="1:25" ht="15.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 spans="1:25" ht="15.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 spans="1:25" ht="15.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 spans="1:25" ht="15.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 spans="1:25" ht="15.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 spans="1:25" ht="15.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 spans="1:25" ht="15.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 spans="1:25" ht="15.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 spans="1:25" ht="15.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 spans="1:25" ht="15.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 spans="1:25" ht="15.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 spans="1:25" ht="15.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 spans="1:25" ht="15.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 spans="1:25" ht="15.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 spans="1:25" ht="15.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 spans="1:25" ht="15.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 spans="1:25" ht="15.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 spans="1:25" ht="15.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 spans="1:25" ht="15.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 spans="1:25" ht="15.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 spans="1:25" ht="15.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 spans="1:25" ht="15.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 spans="1:25" ht="15.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 spans="1:25" ht="15.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 spans="1:25" ht="15.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 spans="1:25" ht="15.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 spans="1:25" ht="15.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 spans="1:25" ht="15.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 spans="1:25" ht="15.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 spans="1:25" ht="15.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 spans="1:25" ht="15.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 spans="1:25" ht="15.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 spans="1:25" ht="15.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 spans="1:25" ht="15.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 spans="1:25" ht="15.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 spans="1:25" ht="15.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 spans="1:25" ht="15.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 spans="1:25" ht="15.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 spans="1:25" ht="15.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 spans="1:25" ht="15.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 spans="1:25" ht="15.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 spans="1:25" ht="15.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 spans="1:25" ht="15.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 spans="1:25" ht="15.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 spans="1:25" ht="15.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 spans="1:25" ht="15.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 spans="1:25" ht="15.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 spans="1:25" ht="15.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 spans="1:25" ht="15.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 spans="1:25" ht="15.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 spans="1:25" ht="15.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 spans="1:25" ht="15.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 spans="1:25" ht="15.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 spans="1:25" ht="15.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 spans="1:25" ht="15.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 spans="1:25" ht="15.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 spans="1:25" ht="15.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 spans="1:25" ht="15.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 spans="1:25" ht="15.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 spans="1:25" ht="15.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 spans="1:25" ht="15.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 spans="1:25" ht="15.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 spans="1:25" ht="15.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 spans="1:25" ht="15.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 spans="1:25" ht="15.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 spans="1:25" ht="15.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 spans="1:25" ht="15.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 spans="1:25" ht="15.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 spans="1:25" ht="15.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 spans="1:25" ht="15.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 spans="1:25" ht="15.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 spans="1:25" ht="15.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 spans="1:25" ht="15.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 spans="1:25" ht="15.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 spans="1:25" ht="15.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 spans="1:25" ht="15.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 spans="1:25" ht="15.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 spans="1:25" ht="15.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 spans="1:25" ht="15.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 spans="1:25" ht="15.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 spans="1:25" ht="15.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 spans="1:25" ht="15.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 spans="1:25" ht="15.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 spans="1:25" ht="15.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</row>
    <row r="372" spans="1:25" ht="15.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</row>
    <row r="373" spans="1:25" ht="15.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</row>
    <row r="374" spans="1:25" ht="15.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</row>
    <row r="375" spans="1:25" ht="15.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</row>
    <row r="376" spans="1:25" ht="15.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</row>
    <row r="377" spans="1:25" ht="15.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</row>
    <row r="378" spans="1:25" ht="15.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</row>
    <row r="379" spans="1:25" ht="15.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</row>
    <row r="380" spans="1:25" ht="15.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</row>
    <row r="381" spans="1:25" ht="15.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</row>
    <row r="382" spans="1:25" ht="15.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</row>
    <row r="383" spans="1:25" ht="15.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</row>
    <row r="384" spans="1:25" ht="15.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</row>
    <row r="385" spans="1:25" ht="15.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</row>
    <row r="386" spans="1:25" ht="15.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</row>
    <row r="387" spans="1:25" ht="15.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</row>
    <row r="388" spans="1:25" ht="15.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</row>
    <row r="389" spans="1:25" ht="15.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</row>
    <row r="390" spans="1:25" ht="15.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</row>
    <row r="391" spans="1:25" ht="15.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</row>
    <row r="392" spans="1:25" ht="15.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</row>
    <row r="393" spans="1:25" ht="15.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</row>
    <row r="394" spans="1:25" ht="15.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</row>
    <row r="395" spans="1:25" ht="15.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</row>
    <row r="396" spans="1:25" ht="15.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</row>
    <row r="397" spans="1:25" ht="15.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</row>
    <row r="398" spans="1:25" ht="15.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</row>
    <row r="399" spans="1:25" ht="15.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</row>
    <row r="400" spans="1:25" ht="15.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</row>
    <row r="401" spans="1:25" ht="15.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</row>
    <row r="402" spans="1:25" ht="15.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</row>
    <row r="403" spans="1:25" ht="15.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</row>
    <row r="404" spans="1:25" ht="15.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</row>
    <row r="405" spans="1:25" ht="15.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</row>
    <row r="406" spans="1:25" ht="15.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</row>
    <row r="407" spans="1:25" ht="15.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</row>
    <row r="408" spans="1:25" ht="15.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</row>
    <row r="409" spans="1:25" ht="15.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</row>
    <row r="410" spans="1:25" ht="15.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</row>
    <row r="411" spans="1:25" ht="15.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</row>
    <row r="412" spans="1:25" ht="15.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</row>
    <row r="413" spans="1:25" ht="15.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</row>
    <row r="414" spans="1:25" ht="15.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</row>
    <row r="415" spans="1:25" ht="15.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</row>
    <row r="416" spans="1:25" ht="15.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</row>
    <row r="417" spans="1:25" ht="15.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</row>
    <row r="418" spans="1:25" ht="15.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</row>
    <row r="419" spans="1:25" ht="15.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</row>
    <row r="420" spans="1:25" ht="15.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</row>
    <row r="421" spans="1:25" ht="15.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</row>
    <row r="422" spans="1:25" ht="15.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</row>
    <row r="423" spans="1:25" ht="15.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</row>
    <row r="424" spans="1:25" ht="15.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</row>
    <row r="425" spans="1:25" ht="15.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</row>
    <row r="426" spans="1:25" ht="15.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</row>
    <row r="427" spans="1:25" ht="15.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</row>
    <row r="428" spans="1:25" ht="15.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</row>
    <row r="429" spans="1:25" ht="15.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</row>
    <row r="430" spans="1:25" ht="15.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</row>
    <row r="431" spans="1:25" ht="15.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</row>
    <row r="432" spans="1:25" ht="15.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</row>
    <row r="433" spans="1:25" ht="15.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</row>
    <row r="434" spans="1:25" ht="15.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</row>
    <row r="435" spans="1:25" ht="15.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</row>
    <row r="436" spans="1:25" ht="15.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</row>
    <row r="437" spans="1:25" ht="15.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</row>
    <row r="438" spans="1:25" ht="15.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</row>
    <row r="439" spans="1:25" ht="15.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</row>
    <row r="440" spans="1:25" ht="15.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</row>
    <row r="441" spans="1:25" ht="15.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</row>
    <row r="442" spans="1:25" ht="15.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</row>
    <row r="443" spans="1:25" ht="15.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</row>
    <row r="444" spans="1:25" ht="15.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</row>
    <row r="445" spans="1:25" ht="15.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</row>
    <row r="446" spans="1:25" ht="15.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</row>
    <row r="447" spans="1:25" ht="15.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</row>
    <row r="448" spans="1:25" ht="15.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</row>
    <row r="449" spans="1:25" ht="15.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</row>
    <row r="450" spans="1:25" ht="15.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</row>
    <row r="451" spans="1:25" ht="15.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</row>
    <row r="452" spans="1:25" ht="15.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</row>
    <row r="453" spans="1:25" ht="15.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</row>
    <row r="454" spans="1:25" ht="15.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</row>
    <row r="455" spans="1:25" ht="15.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</row>
    <row r="456" spans="1:25" ht="15.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</row>
    <row r="457" spans="1:25" ht="15.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</row>
    <row r="458" spans="1:25" ht="15.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</row>
    <row r="459" spans="1:25" ht="15.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</row>
    <row r="460" spans="1:25" ht="15.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</row>
    <row r="461" spans="1:25" ht="15.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</row>
    <row r="462" spans="1:25" ht="15.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</row>
    <row r="463" spans="1:25" ht="15.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</row>
    <row r="464" spans="1:25" ht="15.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</row>
    <row r="465" spans="1:25" ht="15.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</row>
    <row r="466" spans="1:25" ht="15.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</row>
    <row r="467" spans="1:25" ht="15.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</row>
    <row r="468" spans="1:25" ht="15.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</row>
    <row r="469" spans="1:25" ht="15.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</row>
    <row r="470" spans="1:25" ht="15.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</row>
    <row r="471" spans="1:25" ht="15.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</row>
    <row r="472" spans="1:25" ht="15.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</row>
    <row r="473" spans="1:25" ht="15.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</row>
    <row r="474" spans="1:25" ht="15.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</row>
    <row r="475" spans="1:25" ht="15.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</row>
    <row r="476" spans="1:25" ht="15.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</row>
    <row r="477" spans="1:25" ht="15.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</row>
    <row r="478" spans="1:25" ht="15.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</row>
    <row r="479" spans="1:25" ht="15.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</row>
    <row r="480" spans="1:25" ht="15.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</row>
    <row r="481" spans="1:25" ht="15.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</row>
    <row r="482" spans="1:25" ht="15.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</row>
    <row r="483" spans="1:25" ht="15.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</row>
    <row r="484" spans="1:25" ht="15.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</row>
    <row r="485" spans="1:25" ht="15.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</row>
    <row r="486" spans="1:25" ht="15.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</row>
    <row r="487" spans="1:25" ht="15.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</row>
    <row r="488" spans="1:25" ht="15.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</row>
    <row r="489" spans="1:25" ht="15.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</row>
    <row r="490" spans="1:25" ht="15.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</row>
    <row r="491" spans="1:25" ht="15.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</row>
    <row r="492" spans="1:25" ht="15.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</row>
    <row r="493" spans="1:25" ht="15.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</row>
    <row r="494" spans="1:25" ht="15.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</row>
    <row r="495" spans="1:25" ht="15.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</row>
    <row r="496" spans="1:25" ht="15.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</row>
    <row r="497" spans="1:25" ht="15.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</row>
    <row r="498" spans="1:25" ht="15.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</row>
    <row r="499" spans="1:25" ht="15.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</row>
    <row r="500" spans="1:25" ht="15.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</row>
    <row r="501" spans="1:25" ht="15.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</row>
    <row r="502" spans="1:25" ht="15.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</row>
    <row r="503" spans="1:25" ht="15.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</row>
    <row r="504" spans="1:25" ht="15.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</row>
    <row r="505" spans="1:25" ht="15.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</row>
    <row r="506" spans="1:25" ht="15.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</row>
    <row r="507" spans="1:25" ht="15.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</row>
    <row r="508" spans="1:25" ht="15.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</row>
    <row r="509" spans="1:25" ht="15.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</row>
    <row r="510" spans="1:25" ht="15.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</row>
    <row r="511" spans="1:25" ht="15.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</row>
    <row r="512" spans="1:25" ht="15.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</row>
    <row r="513" spans="1:25" ht="15.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</row>
    <row r="514" spans="1:25" ht="15.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</row>
    <row r="515" spans="1:25" ht="15.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</row>
    <row r="516" spans="1:25" ht="15.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</row>
    <row r="517" spans="1:25" ht="15.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</row>
    <row r="518" spans="1:25" ht="15.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</row>
    <row r="519" spans="1:25" ht="15.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</row>
    <row r="520" spans="1:25" ht="15.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</row>
    <row r="521" spans="1:25" ht="15.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</row>
    <row r="522" spans="1:25" ht="15.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</row>
    <row r="523" spans="1:25" ht="15.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</row>
    <row r="524" spans="1:25" ht="15.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</row>
    <row r="525" spans="1:25" ht="15.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</row>
    <row r="526" spans="1:25" ht="15.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</row>
    <row r="527" spans="1:25" ht="15.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</row>
    <row r="528" spans="1:25" ht="15.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</row>
    <row r="529" spans="1:25" ht="15.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</row>
    <row r="530" spans="1:25" ht="15.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</row>
    <row r="531" spans="1:25" ht="15.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</row>
    <row r="532" spans="1:25" ht="15.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</row>
    <row r="533" spans="1:25" ht="15.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</row>
    <row r="534" spans="1:25" ht="15.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</row>
    <row r="535" spans="1:25" ht="15.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</row>
    <row r="536" spans="1:25" ht="15.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</row>
    <row r="537" spans="1:25" ht="15.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</row>
    <row r="538" spans="1:25" ht="15.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</row>
    <row r="539" spans="1:25" ht="15.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</row>
    <row r="540" spans="1:25" ht="15.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</row>
    <row r="541" spans="1:25" ht="15.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</row>
    <row r="542" spans="1:25" ht="15.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</row>
    <row r="543" spans="1:25" ht="15.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</row>
    <row r="544" spans="1:25" ht="15.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</row>
    <row r="545" spans="1:25" ht="15.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</row>
    <row r="546" spans="1:25" ht="15.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</row>
    <row r="547" spans="1:25" ht="15.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</row>
    <row r="548" spans="1:25" ht="15.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</row>
    <row r="549" spans="1:25" ht="15.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</row>
    <row r="550" spans="1:25" ht="15.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</row>
    <row r="551" spans="1:25" ht="15.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</row>
    <row r="552" spans="1:25" ht="15.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</row>
    <row r="553" spans="1:25" ht="15.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</row>
    <row r="554" spans="1:25" ht="15.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</row>
    <row r="555" spans="1:25" ht="15.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</row>
    <row r="556" spans="1:25" ht="15.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</row>
    <row r="557" spans="1:25" ht="15.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</row>
    <row r="558" spans="1:25" ht="15.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</row>
    <row r="559" spans="1:25" ht="15.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</row>
    <row r="560" spans="1:25" ht="15.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</row>
    <row r="561" spans="1:25" ht="15.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</row>
    <row r="562" spans="1:25" ht="15.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</row>
    <row r="563" spans="1:25" ht="15.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</row>
    <row r="564" spans="1:25" ht="15.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</row>
    <row r="565" spans="1:25" ht="15.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</row>
    <row r="566" spans="1:25" ht="15.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</row>
    <row r="567" spans="1:25" ht="15.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</row>
    <row r="568" spans="1:25" ht="15.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</row>
    <row r="569" spans="1:25" ht="15.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</row>
    <row r="570" spans="1:25" ht="15.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</row>
    <row r="571" spans="1:25" ht="15.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</row>
    <row r="572" spans="1:25" ht="15.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</row>
    <row r="573" spans="1:25" ht="15.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</row>
    <row r="574" spans="1:25" ht="15.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</row>
    <row r="575" spans="1:25" ht="15.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</row>
    <row r="576" spans="1:25" ht="15.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</row>
    <row r="577" spans="1:25" ht="15.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</row>
    <row r="578" spans="1:25" ht="15.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</row>
    <row r="579" spans="1:25" ht="15.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</row>
    <row r="580" spans="1:25" ht="15.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</row>
    <row r="581" spans="1:25" ht="15.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</row>
    <row r="582" spans="1:25" ht="15.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</row>
    <row r="583" spans="1:25" ht="15.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</row>
    <row r="584" spans="1:25" ht="15.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</row>
    <row r="585" spans="1:25" ht="15.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</row>
    <row r="586" spans="1:25" ht="15.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</row>
    <row r="587" spans="1:25" ht="15.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</row>
    <row r="588" spans="1:25" ht="15.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</row>
    <row r="589" spans="1:25" ht="15.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</row>
    <row r="590" spans="1:25" ht="15.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</row>
    <row r="591" spans="1:25" ht="15.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</row>
    <row r="592" spans="1:25" ht="15.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</row>
    <row r="593" spans="1:25" ht="15.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</row>
    <row r="594" spans="1:25" ht="15.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</row>
    <row r="595" spans="1:25" ht="15.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</row>
    <row r="596" spans="1:25" ht="15.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</row>
    <row r="597" spans="1:25" ht="15.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</row>
    <row r="598" spans="1:25" ht="15.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</row>
    <row r="599" spans="1:25" ht="15.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</row>
    <row r="600" spans="1:25" ht="15.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</row>
    <row r="601" spans="1:25" ht="15.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</row>
    <row r="602" spans="1:25" ht="15.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</row>
    <row r="603" spans="1:25" ht="15.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</row>
    <row r="604" spans="1:25" ht="15.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</row>
    <row r="605" spans="1:25" ht="15.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</row>
    <row r="606" spans="1:25" ht="15.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</row>
    <row r="607" spans="1:25" ht="15.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</row>
    <row r="608" spans="1:25" ht="15.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</row>
    <row r="609" spans="1:25" ht="15.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</row>
    <row r="610" spans="1:25" ht="15.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</row>
    <row r="611" spans="1:25" ht="15.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</row>
    <row r="612" spans="1:25" ht="15.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</row>
    <row r="613" spans="1:25" ht="15.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</row>
    <row r="614" spans="1:25" ht="15.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</row>
    <row r="615" spans="1:25" ht="15.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</row>
    <row r="616" spans="1:25" ht="15.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</row>
    <row r="617" spans="1:25" ht="15.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</row>
    <row r="618" spans="1:25" ht="15.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</row>
    <row r="619" spans="1:25" ht="15.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</row>
    <row r="620" spans="1:25" ht="15.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</row>
    <row r="621" spans="1:25" ht="15.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</row>
    <row r="622" spans="1:25" ht="15.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</row>
    <row r="623" spans="1:25" ht="15.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</row>
    <row r="624" spans="1:25" ht="15.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</row>
    <row r="625" spans="1:25" ht="15.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</row>
    <row r="626" spans="1:25" ht="15.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</row>
    <row r="627" spans="1:25" ht="15.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</row>
    <row r="628" spans="1:25" ht="15.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</row>
    <row r="629" spans="1:25" ht="15.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</row>
    <row r="630" spans="1:25" ht="15.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</row>
    <row r="631" spans="1:25" ht="15.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</row>
    <row r="632" spans="1:25" ht="15.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</row>
    <row r="633" spans="1:25" ht="15.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</row>
    <row r="634" spans="1:25" ht="15.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</row>
    <row r="635" spans="1:25" ht="15.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</row>
    <row r="636" spans="1:25" ht="15.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</row>
    <row r="637" spans="1:25" ht="15.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</row>
    <row r="638" spans="1:25" ht="15.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</row>
    <row r="639" spans="1:25" ht="15.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</row>
    <row r="640" spans="1:25" ht="15.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</row>
    <row r="641" spans="1:25" ht="15.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</row>
    <row r="642" spans="1:25" ht="15.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</row>
    <row r="643" spans="1:25" ht="15.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</row>
    <row r="644" spans="1:25" ht="15.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</row>
    <row r="645" spans="1:25" ht="15.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</row>
    <row r="646" spans="1:25" ht="15.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</row>
    <row r="647" spans="1:25" ht="15.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</row>
    <row r="648" spans="1:25" ht="15.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</row>
    <row r="649" spans="1:25" ht="15.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</row>
    <row r="650" spans="1:25" ht="15.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</row>
    <row r="651" spans="1:25" ht="15.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</row>
    <row r="652" spans="1:25" ht="15.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</row>
    <row r="653" spans="1:25" ht="15.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</row>
    <row r="654" spans="1:25" ht="15.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</row>
    <row r="655" spans="1:25" ht="15.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</row>
    <row r="656" spans="1:25" ht="15.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</row>
    <row r="657" spans="1:25" ht="15.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</row>
    <row r="658" spans="1:25" ht="15.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</row>
    <row r="659" spans="1:25" ht="15.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</row>
    <row r="660" spans="1:25" ht="15.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</row>
    <row r="661" spans="1:25" ht="15.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</row>
    <row r="662" spans="1:25" ht="15.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</row>
    <row r="663" spans="1:25" ht="15.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</row>
    <row r="664" spans="1:25" ht="15.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</row>
    <row r="665" spans="1:25" ht="15.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</row>
    <row r="666" spans="1:25" ht="15.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</row>
    <row r="667" spans="1:25" ht="15.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</row>
    <row r="668" spans="1:25" ht="15.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</row>
    <row r="669" spans="1:25" ht="15.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</row>
    <row r="670" spans="1:25" ht="15.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</row>
    <row r="671" spans="1:25" ht="15.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</row>
    <row r="672" spans="1:25" ht="15.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</row>
    <row r="673" spans="1:25" ht="15.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</row>
    <row r="674" spans="1:25" ht="15.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</row>
    <row r="675" spans="1:25" ht="15.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</row>
    <row r="676" spans="1:25" ht="15.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</row>
    <row r="677" spans="1:25" ht="15.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</row>
    <row r="678" spans="1:25" ht="15.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</row>
    <row r="679" spans="1:25" ht="15.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</row>
    <row r="680" spans="1:25" ht="15.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</row>
    <row r="681" spans="1:25" ht="15.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</row>
    <row r="682" spans="1:25" ht="15.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</row>
    <row r="683" spans="1:25" ht="15.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</row>
    <row r="684" spans="1:25" ht="15.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</row>
    <row r="685" spans="1:25" ht="15.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</row>
    <row r="686" spans="1:25" ht="15.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</row>
    <row r="687" spans="1:25" ht="15.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</row>
    <row r="688" spans="1:25" ht="15.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</row>
    <row r="689" spans="1:25" ht="15.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</row>
    <row r="690" spans="1:25" ht="15.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</row>
    <row r="691" spans="1:25" ht="15.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</row>
    <row r="692" spans="1:25" ht="15.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</row>
    <row r="693" spans="1:25" ht="15.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</row>
    <row r="694" spans="1:25" ht="15.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</row>
    <row r="695" spans="1:25" ht="15.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</row>
    <row r="696" spans="1:25" ht="15.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</row>
    <row r="697" spans="1:25" ht="15.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</row>
    <row r="698" spans="1:25" ht="15.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</row>
    <row r="699" spans="1:25" ht="15.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</row>
    <row r="700" spans="1:25" ht="15.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</row>
    <row r="701" spans="1:25" ht="15.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</row>
    <row r="702" spans="1:25" ht="15.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</row>
    <row r="703" spans="1:25" ht="15.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</row>
    <row r="704" spans="1:25" ht="15.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</row>
    <row r="705" spans="1:25" ht="15.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</row>
    <row r="706" spans="1:25" ht="15.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</row>
    <row r="707" spans="1:25" ht="15.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</row>
    <row r="708" spans="1:25" ht="15.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</row>
    <row r="709" spans="1:25" ht="15.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</row>
    <row r="710" spans="1:25" ht="15.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</row>
    <row r="711" spans="1:25" ht="15.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</row>
    <row r="712" spans="1:25" ht="15.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</row>
    <row r="713" spans="1:25" ht="15.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</row>
    <row r="714" spans="1:25" ht="15.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</row>
    <row r="715" spans="1:25" ht="15.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</row>
    <row r="716" spans="1:25" ht="15.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</row>
    <row r="717" spans="1:25" ht="15.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</row>
    <row r="718" spans="1:25" ht="15.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</row>
    <row r="719" spans="1:25" ht="15.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</row>
    <row r="720" spans="1:25" ht="15.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</row>
    <row r="721" spans="1:25" ht="15.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</row>
    <row r="722" spans="1:25" ht="15.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</row>
    <row r="723" spans="1:25" ht="15.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</row>
    <row r="724" spans="1:25" ht="15.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</row>
    <row r="725" spans="1:25" ht="15.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</row>
    <row r="726" spans="1:25" ht="15.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</row>
    <row r="727" spans="1:25" ht="15.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</row>
    <row r="728" spans="1:25" ht="15.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</row>
    <row r="729" spans="1:25" ht="15.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</row>
    <row r="730" spans="1:25" ht="15.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</row>
    <row r="731" spans="1:25" ht="15.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</row>
    <row r="732" spans="1:25" ht="15.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</row>
    <row r="733" spans="1:25" ht="15.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</row>
    <row r="734" spans="1:25" ht="15.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</row>
    <row r="735" spans="1:25" ht="15.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</row>
    <row r="736" spans="1:25" ht="15.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</row>
    <row r="737" spans="1:25" ht="15.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</row>
    <row r="738" spans="1:25" ht="15.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</row>
    <row r="739" spans="1:25" ht="15.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</row>
    <row r="740" spans="1:25" ht="15.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</row>
    <row r="741" spans="1:25" ht="15.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</row>
    <row r="742" spans="1:25" ht="15.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</row>
    <row r="743" spans="1:25" ht="15.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</row>
    <row r="744" spans="1:25" ht="15.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</row>
    <row r="745" spans="1:25" ht="15.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</row>
    <row r="746" spans="1:25" ht="15.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</row>
    <row r="747" spans="1:25" ht="15.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</row>
    <row r="748" spans="1:25" ht="15.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</row>
    <row r="749" spans="1:25" ht="15.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</row>
    <row r="750" spans="1:25" ht="15.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</row>
    <row r="751" spans="1:25" ht="15.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</row>
    <row r="752" spans="1:25" ht="15.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</row>
    <row r="753" spans="1:25" ht="15.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</row>
    <row r="754" spans="1:25" ht="15.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</row>
    <row r="755" spans="1:25" ht="15.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</row>
    <row r="756" spans="1:25" ht="15.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</row>
    <row r="757" spans="1:25" ht="15.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</row>
    <row r="758" spans="1:25" ht="15.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</row>
    <row r="759" spans="1:25" ht="15.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</row>
    <row r="760" spans="1:25" ht="15.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</row>
    <row r="761" spans="1:25" ht="15.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</row>
    <row r="762" spans="1:25" ht="15.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</row>
    <row r="763" spans="1:25" ht="15.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</row>
    <row r="764" spans="1:25" ht="15.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</row>
    <row r="765" spans="1:25" ht="15.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</row>
    <row r="766" spans="1:25" ht="15.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</row>
    <row r="767" spans="1:25" ht="15.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</row>
    <row r="768" spans="1:25" ht="15.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</row>
    <row r="769" spans="1:25" ht="15.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</row>
    <row r="770" spans="1:25" ht="15.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</row>
    <row r="771" spans="1:25" ht="15.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</row>
    <row r="772" spans="1:25" ht="15.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</row>
    <row r="773" spans="1:25" ht="15.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</row>
    <row r="774" spans="1:25" ht="15.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</row>
    <row r="775" spans="1:25" ht="15.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</row>
    <row r="776" spans="1:25" ht="15.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</row>
    <row r="777" spans="1:25" ht="15.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</row>
    <row r="778" spans="1:25" ht="15.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</row>
    <row r="779" spans="1:25" ht="15.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</row>
    <row r="780" spans="1:25" ht="15.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</row>
    <row r="781" spans="1:25" ht="15.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</row>
    <row r="782" spans="1:25" ht="15.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</row>
    <row r="783" spans="1:25" ht="15.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</row>
    <row r="784" spans="1:25" ht="15.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</row>
    <row r="785" spans="1:25" ht="15.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</row>
    <row r="786" spans="1:25" ht="15.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</row>
    <row r="787" spans="1:25" ht="15.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</row>
    <row r="788" spans="1:25" ht="15.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</row>
    <row r="789" spans="1:25" ht="15.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</row>
    <row r="790" spans="1:25" ht="15.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</row>
    <row r="791" spans="1:25" ht="15.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</row>
    <row r="792" spans="1:25" ht="15.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</row>
    <row r="793" spans="1:25" ht="15.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</row>
    <row r="794" spans="1:25" ht="15.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</row>
    <row r="795" spans="1:25" ht="15.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</row>
    <row r="796" spans="1:25" ht="15.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</row>
    <row r="797" spans="1:25" ht="15.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</row>
    <row r="798" spans="1:25" ht="15.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</row>
    <row r="799" spans="1:25" ht="15.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</row>
    <row r="800" spans="1:25" ht="15.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</row>
    <row r="801" spans="1:25" ht="15.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</row>
    <row r="802" spans="1:25" ht="15.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</row>
    <row r="803" spans="1:25" ht="15.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</row>
    <row r="804" spans="1:25" ht="15.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</row>
    <row r="805" spans="1:25" ht="15.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</row>
    <row r="806" spans="1:25" ht="15.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</row>
    <row r="807" spans="1:25" ht="15.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</row>
    <row r="808" spans="1:25" ht="15.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</row>
    <row r="809" spans="1:25" ht="15.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</row>
    <row r="810" spans="1:25" ht="15.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</row>
    <row r="811" spans="1:25" ht="15.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</row>
    <row r="812" spans="1:25" ht="15.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</row>
    <row r="813" spans="1:25" ht="15.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</row>
    <row r="814" spans="1:25" ht="15.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</row>
    <row r="815" spans="1:25" ht="15.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</row>
    <row r="816" spans="1:25" ht="15.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</row>
    <row r="817" spans="1:25" ht="15.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</row>
    <row r="818" spans="1:25" ht="15.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</row>
    <row r="819" spans="1:25" ht="15.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</row>
    <row r="820" spans="1:25" ht="15.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</row>
    <row r="821" spans="1:25" ht="15.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</row>
    <row r="822" spans="1:25" ht="15.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</row>
    <row r="823" spans="1:25" ht="15.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</row>
    <row r="824" spans="1:25" ht="15.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</row>
    <row r="825" spans="1:25" ht="15.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</row>
    <row r="826" spans="1:25" ht="15.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</row>
    <row r="827" spans="1:25" ht="15.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</row>
    <row r="828" spans="1:25" ht="15.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</row>
    <row r="829" spans="1:25" ht="15.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</row>
    <row r="830" spans="1:25" ht="15.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</row>
    <row r="831" spans="1:25" ht="15.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</row>
    <row r="832" spans="1:25" ht="15.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</row>
    <row r="833" spans="1:25" ht="15.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</row>
    <row r="834" spans="1:25" ht="15.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</row>
    <row r="835" spans="1:25" ht="15.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</row>
    <row r="836" spans="1:25" ht="15.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</row>
    <row r="837" spans="1:25" ht="15.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</row>
    <row r="838" spans="1:25" ht="15.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</row>
    <row r="839" spans="1:25" ht="15.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</row>
    <row r="840" spans="1:25" ht="15.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</row>
    <row r="841" spans="1:25" ht="15.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</row>
    <row r="842" spans="1:25" ht="15.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</row>
    <row r="843" spans="1:25" ht="15.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</row>
    <row r="844" spans="1:25" ht="15.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</row>
    <row r="845" spans="1:25" ht="15.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</row>
    <row r="846" spans="1:25" ht="15.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</row>
    <row r="847" spans="1:25" ht="15.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</row>
    <row r="848" spans="1:25" ht="15.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</row>
    <row r="849" spans="1:25" ht="15.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</row>
    <row r="850" spans="1:25" ht="15.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</row>
    <row r="851" spans="1:25" ht="15.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</row>
    <row r="852" spans="1:25" ht="15.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</row>
    <row r="853" spans="1:25" ht="15.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</row>
    <row r="854" spans="1:25" ht="15.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</row>
    <row r="855" spans="1:25" ht="15.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</row>
    <row r="856" spans="1:25" ht="15.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</row>
    <row r="857" spans="1:25" ht="15.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</row>
    <row r="858" spans="1:25" ht="15.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</row>
    <row r="859" spans="1:25" ht="15.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</row>
    <row r="860" spans="1:25" ht="15.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</row>
    <row r="861" spans="1:25" ht="15.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</row>
    <row r="862" spans="1:25" ht="15.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</row>
    <row r="863" spans="1:25" ht="15.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</row>
    <row r="864" spans="1:25" ht="15.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</row>
    <row r="865" spans="1:25" ht="15.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</row>
    <row r="866" spans="1:25" ht="15.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</row>
    <row r="867" spans="1:25" ht="15.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</row>
    <row r="868" spans="1:25" ht="15.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</row>
    <row r="869" spans="1:25" ht="15.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</row>
    <row r="870" spans="1:25" ht="15.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</row>
    <row r="871" spans="1:25" ht="15.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</row>
    <row r="872" spans="1:25" ht="15.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</row>
    <row r="873" spans="1:25" ht="15.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</row>
    <row r="874" spans="1:25" ht="15.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</row>
    <row r="875" spans="1:25" ht="15.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</row>
    <row r="876" spans="1:25" ht="15.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</row>
    <row r="877" spans="1:25" ht="15.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</row>
    <row r="878" spans="1:25" ht="15.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</row>
    <row r="879" spans="1:25" ht="15.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</row>
    <row r="880" spans="1:25" ht="15.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</row>
    <row r="881" spans="1:25" ht="15.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</row>
    <row r="882" spans="1:25" ht="15.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</row>
    <row r="883" spans="1:25" ht="15.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</row>
    <row r="884" spans="1:25" ht="15.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</row>
    <row r="885" spans="1:25" ht="15.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</row>
    <row r="886" spans="1:25" ht="15.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</row>
    <row r="887" spans="1:25" ht="15.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</row>
    <row r="888" spans="1:25" ht="15.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</row>
    <row r="889" spans="1:25" ht="15.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</row>
    <row r="890" spans="1:25" ht="15.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</row>
    <row r="891" spans="1:25" ht="15.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</row>
    <row r="892" spans="1:25" ht="15.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</row>
    <row r="893" spans="1:25" ht="15.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</row>
    <row r="894" spans="1:25" ht="15.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</row>
    <row r="895" spans="1:25" ht="15.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</row>
    <row r="896" spans="1:25" ht="15.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</row>
    <row r="897" spans="1:25" ht="15.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</row>
    <row r="898" spans="1:25" ht="15.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</row>
    <row r="899" spans="1:25" ht="15.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</row>
    <row r="900" spans="1:25" ht="15.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</row>
    <row r="901" spans="1:25" ht="15.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</row>
    <row r="902" spans="1:25" ht="15.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</row>
    <row r="903" spans="1:25" ht="15.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</row>
    <row r="904" spans="1:25" ht="15.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</row>
    <row r="905" spans="1:25" ht="15.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</row>
    <row r="906" spans="1:25" ht="15.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</row>
    <row r="907" spans="1:25" ht="15.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</row>
    <row r="908" spans="1:25" ht="15.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</row>
    <row r="909" spans="1:25" ht="15.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</row>
    <row r="910" spans="1:25" ht="15.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</row>
    <row r="911" spans="1:25" ht="15.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</row>
    <row r="912" spans="1:25" ht="15.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</row>
    <row r="913" spans="1:25" ht="15.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</row>
    <row r="914" spans="1:25" ht="15.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</row>
    <row r="915" spans="1:25" ht="15.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</row>
    <row r="916" spans="1:25" ht="15.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</row>
    <row r="917" spans="1:25" ht="15.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</row>
    <row r="918" spans="1:25" ht="15.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</row>
    <row r="919" spans="1:25" ht="15.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</row>
    <row r="920" spans="1:25" ht="15.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</row>
    <row r="921" spans="1:25" ht="15.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</row>
    <row r="922" spans="1:25" ht="15.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</row>
    <row r="923" spans="1:25" ht="15.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</row>
    <row r="924" spans="1:25" ht="15.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</row>
    <row r="925" spans="1:25" ht="15.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</row>
    <row r="926" spans="1:25" ht="15.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</row>
    <row r="927" spans="1:25" ht="15.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</row>
    <row r="928" spans="1:25" ht="15.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</row>
    <row r="929" spans="1:25" ht="15.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</row>
    <row r="930" spans="1:25" ht="15.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</row>
    <row r="931" spans="1:25" ht="15.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</row>
    <row r="932" spans="1:25" ht="15.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</row>
    <row r="933" spans="1:25" ht="15.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</row>
    <row r="934" spans="1:25" ht="15.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</row>
    <row r="935" spans="1:25" ht="15.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</row>
    <row r="936" spans="1:25" ht="15.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</row>
    <row r="937" spans="1:25" ht="15.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</row>
    <row r="938" spans="1:25" ht="15.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</row>
    <row r="939" spans="1:25" ht="15.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</row>
    <row r="940" spans="1:25" ht="15.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</row>
    <row r="941" spans="1:25" ht="15.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</row>
    <row r="942" spans="1:25" ht="15.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</row>
    <row r="943" spans="1:25" ht="15.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</row>
    <row r="944" spans="1:25" ht="15.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</row>
    <row r="945" spans="1:25" ht="15.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</row>
    <row r="946" spans="1:25" ht="15.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</row>
    <row r="947" spans="1:25" ht="15.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</row>
    <row r="948" spans="1:25" ht="15.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</row>
    <row r="949" spans="1:25" ht="15.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</row>
    <row r="950" spans="1:25" ht="15.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</row>
    <row r="951" spans="1:25" ht="15.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</row>
    <row r="952" spans="1:25" ht="15.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</row>
    <row r="953" spans="1:25" ht="15.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</row>
    <row r="954" spans="1:25" ht="15.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</row>
    <row r="955" spans="1:25" ht="15.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</row>
    <row r="956" spans="1:25" ht="15.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</row>
    <row r="957" spans="1:25" ht="15.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</row>
    <row r="958" spans="1:25" ht="15.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</row>
    <row r="959" spans="1:25" ht="15.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</row>
    <row r="960" spans="1:25" ht="15.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</row>
    <row r="961" spans="1:25" ht="15.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</row>
    <row r="962" spans="1:25" ht="15.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</row>
    <row r="963" spans="1:25" ht="15.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</row>
    <row r="964" spans="1:25" ht="15.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</row>
    <row r="965" spans="1:25" ht="15.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</row>
    <row r="966" spans="1:25" ht="15.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</row>
    <row r="967" spans="1:25" ht="15.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</row>
    <row r="968" spans="1:25" ht="15.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</row>
    <row r="969" spans="1:25" ht="15.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</row>
    <row r="970" spans="1:25" ht="15.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</row>
    <row r="971" spans="1:25" ht="15.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</row>
    <row r="972" spans="1:25" ht="15.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</row>
    <row r="973" spans="1:25" ht="15.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</row>
    <row r="974" spans="1:25" ht="15.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</row>
    <row r="975" spans="1:25" ht="15.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</row>
    <row r="976" spans="1:25" ht="15.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</row>
    <row r="977" spans="1:25" ht="15.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</row>
    <row r="978" spans="1:25" ht="15.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</row>
    <row r="979" spans="1:25" ht="15.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</row>
    <row r="980" spans="1:25" ht="15.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</row>
    <row r="981" spans="1:25" ht="15.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</row>
    <row r="982" spans="1:25" ht="15.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</row>
    <row r="983" spans="1:25" ht="15.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</row>
    <row r="984" spans="1:25" ht="15.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</row>
    <row r="985" spans="1:25" ht="15.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</row>
    <row r="986" spans="1:25" ht="15.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</row>
    <row r="987" spans="1:25" ht="15.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</row>
    <row r="988" spans="1:25" ht="15.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</row>
    <row r="989" spans="1:25" ht="15.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</row>
    <row r="990" spans="1:25" ht="15.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</row>
    <row r="991" spans="1:25" ht="15.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</row>
    <row r="992" spans="1:25" ht="15.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</row>
    <row r="993" spans="1:25" ht="15.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</row>
    <row r="994" spans="1:25" ht="15.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</row>
    <row r="995" spans="1:25" ht="15.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</row>
    <row r="996" spans="1:25" ht="15.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6"/>
  <sheetViews>
    <sheetView topLeftCell="A5" workbookViewId="0">
      <selection activeCell="W13" sqref="W13"/>
    </sheetView>
  </sheetViews>
  <sheetFormatPr defaultColWidth="14.453125" defaultRowHeight="15" customHeight="1"/>
  <cols>
    <col min="1" max="1" width="4.81640625" style="49" customWidth="1"/>
    <col min="2" max="3" width="7.81640625" style="49" customWidth="1"/>
    <col min="4" max="4" width="8" style="49" customWidth="1"/>
    <col min="5" max="5" width="10.1796875" style="49" customWidth="1"/>
    <col min="6" max="8" width="5.1796875" style="49" customWidth="1"/>
    <col min="9" max="9" width="5.453125" style="49" customWidth="1"/>
    <col min="10" max="10" width="5.81640625" style="49" customWidth="1"/>
    <col min="11" max="17" width="5.1796875" style="49" customWidth="1"/>
    <col min="18" max="18" width="8.81640625" style="49" customWidth="1"/>
    <col min="19" max="19" width="13.54296875" style="49" customWidth="1"/>
    <col min="20" max="20" width="15.81640625" style="49" customWidth="1"/>
    <col min="21" max="25" width="6.81640625" style="49" customWidth="1"/>
    <col min="26" max="16384" width="14.453125" style="49"/>
  </cols>
  <sheetData>
    <row r="1" spans="1:25" ht="21.75" customHeight="1">
      <c r="A1" s="152" t="s">
        <v>36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4"/>
      <c r="U1" s="53"/>
      <c r="V1" s="53"/>
      <c r="W1" s="53"/>
      <c r="X1" s="53"/>
      <c r="Y1" s="53"/>
    </row>
    <row r="2" spans="1:25" ht="22.5" customHeight="1">
      <c r="A2" s="155" t="s">
        <v>70</v>
      </c>
      <c r="B2" s="156"/>
      <c r="C2" s="156"/>
      <c r="D2" s="156"/>
      <c r="E2" s="156"/>
      <c r="F2" s="156"/>
      <c r="G2" s="156"/>
      <c r="H2" s="156"/>
      <c r="I2" s="156"/>
      <c r="J2" s="156"/>
      <c r="K2" s="157"/>
      <c r="L2" s="158" t="s">
        <v>71</v>
      </c>
      <c r="M2" s="156"/>
      <c r="N2" s="156"/>
      <c r="O2" s="156"/>
      <c r="P2" s="156"/>
      <c r="Q2" s="156"/>
      <c r="R2" s="156"/>
      <c r="S2" s="156"/>
      <c r="T2" s="159"/>
      <c r="U2" s="53"/>
      <c r="V2" s="53"/>
      <c r="W2" s="53"/>
      <c r="X2" s="53"/>
      <c r="Y2" s="53"/>
    </row>
    <row r="3" spans="1:25" ht="22.5" customHeight="1">
      <c r="A3" s="155" t="s">
        <v>48</v>
      </c>
      <c r="B3" s="156"/>
      <c r="C3" s="156"/>
      <c r="D3" s="156"/>
      <c r="E3" s="156"/>
      <c r="F3" s="156"/>
      <c r="G3" s="156"/>
      <c r="H3" s="156"/>
      <c r="I3" s="156"/>
      <c r="J3" s="156"/>
      <c r="K3" s="157"/>
      <c r="L3" s="158" t="s">
        <v>49</v>
      </c>
      <c r="M3" s="156"/>
      <c r="N3" s="156"/>
      <c r="O3" s="156"/>
      <c r="P3" s="156"/>
      <c r="Q3" s="156"/>
      <c r="R3" s="156"/>
      <c r="S3" s="156"/>
      <c r="T3" s="159"/>
      <c r="U3" s="53"/>
      <c r="V3" s="53"/>
      <c r="W3" s="53"/>
      <c r="X3" s="53"/>
      <c r="Y3" s="53"/>
    </row>
    <row r="4" spans="1:25" ht="37.5" customHeight="1">
      <c r="A4" s="165" t="s">
        <v>1</v>
      </c>
      <c r="B4" s="169" t="s">
        <v>2</v>
      </c>
      <c r="C4" s="170"/>
      <c r="D4" s="171"/>
      <c r="E4" s="167" t="s">
        <v>72</v>
      </c>
      <c r="F4" s="160" t="s">
        <v>4</v>
      </c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  <c r="R4" s="52"/>
      <c r="S4" s="55" t="s">
        <v>39</v>
      </c>
      <c r="T4" s="56" t="s">
        <v>40</v>
      </c>
      <c r="U4" s="53"/>
      <c r="V4" s="53"/>
      <c r="W4" s="53"/>
      <c r="X4" s="53"/>
      <c r="Y4" s="53"/>
    </row>
    <row r="5" spans="1:25" ht="49.5" customHeight="1">
      <c r="A5" s="166"/>
      <c r="B5" s="172"/>
      <c r="C5" s="173"/>
      <c r="D5" s="174"/>
      <c r="E5" s="168"/>
      <c r="F5" s="50" t="s">
        <v>5</v>
      </c>
      <c r="G5" s="50" t="s">
        <v>6</v>
      </c>
      <c r="H5" s="50" t="s">
        <v>7</v>
      </c>
      <c r="I5" s="50" t="s">
        <v>8</v>
      </c>
      <c r="J5" s="50" t="s">
        <v>9</v>
      </c>
      <c r="K5" s="50" t="s">
        <v>10</v>
      </c>
      <c r="L5" s="50" t="s">
        <v>11</v>
      </c>
      <c r="M5" s="50" t="s">
        <v>12</v>
      </c>
      <c r="N5" s="50" t="s">
        <v>13</v>
      </c>
      <c r="O5" s="50" t="s">
        <v>14</v>
      </c>
      <c r="P5" s="50" t="s">
        <v>15</v>
      </c>
      <c r="Q5" s="50" t="s">
        <v>16</v>
      </c>
      <c r="R5" s="50" t="s">
        <v>17</v>
      </c>
      <c r="S5" s="55"/>
      <c r="T5" s="57"/>
      <c r="U5" s="58"/>
      <c r="V5" s="58"/>
      <c r="W5" s="58"/>
      <c r="X5" s="58"/>
      <c r="Y5" s="58"/>
    </row>
    <row r="6" spans="1:25" ht="30.75" customHeight="1">
      <c r="A6" s="51">
        <v>1</v>
      </c>
      <c r="B6" s="161" t="s">
        <v>19</v>
      </c>
      <c r="C6" s="156"/>
      <c r="D6" s="157"/>
      <c r="E6" s="52" t="s">
        <v>20</v>
      </c>
      <c r="F6" s="52"/>
      <c r="G6" s="52">
        <v>0</v>
      </c>
      <c r="H6" s="52">
        <v>0</v>
      </c>
      <c r="I6" s="52">
        <v>0</v>
      </c>
      <c r="J6" s="52">
        <v>0</v>
      </c>
      <c r="K6" s="28">
        <v>0</v>
      </c>
      <c r="L6" s="52"/>
      <c r="M6" s="52"/>
      <c r="N6" s="52"/>
      <c r="O6" s="52"/>
      <c r="P6" s="52"/>
      <c r="Q6" s="52"/>
      <c r="R6" s="52">
        <f>AVERAGE(F6:Q6)</f>
        <v>0</v>
      </c>
      <c r="S6" s="59"/>
      <c r="T6" s="54"/>
      <c r="U6" s="53"/>
      <c r="V6" s="53"/>
      <c r="W6" s="53"/>
      <c r="X6" s="53"/>
      <c r="Y6" s="53"/>
    </row>
    <row r="7" spans="1:25" ht="30.75" customHeight="1">
      <c r="A7" s="51">
        <v>2</v>
      </c>
      <c r="B7" s="161" t="s">
        <v>21</v>
      </c>
      <c r="C7" s="156"/>
      <c r="D7" s="157"/>
      <c r="E7" s="52" t="s">
        <v>22</v>
      </c>
      <c r="F7" s="52"/>
      <c r="G7" s="52">
        <v>0.5</v>
      </c>
      <c r="H7" s="52">
        <v>0</v>
      </c>
      <c r="I7" s="52">
        <v>0</v>
      </c>
      <c r="J7" s="52">
        <v>0</v>
      </c>
      <c r="K7" s="28">
        <v>0</v>
      </c>
      <c r="L7" s="52"/>
      <c r="M7" s="52"/>
      <c r="N7" s="52"/>
      <c r="O7" s="52"/>
      <c r="P7" s="52"/>
      <c r="Q7" s="52"/>
      <c r="R7" s="52">
        <f t="shared" ref="R7:R14" si="0">AVERAGE(F7:Q7)</f>
        <v>0.1</v>
      </c>
      <c r="S7" s="59"/>
      <c r="T7" s="54"/>
      <c r="U7" s="53"/>
      <c r="V7" s="53"/>
      <c r="W7" s="53"/>
      <c r="X7" s="53"/>
      <c r="Y7" s="53"/>
    </row>
    <row r="8" spans="1:25" ht="50.15" customHeight="1">
      <c r="A8" s="51">
        <v>3</v>
      </c>
      <c r="B8" s="161" t="s">
        <v>23</v>
      </c>
      <c r="C8" s="156"/>
      <c r="D8" s="157"/>
      <c r="E8" s="52" t="s">
        <v>24</v>
      </c>
      <c r="F8" s="52"/>
      <c r="G8" s="52"/>
      <c r="H8" s="52"/>
      <c r="I8" s="52"/>
      <c r="J8" s="52"/>
      <c r="K8" s="28"/>
      <c r="L8" s="52"/>
      <c r="M8" s="52"/>
      <c r="N8" s="52"/>
      <c r="O8" s="52"/>
      <c r="P8" s="52"/>
      <c r="Q8" s="52"/>
      <c r="R8" s="52" t="e">
        <f t="shared" si="0"/>
        <v>#DIV/0!</v>
      </c>
      <c r="S8" s="59"/>
      <c r="T8" s="54"/>
      <c r="U8" s="53"/>
      <c r="V8" s="53"/>
      <c r="W8" s="53"/>
      <c r="X8" s="53"/>
      <c r="Y8" s="53"/>
    </row>
    <row r="9" spans="1:25" ht="30.75" customHeight="1">
      <c r="A9" s="51">
        <v>4</v>
      </c>
      <c r="B9" s="161" t="s">
        <v>25</v>
      </c>
      <c r="C9" s="156"/>
      <c r="D9" s="157"/>
      <c r="E9" s="52" t="s">
        <v>20</v>
      </c>
      <c r="F9" s="52"/>
      <c r="G9" s="52">
        <v>22</v>
      </c>
      <c r="H9" s="52">
        <v>24</v>
      </c>
      <c r="I9" s="52">
        <v>35</v>
      </c>
      <c r="J9" s="52">
        <v>37</v>
      </c>
      <c r="K9" s="28">
        <v>54</v>
      </c>
      <c r="L9" s="52"/>
      <c r="M9" s="52"/>
      <c r="N9" s="52"/>
      <c r="O9" s="52"/>
      <c r="P9" s="52"/>
      <c r="Q9" s="52"/>
      <c r="R9" s="52">
        <f t="shared" si="0"/>
        <v>34.4</v>
      </c>
      <c r="S9" s="59"/>
      <c r="T9" s="54"/>
      <c r="U9" s="53"/>
      <c r="V9" s="53"/>
      <c r="W9" s="53"/>
      <c r="X9" s="53"/>
      <c r="Y9" s="53"/>
    </row>
    <row r="10" spans="1:25" ht="30.75" customHeight="1">
      <c r="A10" s="51">
        <v>5</v>
      </c>
      <c r="B10" s="161" t="s">
        <v>26</v>
      </c>
      <c r="C10" s="156"/>
      <c r="D10" s="157"/>
      <c r="E10" s="52" t="s">
        <v>20</v>
      </c>
      <c r="F10" s="52"/>
      <c r="G10" s="52">
        <v>719</v>
      </c>
      <c r="H10" s="52">
        <v>900</v>
      </c>
      <c r="I10" s="52">
        <v>1515</v>
      </c>
      <c r="J10" s="52">
        <v>1376</v>
      </c>
      <c r="K10" s="28">
        <v>1623</v>
      </c>
      <c r="L10" s="52"/>
      <c r="M10" s="52"/>
      <c r="N10" s="52"/>
      <c r="O10" s="52"/>
      <c r="P10" s="52"/>
      <c r="Q10" s="52"/>
      <c r="R10" s="52">
        <f t="shared" si="0"/>
        <v>1226.5999999999999</v>
      </c>
      <c r="S10" s="59"/>
      <c r="T10" s="54"/>
      <c r="U10" s="53"/>
      <c r="V10" s="53"/>
      <c r="W10" s="53"/>
      <c r="X10" s="53"/>
      <c r="Y10" s="53"/>
    </row>
    <row r="11" spans="1:25" ht="30.75" customHeight="1">
      <c r="A11" s="51">
        <v>6</v>
      </c>
      <c r="B11" s="161" t="s">
        <v>27</v>
      </c>
      <c r="C11" s="156"/>
      <c r="D11" s="157"/>
      <c r="E11" s="52" t="s">
        <v>20</v>
      </c>
      <c r="F11" s="52" t="e">
        <f>F10/F9</f>
        <v>#DIV/0!</v>
      </c>
      <c r="G11" s="52">
        <f t="shared" ref="G11:Q11" si="1">G10/G9</f>
        <v>32.681818181818201</v>
      </c>
      <c r="H11" s="52">
        <f t="shared" si="1"/>
        <v>37.5</v>
      </c>
      <c r="I11" s="52">
        <f t="shared" si="1"/>
        <v>43.285714285714299</v>
      </c>
      <c r="J11" s="52">
        <f t="shared" si="1"/>
        <v>37.1891891891892</v>
      </c>
      <c r="K11" s="28">
        <f t="shared" si="1"/>
        <v>30.0555555555556</v>
      </c>
      <c r="L11" s="52" t="e">
        <f t="shared" si="1"/>
        <v>#DIV/0!</v>
      </c>
      <c r="M11" s="52" t="e">
        <f t="shared" si="1"/>
        <v>#DIV/0!</v>
      </c>
      <c r="N11" s="52" t="e">
        <f t="shared" si="1"/>
        <v>#DIV/0!</v>
      </c>
      <c r="O11" s="52" t="e">
        <f t="shared" si="1"/>
        <v>#DIV/0!</v>
      </c>
      <c r="P11" s="52" t="e">
        <f t="shared" si="1"/>
        <v>#DIV/0!</v>
      </c>
      <c r="Q11" s="52" t="e">
        <f t="shared" si="1"/>
        <v>#DIV/0!</v>
      </c>
      <c r="R11" s="52" t="e">
        <f t="shared" si="0"/>
        <v>#DIV/0!</v>
      </c>
      <c r="S11" s="59"/>
      <c r="T11" s="54"/>
      <c r="U11" s="53"/>
      <c r="V11" s="53"/>
      <c r="W11" s="53"/>
      <c r="X11" s="53"/>
      <c r="Y11" s="53"/>
    </row>
    <row r="12" spans="1:25" ht="30.75" customHeight="1">
      <c r="A12" s="51">
        <v>7</v>
      </c>
      <c r="B12" s="161" t="s">
        <v>28</v>
      </c>
      <c r="C12" s="156"/>
      <c r="D12" s="157"/>
      <c r="E12" s="52" t="s">
        <v>22</v>
      </c>
      <c r="F12" s="52"/>
      <c r="G12" s="52">
        <v>1.5</v>
      </c>
      <c r="H12" s="52">
        <v>1.5</v>
      </c>
      <c r="I12" s="52">
        <v>1.5</v>
      </c>
      <c r="J12" s="52">
        <v>2</v>
      </c>
      <c r="K12" s="28">
        <v>2.7</v>
      </c>
      <c r="L12" s="52"/>
      <c r="M12" s="52"/>
      <c r="N12" s="52"/>
      <c r="O12" s="52"/>
      <c r="P12" s="52"/>
      <c r="Q12" s="52"/>
      <c r="R12" s="52">
        <f t="shared" si="0"/>
        <v>1.84</v>
      </c>
      <c r="S12" s="59"/>
      <c r="T12" s="54"/>
      <c r="U12" s="53"/>
      <c r="V12" s="53"/>
      <c r="W12" s="53"/>
      <c r="X12" s="53"/>
      <c r="Y12" s="53"/>
    </row>
    <row r="13" spans="1:25" ht="30.75" customHeight="1">
      <c r="A13" s="51">
        <v>8</v>
      </c>
      <c r="B13" s="161" t="s">
        <v>29</v>
      </c>
      <c r="C13" s="156"/>
      <c r="D13" s="157"/>
      <c r="E13" s="52" t="s">
        <v>22</v>
      </c>
      <c r="F13" s="52"/>
      <c r="G13" s="52">
        <v>0</v>
      </c>
      <c r="H13" s="52">
        <v>1</v>
      </c>
      <c r="I13" s="52">
        <v>3</v>
      </c>
      <c r="J13" s="52">
        <v>1.5</v>
      </c>
      <c r="K13" s="28">
        <v>6</v>
      </c>
      <c r="L13" s="52"/>
      <c r="M13" s="52"/>
      <c r="N13" s="52"/>
      <c r="O13" s="52"/>
      <c r="P13" s="52"/>
      <c r="Q13" s="52"/>
      <c r="R13" s="52">
        <f t="shared" si="0"/>
        <v>2.2999999999999998</v>
      </c>
      <c r="S13" s="59"/>
      <c r="T13" s="54"/>
      <c r="U13" s="53"/>
      <c r="V13" s="53"/>
      <c r="W13" s="53"/>
      <c r="X13" s="53"/>
      <c r="Y13" s="53"/>
    </row>
    <row r="14" spans="1:25" ht="30.75" customHeight="1">
      <c r="A14" s="51">
        <v>9</v>
      </c>
      <c r="B14" s="161" t="s">
        <v>30</v>
      </c>
      <c r="C14" s="156"/>
      <c r="D14" s="157"/>
      <c r="E14" s="52" t="s">
        <v>20</v>
      </c>
      <c r="F14" s="52"/>
      <c r="G14" s="52">
        <v>0</v>
      </c>
      <c r="H14" s="52">
        <v>1</v>
      </c>
      <c r="I14" s="52">
        <v>1</v>
      </c>
      <c r="J14" s="52">
        <v>1</v>
      </c>
      <c r="K14" s="28">
        <v>1</v>
      </c>
      <c r="L14" s="52"/>
      <c r="M14" s="52"/>
      <c r="N14" s="52"/>
      <c r="O14" s="52"/>
      <c r="P14" s="52"/>
      <c r="Q14" s="52"/>
      <c r="R14" s="52">
        <f t="shared" si="0"/>
        <v>0.8</v>
      </c>
      <c r="S14" s="59"/>
      <c r="T14" s="54"/>
      <c r="U14" s="53"/>
      <c r="V14" s="53"/>
      <c r="W14" s="53"/>
      <c r="X14" s="53"/>
      <c r="Y14" s="53"/>
    </row>
    <row r="15" spans="1:25" ht="68.25" customHeight="1">
      <c r="A15" s="162" t="s">
        <v>31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4"/>
      <c r="U15" s="53"/>
      <c r="V15" s="53"/>
      <c r="W15" s="53"/>
      <c r="X15" s="53"/>
      <c r="Y15" s="53"/>
    </row>
    <row r="16" spans="1:25" ht="30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spans="1:25" ht="30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</row>
    <row r="18" spans="1:25" ht="30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</row>
    <row r="19" spans="1:25" ht="30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 spans="1:25" ht="15.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 spans="1:25" ht="15.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1:25" ht="15.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spans="1:25" ht="15.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1:25" ht="15.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1:25" ht="15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spans="1:25" ht="15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spans="1:25" ht="15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 spans="1:25" ht="15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 spans="1:25" ht="15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 spans="1:25" ht="15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</row>
    <row r="31" spans="1:25" ht="15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 spans="1:25" ht="15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</row>
    <row r="33" spans="1:25" ht="15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 spans="1:25" ht="15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</row>
    <row r="35" spans="1:25" ht="15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 spans="1:25" ht="15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  <row r="37" spans="1:25" ht="15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 spans="1:25" ht="15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 spans="1:25" ht="15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</row>
    <row r="40" spans="1:25" ht="15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  <row r="41" spans="1:25" ht="15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spans="1:25" ht="15.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 spans="1:25" ht="15.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 spans="1:25" ht="15.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spans="1:25" ht="15.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</row>
    <row r="46" spans="1:25" ht="15.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</row>
    <row r="47" spans="1:25" ht="15.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 spans="1:25" ht="15.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</row>
    <row r="49" spans="1:25" ht="15.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</row>
    <row r="50" spans="1:25" ht="15.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 spans="1:25" ht="15.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</row>
    <row r="52" spans="1:25" ht="15.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</row>
    <row r="53" spans="1:25" ht="15.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</row>
    <row r="54" spans="1:25" ht="15.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</row>
    <row r="55" spans="1:25" ht="15.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</row>
    <row r="56" spans="1:25" ht="15.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 spans="1:25" ht="15.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 spans="1:25" ht="15.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 spans="1:25" ht="15.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</row>
    <row r="60" spans="1:25" ht="15.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</row>
    <row r="61" spans="1:25" ht="15.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</row>
    <row r="62" spans="1:25" ht="15.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  <row r="63" spans="1:25" ht="15.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</row>
    <row r="64" spans="1:25" ht="15.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</row>
    <row r="65" spans="1:25" ht="15.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</row>
    <row r="66" spans="1:25" ht="15.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</row>
    <row r="67" spans="1:25" ht="15.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</row>
    <row r="68" spans="1:25" ht="15.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</row>
    <row r="69" spans="1:25" ht="15.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</row>
    <row r="70" spans="1:25" ht="15.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ht="15.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ht="15.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ht="15.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ht="15.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ht="15.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ht="15.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ht="15.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ht="15.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ht="15.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ht="15.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1:25" ht="15.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1:25" ht="15.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1:25" ht="15.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1:25" ht="15.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1:25" ht="15.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1:25" ht="15.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1:25" ht="15.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1:25" ht="15.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1:25" ht="15.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1:25" ht="15.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1:25" ht="15.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1:25" ht="15.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1:25" ht="15.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1:25" ht="15.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1:25" ht="15.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1:25" ht="15.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1:25" ht="15.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1:25" ht="15.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1:25" ht="15.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1:25" ht="15.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1:25" ht="15.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1:25" ht="15.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1:25" ht="15.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1:25" ht="15.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1:25" ht="15.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1:25" ht="15.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1:25" ht="15.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1:25" ht="15.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1:25" ht="15.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5" ht="15.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1:25" ht="15.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1:25" ht="15.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1:25" ht="15.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1:25" ht="15.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1:25" ht="15.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1:25" ht="15.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1:25" ht="15.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1:25" ht="15.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1:25" ht="15.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1:25" ht="15.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1:25" ht="15.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1:25" ht="15.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1:25" ht="15.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1:25" ht="15.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1:25" ht="15.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1:25" ht="15.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1:25" ht="15.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1:25" ht="15.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1:25" ht="15.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1:25" ht="15.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1:25" ht="15.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1:25" ht="15.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1:25" ht="15.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1:25" ht="15.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1:25" ht="15.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1:25" ht="15.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1:25" ht="15.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1:25" ht="15.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1:25" ht="15.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1:25" ht="15.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1:25" ht="15.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1:25" ht="15.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1:25" ht="15.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1:25" ht="15.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1:25" ht="15.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1:25" ht="15.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1:25" ht="15.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1:25" ht="15.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1:25" ht="15.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1:25" ht="15.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1:25" ht="15.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1:25" ht="15.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1:25" ht="15.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1:25" ht="15.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1:25" ht="15.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1:25" ht="15.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1:25" ht="15.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1:25" ht="15.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1:25" ht="15.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1:25" ht="15.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1:25" ht="15.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1:25" ht="15.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1:25" ht="15.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1:25" ht="15.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1:25" ht="15.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1:25" ht="15.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1:25" ht="15.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1:25" ht="15.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1:25" ht="15.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1:25" ht="15.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1:25" ht="15.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1:25" ht="15.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1:25" ht="15.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1:25" ht="15.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1:25" ht="15.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1:25" ht="15.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1:25" ht="15.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1:25" ht="15.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1:25" ht="15.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1:25" ht="15.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1:25" ht="15.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1:25" ht="15.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1:25" ht="15.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1:25" ht="15.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1:25" ht="15.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1:25" ht="15.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1:25" ht="15.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1:25" ht="15.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1:25" ht="15.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1:25" ht="15.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1:25" ht="15.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1:25" ht="15.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1:25" ht="15.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1:25" ht="15.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1:25" ht="15.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1:25" ht="15.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1:25" ht="15.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1:25" ht="15.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1:25" ht="15.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1:25" ht="15.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1:25" ht="15.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1:25" ht="15.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1:25" ht="15.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1:25" ht="15.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1:25" ht="15.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1:25" ht="15.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1:25" ht="15.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1:25" ht="15.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1:25" ht="15.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1:25" ht="15.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1:25" ht="15.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1:25" ht="15.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1:25" ht="15.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1:25" ht="15.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1:25" ht="15.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1:25" ht="15.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1:25" ht="15.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1:25" ht="15.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1:25" ht="15.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1:25" ht="15.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1:25" ht="15.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1:25" ht="15.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1:25" ht="15.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1:25" ht="15.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1:25" ht="15.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1:25" ht="15.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1:25" ht="15.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1:25" ht="15.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1:25" ht="15.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1:25" ht="15.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1:25" ht="15.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1:25" ht="15.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1:25" ht="15.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1:25" ht="15.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1:25" ht="15.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1:25" ht="15.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1:25" ht="15.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1:25" ht="15.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1:25" ht="15.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1:25" ht="15.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1:25" ht="15.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1:25" ht="15.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1:25" ht="15.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1:25" ht="15.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1:25" ht="15.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1:25" ht="15.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1:25" ht="15.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1:25" ht="15.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1:25" ht="15.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1:25" ht="15.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1:25" ht="15.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1:25" ht="15.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1:25" ht="15.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1:25" ht="15.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1:25" ht="15.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1:25" ht="15.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1:25" ht="15.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1:25" ht="15.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1:25" ht="15.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1:25" ht="15.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1:25" ht="15.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1:25" ht="15.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1:25" ht="15.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1:25" ht="15.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1:25" ht="15.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1:25" ht="15.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1:25" ht="15.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1:25" ht="15.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1:25" ht="15.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1:25" ht="15.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1:25" ht="15.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1:25" ht="15.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1:25" ht="15.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1:25" ht="15.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1:25" ht="15.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1:25" ht="15.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1:25" ht="15.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1:25" ht="15.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1:25" ht="15.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1:25" ht="15.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1:25" ht="15.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1:25" ht="15.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1:25" ht="15.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1:25" ht="15.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1:25" ht="15.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1:25" ht="15.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1:25" ht="15.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1:25" ht="15.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1:25" ht="15.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1:25" ht="15.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1:25" ht="15.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1:25" ht="15.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1:25" ht="15.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1:25" ht="15.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1:25" ht="15.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1:25" ht="15.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1:25" ht="15.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1:25" ht="15.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1:25" ht="15.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1:25" ht="15.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1:25" ht="15.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1:25" ht="15.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1:25" ht="15.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1:25" ht="15.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1:25" ht="15.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1:25" ht="15.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1:25" ht="15.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1:25" ht="15.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1:25" ht="15.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1:25" ht="15.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1:25" ht="15.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1:25" ht="15.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1:25" ht="15.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1:25" ht="15.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1:25" ht="15.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1:25" ht="15.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1:25" ht="15.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1:25" ht="15.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1:25" ht="15.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1:25" ht="15.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1:25" ht="15.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1:25" ht="15.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1:25" ht="15.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1:25" ht="15.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1:25" ht="15.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1:25" ht="15.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1:25" ht="15.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1:25" ht="15.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1:25" ht="15.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1:25" ht="15.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1:25" ht="15.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1:25" ht="15.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1:25" ht="15.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1:25" ht="15.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1:25" ht="15.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1:25" ht="15.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1:25" ht="15.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1:25" ht="15.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1:25" ht="15.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1:25" ht="15.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1:25" ht="15.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1:25" ht="15.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1:25" ht="15.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1:25" ht="15.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1:25" ht="15.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1:25" ht="15.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1:25" ht="15.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1:25" ht="15.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1:25" ht="15.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1:25" ht="15.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1:25" ht="15.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1:25" ht="15.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1:25" ht="15.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1:25" ht="15.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1:25" ht="15.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1:25" ht="15.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1:25" ht="15.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1:25" ht="15.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1:25" ht="15.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1:25" ht="15.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1:25" ht="15.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1:25" ht="15.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1:25" ht="15.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1:25" ht="15.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1:25" ht="15.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1:25" ht="15.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1:25" ht="15.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1:25" ht="15.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1:25" ht="15.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1:25" ht="15.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1:25" ht="15.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1:25" ht="15.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1:25" ht="15.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1:25" ht="15.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1:25" ht="15.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1:25" ht="15.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1:25" ht="15.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1:25" ht="15.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1:25" ht="15.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1:25" ht="15.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1:25" ht="15.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1:25" ht="15.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1:25" ht="15.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1:25" ht="15.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1:25" ht="15.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1:25" ht="15.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1:25" ht="15.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1:25" ht="15.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1:25" ht="15.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1:25" ht="15.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1:25" ht="15.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1:25" ht="15.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1:25" ht="15.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1:25" ht="15.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1:25" ht="15.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1:25" ht="15.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1:25" ht="15.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1:25" ht="15.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1:25" ht="15.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1:25" ht="15.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1:25" ht="15.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1:25" ht="15.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1:25" ht="15.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1:25" ht="15.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1:25" ht="15.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1:25" ht="15.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1:25" ht="15.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1:25" ht="15.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1:25" ht="15.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1:25" ht="15.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1:25" ht="15.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1:25" ht="15.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1:25" ht="15.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1:25" ht="15.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1:25" ht="15.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1:25" ht="15.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1:25" ht="15.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1:25" ht="15.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1:25" ht="15.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1:25" ht="15.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1:25" ht="15.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1:25" ht="15.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1:25" ht="15.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1:25" ht="15.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1:25" ht="15.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1:25" ht="15.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1:25" ht="15.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1:25" ht="15.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1:25" ht="15.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1:25" ht="15.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1:25" ht="15.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1:25" ht="15.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1:25" ht="15.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1:25" ht="15.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1:25" ht="15.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1:25" ht="15.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1:25" ht="15.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1:25" ht="15.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1:25" ht="15.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1:25" ht="15.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1:25" ht="15.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1:25" ht="15.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1:25" ht="15.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1:25" ht="15.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1:25" ht="15.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1:25" ht="15.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1:25" ht="15.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1:25" ht="15.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1:25" ht="15.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1:25" ht="15.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1:25" ht="15.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1:25" ht="15.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1:25" ht="15.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1:25" ht="15.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1:25" ht="15.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1:25" ht="15.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1:25" ht="15.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1:25" ht="15.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1:25" ht="15.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1:25" ht="15.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1:25" ht="15.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1:25" ht="15.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1:25" ht="15.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1:25" ht="15.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1:25" ht="15.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1:25" ht="15.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1:25" ht="15.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1:25" ht="15.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1:25" ht="15.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1:25" ht="15.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1:25" ht="15.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1:25" ht="15.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1:25" ht="15.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1:25" ht="15.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1:25" ht="15.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1:25" ht="15.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1:25" ht="15.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1:25" ht="15.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1:25" ht="15.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1:25" ht="15.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1:25" ht="15.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1:25" ht="15.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1:25" ht="15.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1:25" ht="15.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1:25" ht="15.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1:25" ht="15.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1:25" ht="15.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1:25" ht="15.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1:25" ht="15.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1:25" ht="15.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1:25" ht="15.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1:25" ht="15.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1:25" ht="15.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1:25" ht="15.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1:25" ht="15.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1:25" ht="15.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1:25" ht="15.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1:25" ht="15.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1:25" ht="15.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1:25" ht="15.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1:25" ht="15.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1:25" ht="15.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1:25" ht="15.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1:25" ht="15.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1:25" ht="15.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1:25" ht="15.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1:25" ht="15.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1:25" ht="15.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1:25" ht="15.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1:25" ht="15.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1:25" ht="15.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1:25" ht="15.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1:25" ht="15.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1:25" ht="15.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1:25" ht="15.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1:25" ht="15.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1:25" ht="15.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1:25" ht="15.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1:25" ht="15.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1:25" ht="15.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1:25" ht="15.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1:25" ht="15.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1:25" ht="15.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1:25" ht="15.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1:25" ht="15.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1:25" ht="15.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1:25" ht="15.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1:25" ht="15.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1:25" ht="15.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1:25" ht="15.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1:25" ht="15.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1:25" ht="15.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1:25" ht="15.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1:25" ht="15.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1:25" ht="15.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1:25" ht="15.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1:25" ht="15.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1:25" ht="15.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1:25" ht="15.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1:25" ht="15.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1:25" ht="15.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1:25" ht="15.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1:25" ht="15.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1:25" ht="15.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1:25" ht="15.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1:25" ht="15.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1:25" ht="15.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1:25" ht="15.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1:25" ht="15.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1:25" ht="15.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1:25" ht="15.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1:25" ht="15.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1:25" ht="15.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1:25" ht="15.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1:25" ht="15.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1:25" ht="15.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1:25" ht="15.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1:25" ht="15.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1:25" ht="15.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1:25" ht="15.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1:25" ht="15.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1:25" ht="15.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1:25" ht="15.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1:25" ht="15.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1:25" ht="15.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1:25" ht="15.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1:25" ht="15.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1:25" ht="15.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1:25" ht="15.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1:25" ht="15.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1:25" ht="15.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1:25" ht="15.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1:25" ht="15.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1:25" ht="15.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1:25" ht="15.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1:25" ht="15.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1:25" ht="15.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1:25" ht="15.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1:25" ht="15.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1:25" ht="15.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1:25" ht="15.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1:25" ht="15.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1:25" ht="15.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1:25" ht="15.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1:25" ht="15.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1:25" ht="15.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1:25" ht="15.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1:25" ht="15.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1:25" ht="15.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1:25" ht="15.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1:25" ht="15.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1:25" ht="15.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1:25" ht="15.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1:25" ht="15.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1:25" ht="15.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1:25" ht="15.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1:25" ht="15.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1:25" ht="15.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1:25" ht="15.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1:25" ht="15.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1:25" ht="15.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1:25" ht="15.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1:25" ht="15.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1:25" ht="15.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1:25" ht="15.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1:25" ht="15.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1:25" ht="15.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1:25" ht="15.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1:25" ht="15.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1:25" ht="15.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1:25" ht="15.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1:25" ht="15.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1:25" ht="15.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1:25" ht="15.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1:25" ht="15.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1:25" ht="15.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1:25" ht="15.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1:25" ht="15.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1:25" ht="15.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1:25" ht="15.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1:25" ht="15.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1:25" ht="15.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1:25" ht="15.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1:25" ht="15.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1:25" ht="15.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1:25" ht="15.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1:25" ht="15.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1:25" ht="15.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1:25" ht="15.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1:25" ht="15.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1:25" ht="15.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1:25" ht="15.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1:25" ht="15.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1:25" ht="15.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1:25" ht="15.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1:25" ht="15.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1:25" ht="15.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1:25" ht="15.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1:25" ht="15.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1:25" ht="15.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1:25" ht="15.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1:25" ht="15.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1:25" ht="15.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1:25" ht="15.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1:25" ht="15.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1:25" ht="15.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1:25" ht="15.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1:25" ht="15.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1:25" ht="15.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1:25" ht="15.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1:25" ht="15.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1:25" ht="15.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1:25" ht="15.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1:25" ht="15.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1:25" ht="15.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1:25" ht="15.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1:25" ht="15.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1:25" ht="15.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1:25" ht="15.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1:25" ht="15.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1:25" ht="15.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1:25" ht="15.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1:25" ht="15.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1:25" ht="15.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1:25" ht="15.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1:25" ht="15.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1:25" ht="15.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1:25" ht="15.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1:25" ht="15.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1:25" ht="15.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1:25" ht="15.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1:25" ht="15.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1:25" ht="15.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1:25" ht="15.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1:25" ht="15.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1:25" ht="15.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1:25" ht="15.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1:25" ht="15.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1:25" ht="15.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1:25" ht="15.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1:25" ht="15.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1:25" ht="15.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1:25" ht="15.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1:25" ht="15.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1:25" ht="15.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1:25" ht="15.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1:25" ht="15.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1:25" ht="15.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1:25" ht="15.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1:25" ht="15.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1:25" ht="15.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1:25" ht="15.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1:25" ht="15.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1:25" ht="15.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1:25" ht="15.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1:25" ht="15.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1:25" ht="15.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1:25" ht="15.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1:25" ht="15.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1:25" ht="15.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1:25" ht="15.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1:25" ht="15.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1:25" ht="15.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1:25" ht="15.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1:25" ht="15.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1:25" ht="15.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1:25" ht="15.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1:25" ht="15.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1:25" ht="15.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1:25" ht="15.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1:25" ht="15.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1:25" ht="15.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1:25" ht="15.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1:25" ht="15.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1:25" ht="15.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1:25" ht="15.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1:25" ht="15.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1:25" ht="15.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1:25" ht="15.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1:25" ht="15.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1:25" ht="15.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1:25" ht="15.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1:25" ht="15.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1:25" ht="15.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1:25" ht="15.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1:25" ht="15.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1:25" ht="15.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1:25" ht="15.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1:25" ht="15.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1:25" ht="15.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1:25" ht="15.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1:25" ht="15.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1:25" ht="15.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1:25" ht="15.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1:25" ht="15.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1:25" ht="15.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1:25" ht="15.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1:25" ht="15.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1:25" ht="15.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1:25" ht="15.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1:25" ht="15.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1:25" ht="15.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1:25" ht="15.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1:25" ht="15.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1:25" ht="15.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1:25" ht="15.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1:25" ht="15.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1:25" ht="15.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1:25" ht="15.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1:25" ht="15.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1:25" ht="15.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1:25" ht="15.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1:25" ht="15.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1:25" ht="15.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1:25" ht="15.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1:25" ht="15.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1:25" ht="15.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1:25" ht="15.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1:25" ht="15.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1:25" ht="15.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1:25" ht="15.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1:25" ht="15.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1:25" ht="15.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1:25" ht="15.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1:25" ht="15.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1:25" ht="15.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1:25" ht="15.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1:25" ht="15.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1:25" ht="15.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1:25" ht="15.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1:25" ht="15.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1:25" ht="15.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1:25" ht="15.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1:25" ht="15.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1:25" ht="15.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1:25" ht="15.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1:25" ht="15.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1:25" ht="15.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1:25" ht="15.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1:25" ht="15.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1:25" ht="15.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1:25" ht="15.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1:25" ht="15.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1:25" ht="15.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1:25" ht="15.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1:25" ht="15.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1:25" ht="15.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1:25" ht="15.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1:25" ht="15.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1:25" ht="15.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1:25" ht="15.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1:25" ht="15.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1:25" ht="15.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1:25" ht="15.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1:25" ht="15.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1:25" ht="15.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1:25" ht="15.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1:25" ht="15.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1:25" ht="15.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1:25" ht="15.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1:25" ht="15.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1:25" ht="15.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1:25" ht="15.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1:25" ht="15.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1:25" ht="15.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1:25" ht="15.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1:25" ht="15.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1:25" ht="15.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1:25" ht="15.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1:25" ht="15.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1:25" ht="15.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1:25" ht="15.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1:25" ht="15.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1:25" ht="15.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1:25" ht="15.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1:25" ht="15.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1:25" ht="15.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1:25" ht="15.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1:25" ht="15.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1:25" ht="15.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1:25" ht="15.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1:25" ht="15.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1:25" ht="15.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1:25" ht="15.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1:25" ht="15.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1:25" ht="15.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1:25" ht="15.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1:25" ht="15.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1:25" ht="15.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1:25" ht="15.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1:25" ht="15.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1:25" ht="15.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1:25" ht="15.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1:25" ht="15.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1:25" ht="15.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1:25" ht="15.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1:25" ht="15.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1:25" ht="15.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1:25" ht="15.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1:25" ht="15.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1:25" ht="15.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1:25" ht="15.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1:25" ht="15.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1:25" ht="15.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1:25" ht="15.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1:25" ht="15.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1:25" ht="15.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1:25" ht="15.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1:25" ht="15.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1:25" ht="15.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1:25" ht="15.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1:25" ht="15.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1:25" ht="15.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1:25" ht="15.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1:25" ht="15.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1:25" ht="15.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1:25" ht="15.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1:25" ht="15.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1:25" ht="15.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1:25" ht="15.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1:25" ht="15.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1:25" ht="15.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1:25" ht="15.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1:25" ht="15.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1:25" ht="15.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1:25" ht="15.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1:25" ht="15.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1:25" ht="15.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1:25" ht="15.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1:25" ht="15.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1:25" ht="15.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1:25" ht="15.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1:25" ht="15.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1:25" ht="15.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1:25" ht="15.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1:25" ht="15.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1:25" ht="15.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1:25" ht="15.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1:25" ht="15.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1:25" ht="15.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1:25" ht="15.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1:25" ht="15.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1:25" ht="15.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1:25" ht="15.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1:25" ht="15.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1:25" ht="15.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1:25" ht="15.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1:25" ht="15.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1:25" ht="15.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1:25" ht="15.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1:25" ht="15.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1:25" ht="15.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1:25" ht="15.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1:25" ht="15.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1:25" ht="15.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1:25" ht="15.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1:25" ht="15.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1:25" ht="15.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1:25" ht="15.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1:25" ht="15.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1:25" ht="15.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1:25" ht="15.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1:25" ht="15.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1:25" ht="15.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1:25" ht="15.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1:25" ht="15.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1:25" ht="15.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1:25" ht="15.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1:25" ht="15.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1:25" ht="15.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1:25" ht="15.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1:25" ht="15.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1:25" ht="15.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1:25" ht="15.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1:25" ht="15.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1:25" ht="15.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1:25" ht="15.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1:25" ht="15.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1:25" ht="15.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1:25" ht="15.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1:25" ht="15.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1:25" ht="15.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1:25" ht="15.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1:25" ht="15.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1:25" ht="15.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1:25" ht="15.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1:25" ht="15.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1:25" ht="15.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1:25" ht="15.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1:25" ht="15.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1:25" ht="15.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1:25" ht="15.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1:25" ht="15.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1:25" ht="15.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1:25" ht="15.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1:25" ht="15.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1:25" ht="15.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1:25" ht="15.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1:25" ht="15.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1:25" ht="15.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1:25" ht="15.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1:25" ht="15.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1:25" ht="15.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1:25" ht="15.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1:25" ht="15.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1:25" ht="15.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1:25" ht="15.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1:25" ht="15.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1:25" ht="15.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1:25" ht="15.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1:25" ht="15.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1:25" ht="15.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1:25" ht="15.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1:25" ht="15.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1:25" ht="15.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1:25" ht="15.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1:25" ht="15.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1:25" ht="15.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1:25" ht="15.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1:25" ht="15.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1:25" ht="15.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1:25" ht="15.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1:25" ht="15.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1:25" ht="15.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1:25" ht="15.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1:25" ht="15.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1:25" ht="15.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1:25" ht="15.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1:25" ht="15.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1:25" ht="15.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1:25" ht="15.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1:25" ht="15.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1:25" ht="15.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1:25" ht="15.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1:25" ht="15.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1:25" ht="15.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1:25" ht="15.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1:25" ht="15.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1:25" ht="15.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1:25" ht="15.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1:25" ht="15.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1:25" ht="15.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1:25" ht="15.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1:25" ht="15.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1:25" ht="15.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1:25" ht="15.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1:25" ht="15.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1:25" ht="15.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1:25" ht="15.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1:25" ht="15.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1:25" ht="15.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1:25" ht="15.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1:25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1:25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1:2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1:25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44094488188998" right="0.31496062992126" top="0.56999999999999995" bottom="0.54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996"/>
  <sheetViews>
    <sheetView topLeftCell="A4" zoomScale="81" zoomScaleNormal="81" workbookViewId="0">
      <selection activeCell="T12" sqref="T12"/>
    </sheetView>
  </sheetViews>
  <sheetFormatPr defaultColWidth="14.453125" defaultRowHeight="15" customHeight="1"/>
  <cols>
    <col min="1" max="1" width="4.90625" customWidth="1"/>
    <col min="2" max="3" width="7.6328125" customWidth="1"/>
    <col min="4" max="4" width="8" customWidth="1"/>
    <col min="5" max="5" width="12.81640625" customWidth="1"/>
    <col min="6" max="17" width="8.453125" customWidth="1"/>
    <col min="18" max="18" width="8.90625" customWidth="1"/>
    <col min="19" max="19" width="13.54296875" customWidth="1"/>
    <col min="20" max="20" width="15.90625" customWidth="1"/>
    <col min="21" max="25" width="6.6328125" customWidth="1"/>
  </cols>
  <sheetData>
    <row r="1" spans="1:25" ht="21.75" customHeight="1">
      <c r="A1" s="83" t="s">
        <v>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  <c r="U1" s="7"/>
      <c r="V1" s="7"/>
      <c r="W1" s="7"/>
      <c r="X1" s="7"/>
      <c r="Y1" s="7"/>
    </row>
    <row r="2" spans="1:25" ht="22.5" customHeight="1">
      <c r="A2" s="86" t="s">
        <v>73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89" t="s">
        <v>74</v>
      </c>
      <c r="M2" s="87"/>
      <c r="N2" s="87"/>
      <c r="O2" s="87"/>
      <c r="P2" s="87"/>
      <c r="Q2" s="87"/>
      <c r="R2" s="87"/>
      <c r="S2" s="87"/>
      <c r="T2" s="90"/>
      <c r="U2" s="7"/>
      <c r="V2" s="7"/>
      <c r="W2" s="7"/>
      <c r="X2" s="7"/>
      <c r="Y2" s="7"/>
    </row>
    <row r="3" spans="1:25" ht="22.5" customHeight="1">
      <c r="A3" s="86" t="s">
        <v>75</v>
      </c>
      <c r="B3" s="87"/>
      <c r="C3" s="87"/>
      <c r="D3" s="87"/>
      <c r="E3" s="87"/>
      <c r="F3" s="87"/>
      <c r="G3" s="87"/>
      <c r="H3" s="87"/>
      <c r="I3" s="87"/>
      <c r="J3" s="87"/>
      <c r="K3" s="88"/>
      <c r="L3" s="89" t="s">
        <v>76</v>
      </c>
      <c r="M3" s="87"/>
      <c r="N3" s="87"/>
      <c r="O3" s="87"/>
      <c r="P3" s="87"/>
      <c r="Q3" s="87"/>
      <c r="R3" s="87"/>
      <c r="S3" s="87"/>
      <c r="T3" s="90"/>
      <c r="U3" s="7"/>
      <c r="V3" s="7"/>
      <c r="W3" s="7"/>
      <c r="X3" s="7"/>
      <c r="Y3" s="7"/>
    </row>
    <row r="4" spans="1:25" ht="37.5" customHeight="1">
      <c r="A4" s="99" t="s">
        <v>1</v>
      </c>
      <c r="B4" s="103" t="s">
        <v>2</v>
      </c>
      <c r="C4" s="104"/>
      <c r="D4" s="105"/>
      <c r="E4" s="101" t="s">
        <v>72</v>
      </c>
      <c r="F4" s="98" t="s">
        <v>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28"/>
      <c r="S4" s="36" t="s">
        <v>39</v>
      </c>
      <c r="T4" s="37" t="s">
        <v>40</v>
      </c>
      <c r="U4" s="7"/>
      <c r="V4" s="7"/>
      <c r="W4" s="7"/>
      <c r="X4" s="7"/>
      <c r="Y4" s="7"/>
    </row>
    <row r="5" spans="1:25" ht="49.5" customHeight="1">
      <c r="A5" s="100"/>
      <c r="B5" s="106"/>
      <c r="C5" s="107"/>
      <c r="D5" s="108"/>
      <c r="E5" s="102"/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6"/>
      <c r="T5" s="38"/>
      <c r="U5" s="47"/>
      <c r="V5" s="47"/>
      <c r="W5" s="47"/>
      <c r="X5" s="47"/>
      <c r="Y5" s="47"/>
    </row>
    <row r="6" spans="1:25" ht="30.75" customHeight="1">
      <c r="A6" s="42">
        <v>1</v>
      </c>
      <c r="B6" s="91" t="s">
        <v>19</v>
      </c>
      <c r="C6" s="87"/>
      <c r="D6" s="88"/>
      <c r="E6" s="28" t="s">
        <v>20</v>
      </c>
      <c r="F6" s="28"/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/>
      <c r="T6" s="35"/>
      <c r="U6" s="7"/>
      <c r="V6" s="7"/>
      <c r="W6" s="7"/>
      <c r="X6" s="7"/>
      <c r="Y6" s="7"/>
    </row>
    <row r="7" spans="1:25" ht="30.75" customHeight="1">
      <c r="A7" s="42">
        <v>2</v>
      </c>
      <c r="B7" s="91" t="s">
        <v>21</v>
      </c>
      <c r="C7" s="87"/>
      <c r="D7" s="88"/>
      <c r="E7" s="28" t="s">
        <v>22</v>
      </c>
      <c r="F7" s="28"/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4" si="0">AVERAGE(F7:Q7)</f>
        <v>0</v>
      </c>
      <c r="S7" s="39"/>
      <c r="T7" s="35"/>
      <c r="U7" s="7"/>
      <c r="V7" s="7"/>
      <c r="W7" s="7"/>
      <c r="X7" s="7"/>
      <c r="Y7" s="7"/>
    </row>
    <row r="8" spans="1:25" ht="50.15" customHeight="1">
      <c r="A8" s="42">
        <v>3</v>
      </c>
      <c r="B8" s="91" t="s">
        <v>23</v>
      </c>
      <c r="C8" s="87"/>
      <c r="D8" s="88"/>
      <c r="E8" s="28" t="s">
        <v>24</v>
      </c>
      <c r="F8" s="28"/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100</v>
      </c>
      <c r="S8" s="39"/>
      <c r="T8" s="35"/>
      <c r="U8" s="7"/>
      <c r="V8" s="7"/>
      <c r="W8" s="7"/>
      <c r="X8" s="7"/>
      <c r="Y8" s="7"/>
    </row>
    <row r="9" spans="1:25" ht="30.75" customHeight="1">
      <c r="A9" s="42">
        <v>4</v>
      </c>
      <c r="B9" s="91" t="s">
        <v>25</v>
      </c>
      <c r="C9" s="87"/>
      <c r="D9" s="88"/>
      <c r="E9" s="28" t="s">
        <v>20</v>
      </c>
      <c r="F9" s="28"/>
      <c r="G9" s="28">
        <v>2</v>
      </c>
      <c r="H9" s="28">
        <v>7</v>
      </c>
      <c r="I9" s="28">
        <v>9</v>
      </c>
      <c r="J9" s="28">
        <v>12</v>
      </c>
      <c r="K9" s="28">
        <v>23</v>
      </c>
      <c r="L9" s="28"/>
      <c r="M9" s="28"/>
      <c r="N9" s="28"/>
      <c r="O9" s="28"/>
      <c r="P9" s="28"/>
      <c r="Q9" s="28"/>
      <c r="R9" s="28">
        <f t="shared" si="0"/>
        <v>10.6</v>
      </c>
      <c r="S9" s="39"/>
      <c r="T9" s="35"/>
      <c r="U9" s="7"/>
      <c r="V9" s="7"/>
      <c r="W9" s="7"/>
      <c r="X9" s="7"/>
      <c r="Y9" s="7"/>
    </row>
    <row r="10" spans="1:25" ht="30.75" customHeight="1">
      <c r="A10" s="42">
        <v>5</v>
      </c>
      <c r="B10" s="91" t="s">
        <v>26</v>
      </c>
      <c r="C10" s="87"/>
      <c r="D10" s="88"/>
      <c r="E10" s="28" t="s">
        <v>20</v>
      </c>
      <c r="F10" s="28"/>
      <c r="G10" s="28">
        <v>2000</v>
      </c>
      <c r="H10" s="28">
        <v>1611</v>
      </c>
      <c r="I10" s="28">
        <v>9688</v>
      </c>
      <c r="J10" s="28">
        <v>9148</v>
      </c>
      <c r="K10" s="28">
        <v>12091</v>
      </c>
      <c r="L10" s="28"/>
      <c r="M10" s="28"/>
      <c r="N10" s="28"/>
      <c r="O10" s="28"/>
      <c r="P10" s="28"/>
      <c r="Q10" s="28"/>
      <c r="R10" s="28">
        <f t="shared" ref="R10:R12" si="1">AVERAGE(F10:Q10)</f>
        <v>6907.6</v>
      </c>
      <c r="S10" s="39"/>
      <c r="T10" s="35"/>
      <c r="U10" s="7"/>
      <c r="V10" s="7"/>
      <c r="W10" s="7"/>
      <c r="X10" s="7"/>
      <c r="Y10" s="7"/>
    </row>
    <row r="11" spans="1:25" ht="30.75" customHeight="1">
      <c r="A11" s="42">
        <v>6</v>
      </c>
      <c r="B11" s="91" t="s">
        <v>27</v>
      </c>
      <c r="C11" s="87"/>
      <c r="D11" s="88"/>
      <c r="E11" s="28" t="s">
        <v>20</v>
      </c>
      <c r="F11" s="28" t="e">
        <f>F10/F9</f>
        <v>#DIV/0!</v>
      </c>
      <c r="G11" s="28">
        <f t="shared" ref="G11:Q11" si="2">G10/G9</f>
        <v>1000</v>
      </c>
      <c r="H11" s="28">
        <f t="shared" si="2"/>
        <v>230.142857142857</v>
      </c>
      <c r="I11" s="28">
        <f t="shared" si="2"/>
        <v>1076.44444444444</v>
      </c>
      <c r="J11" s="28">
        <f t="shared" si="2"/>
        <v>762.33333333333303</v>
      </c>
      <c r="K11" s="28">
        <v>525.69565220000004</v>
      </c>
      <c r="L11" s="28" t="e">
        <f t="shared" si="2"/>
        <v>#DIV/0!</v>
      </c>
      <c r="M11" s="28" t="e">
        <f t="shared" si="2"/>
        <v>#DIV/0!</v>
      </c>
      <c r="N11" s="28" t="e">
        <f t="shared" si="2"/>
        <v>#DIV/0!</v>
      </c>
      <c r="O11" s="28" t="e">
        <f t="shared" si="2"/>
        <v>#DIV/0!</v>
      </c>
      <c r="P11" s="28" t="e">
        <f t="shared" si="2"/>
        <v>#DIV/0!</v>
      </c>
      <c r="Q11" s="28" t="e">
        <f t="shared" si="2"/>
        <v>#DIV/0!</v>
      </c>
      <c r="R11" s="28" t="e">
        <f t="shared" si="1"/>
        <v>#DIV/0!</v>
      </c>
      <c r="S11" s="39"/>
      <c r="T11" s="35"/>
      <c r="U11" s="7"/>
      <c r="V11" s="7"/>
      <c r="W11" s="7"/>
      <c r="X11" s="7"/>
      <c r="Y11" s="7"/>
    </row>
    <row r="12" spans="1:25" ht="30.75" customHeight="1">
      <c r="A12" s="42">
        <v>7</v>
      </c>
      <c r="B12" s="91" t="s">
        <v>28</v>
      </c>
      <c r="C12" s="87"/>
      <c r="D12" s="88"/>
      <c r="E12" s="28" t="s">
        <v>22</v>
      </c>
      <c r="F12" s="28"/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/>
      <c r="M12" s="28"/>
      <c r="N12" s="28"/>
      <c r="O12" s="28"/>
      <c r="P12" s="28"/>
      <c r="Q12" s="28"/>
      <c r="R12" s="28">
        <f t="shared" si="1"/>
        <v>1</v>
      </c>
      <c r="S12" s="39"/>
      <c r="T12" s="35"/>
      <c r="U12" s="7"/>
      <c r="V12" s="7"/>
      <c r="W12" s="7"/>
      <c r="X12" s="7"/>
      <c r="Y12" s="7"/>
    </row>
    <row r="13" spans="1:25" ht="30.75" customHeight="1">
      <c r="A13" s="42">
        <v>8</v>
      </c>
      <c r="B13" s="91" t="s">
        <v>29</v>
      </c>
      <c r="C13" s="87"/>
      <c r="D13" s="88"/>
      <c r="E13" s="28" t="s">
        <v>22</v>
      </c>
      <c r="F13" s="28"/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0.2</v>
      </c>
      <c r="S13" s="39"/>
      <c r="T13" s="35"/>
      <c r="U13" s="7"/>
      <c r="V13" s="7"/>
      <c r="W13" s="7"/>
      <c r="X13" s="7"/>
      <c r="Y13" s="7"/>
    </row>
    <row r="14" spans="1:25" ht="30.75" customHeight="1">
      <c r="A14" s="42">
        <v>9</v>
      </c>
      <c r="B14" s="91" t="s">
        <v>30</v>
      </c>
      <c r="C14" s="87"/>
      <c r="D14" s="88"/>
      <c r="E14" s="28" t="s">
        <v>20</v>
      </c>
      <c r="F14" s="28"/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0.2</v>
      </c>
      <c r="S14" s="39"/>
      <c r="T14" s="35"/>
      <c r="U14" s="7"/>
      <c r="V14" s="7"/>
      <c r="W14" s="7"/>
      <c r="X14" s="7"/>
      <c r="Y14" s="7"/>
    </row>
    <row r="15" spans="1:25" ht="68.25" customHeight="1">
      <c r="A15" s="92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  <c r="U15" s="7"/>
      <c r="V15" s="7"/>
      <c r="W15" s="7"/>
      <c r="X15" s="7"/>
      <c r="Y15" s="7"/>
    </row>
    <row r="16" spans="1:25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44094488188998" right="0.31496062992126" top="0.56999999999999995" bottom="0.54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996"/>
  <sheetViews>
    <sheetView topLeftCell="A4" zoomScale="81" zoomScaleNormal="81" workbookViewId="0">
      <selection activeCell="N13" sqref="N13"/>
    </sheetView>
  </sheetViews>
  <sheetFormatPr defaultColWidth="14.453125" defaultRowHeight="15" customHeight="1"/>
  <cols>
    <col min="1" max="1" width="3.6328125" customWidth="1"/>
    <col min="2" max="3" width="7.81640625" customWidth="1"/>
    <col min="4" max="4" width="8" customWidth="1"/>
    <col min="5" max="5" width="13.81640625" customWidth="1"/>
    <col min="6" max="8" width="5.90625" customWidth="1"/>
    <col min="9" max="9" width="13.36328125" customWidth="1"/>
    <col min="10" max="10" width="7.6328125" customWidth="1"/>
    <col min="11" max="17" width="8" customWidth="1"/>
    <col min="18" max="18" width="8.453125" customWidth="1"/>
    <col min="19" max="19" width="12.1796875" customWidth="1"/>
    <col min="20" max="20" width="13.6328125" customWidth="1"/>
    <col min="21" max="25" width="6.81640625" customWidth="1"/>
  </cols>
  <sheetData>
    <row r="1" spans="1:25" ht="21.75" customHeight="1">
      <c r="A1" s="83" t="s">
        <v>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  <c r="U1" s="7"/>
      <c r="V1" s="7"/>
      <c r="W1" s="7"/>
      <c r="X1" s="7"/>
      <c r="Y1" s="7"/>
    </row>
    <row r="2" spans="1:25" ht="22.5" customHeight="1">
      <c r="A2" s="86" t="s">
        <v>70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89" t="s">
        <v>37</v>
      </c>
      <c r="M2" s="87"/>
      <c r="N2" s="87"/>
      <c r="O2" s="87"/>
      <c r="P2" s="87"/>
      <c r="Q2" s="87"/>
      <c r="R2" s="87"/>
      <c r="S2" s="87"/>
      <c r="T2" s="90"/>
      <c r="U2" s="7"/>
      <c r="V2" s="7"/>
      <c r="W2" s="7"/>
      <c r="X2" s="7"/>
      <c r="Y2" s="7"/>
    </row>
    <row r="3" spans="1:25" ht="22.5" customHeight="1">
      <c r="A3" s="86" t="s">
        <v>48</v>
      </c>
      <c r="B3" s="87"/>
      <c r="C3" s="87"/>
      <c r="D3" s="87"/>
      <c r="E3" s="87"/>
      <c r="F3" s="87"/>
      <c r="G3" s="87"/>
      <c r="H3" s="87"/>
      <c r="I3" s="87"/>
      <c r="J3" s="87"/>
      <c r="K3" s="88"/>
      <c r="L3" s="89" t="s">
        <v>49</v>
      </c>
      <c r="M3" s="87"/>
      <c r="N3" s="87"/>
      <c r="O3" s="87"/>
      <c r="P3" s="87"/>
      <c r="Q3" s="87"/>
      <c r="R3" s="87"/>
      <c r="S3" s="87"/>
      <c r="T3" s="90"/>
      <c r="U3" s="7"/>
      <c r="V3" s="7"/>
      <c r="W3" s="7"/>
      <c r="X3" s="7"/>
      <c r="Y3" s="7"/>
    </row>
    <row r="4" spans="1:25" ht="37.5" customHeight="1">
      <c r="A4" s="99" t="s">
        <v>1</v>
      </c>
      <c r="B4" s="103" t="s">
        <v>2</v>
      </c>
      <c r="C4" s="104"/>
      <c r="D4" s="105"/>
      <c r="E4" s="101" t="s">
        <v>72</v>
      </c>
      <c r="F4" s="98" t="s">
        <v>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28"/>
      <c r="S4" s="36" t="s">
        <v>39</v>
      </c>
      <c r="T4" s="37" t="s">
        <v>40</v>
      </c>
      <c r="U4" s="7"/>
      <c r="V4" s="7"/>
      <c r="W4" s="7"/>
      <c r="X4" s="7"/>
      <c r="Y4" s="7"/>
    </row>
    <row r="5" spans="1:25" ht="49.5" customHeight="1">
      <c r="A5" s="100"/>
      <c r="B5" s="106"/>
      <c r="C5" s="107"/>
      <c r="D5" s="108"/>
      <c r="E5" s="102"/>
      <c r="F5" s="81" t="s">
        <v>77</v>
      </c>
      <c r="G5" s="82" t="s">
        <v>78</v>
      </c>
      <c r="H5" s="82" t="s">
        <v>79</v>
      </c>
      <c r="I5" s="82" t="s">
        <v>80</v>
      </c>
      <c r="J5" s="82" t="s">
        <v>81</v>
      </c>
      <c r="K5" s="82" t="s">
        <v>82</v>
      </c>
      <c r="L5" s="82" t="s">
        <v>83</v>
      </c>
      <c r="M5" s="82" t="s">
        <v>84</v>
      </c>
      <c r="N5" s="82" t="s">
        <v>85</v>
      </c>
      <c r="O5" s="82" t="s">
        <v>86</v>
      </c>
      <c r="P5" s="82" t="s">
        <v>87</v>
      </c>
      <c r="Q5" s="82" t="s">
        <v>88</v>
      </c>
      <c r="R5" s="30" t="s">
        <v>17</v>
      </c>
      <c r="S5" s="36"/>
      <c r="T5" s="38"/>
      <c r="U5" s="47"/>
      <c r="V5" s="47"/>
      <c r="W5" s="47"/>
      <c r="X5" s="47"/>
      <c r="Y5" s="47"/>
    </row>
    <row r="6" spans="1:25" ht="30.75" customHeight="1">
      <c r="A6" s="42">
        <v>1</v>
      </c>
      <c r="B6" s="91" t="s">
        <v>19</v>
      </c>
      <c r="C6" s="87"/>
      <c r="D6" s="88"/>
      <c r="E6" s="28" t="s">
        <v>20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 t="s">
        <v>89</v>
      </c>
      <c r="T6" s="35"/>
      <c r="U6" s="7"/>
      <c r="V6" s="7"/>
      <c r="W6" s="7"/>
      <c r="X6" s="7"/>
      <c r="Y6" s="7"/>
    </row>
    <row r="7" spans="1:25" ht="30.75" customHeight="1">
      <c r="A7" s="42">
        <v>2</v>
      </c>
      <c r="B7" s="91" t="s">
        <v>21</v>
      </c>
      <c r="C7" s="87"/>
      <c r="D7" s="88"/>
      <c r="E7" s="28" t="s">
        <v>22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4" si="0">AVERAGE(F7:Q7)</f>
        <v>0</v>
      </c>
      <c r="S7" s="39" t="s">
        <v>89</v>
      </c>
      <c r="T7" s="35"/>
      <c r="U7" s="7"/>
      <c r="V7" s="7"/>
      <c r="W7" s="7"/>
      <c r="X7" s="7"/>
      <c r="Y7" s="7"/>
    </row>
    <row r="8" spans="1:25" ht="50.15" customHeight="1">
      <c r="A8" s="42">
        <v>3</v>
      </c>
      <c r="B8" s="91" t="s">
        <v>23</v>
      </c>
      <c r="C8" s="87"/>
      <c r="D8" s="88"/>
      <c r="E8" s="28" t="s">
        <v>24</v>
      </c>
      <c r="F8" s="28">
        <v>59</v>
      </c>
      <c r="G8" s="28">
        <v>100</v>
      </c>
      <c r="H8" s="28">
        <v>100</v>
      </c>
      <c r="I8" s="28">
        <v>31</v>
      </c>
      <c r="J8" s="45">
        <v>7</v>
      </c>
      <c r="K8" s="45">
        <v>21</v>
      </c>
      <c r="L8" s="28"/>
      <c r="M8" s="28"/>
      <c r="N8" s="28"/>
      <c r="O8" s="28"/>
      <c r="P8" s="28"/>
      <c r="Q8" s="28"/>
      <c r="R8" s="48">
        <v>0.59840000000000004</v>
      </c>
      <c r="S8" s="39" t="s">
        <v>90</v>
      </c>
      <c r="T8" s="35"/>
      <c r="U8" s="7"/>
      <c r="V8" s="7"/>
      <c r="W8" s="7"/>
      <c r="X8" s="7"/>
      <c r="Y8" s="7"/>
    </row>
    <row r="9" spans="1:25" ht="30.75" customHeight="1">
      <c r="A9" s="42">
        <v>4</v>
      </c>
      <c r="B9" s="91" t="s">
        <v>25</v>
      </c>
      <c r="C9" s="87"/>
      <c r="D9" s="88"/>
      <c r="E9" s="28" t="s">
        <v>20</v>
      </c>
      <c r="F9" s="28">
        <v>4</v>
      </c>
      <c r="G9" s="28">
        <v>5</v>
      </c>
      <c r="H9" s="28">
        <v>3</v>
      </c>
      <c r="I9" s="28">
        <v>3</v>
      </c>
      <c r="J9" s="28">
        <v>8</v>
      </c>
      <c r="K9" s="28">
        <v>8</v>
      </c>
      <c r="L9" s="28"/>
      <c r="M9" s="28"/>
      <c r="N9" s="28"/>
      <c r="O9" s="28"/>
      <c r="P9" s="28"/>
      <c r="Q9" s="28"/>
      <c r="R9" s="28">
        <f t="shared" si="0"/>
        <v>5.1666666666666696</v>
      </c>
      <c r="S9" s="39" t="s">
        <v>91</v>
      </c>
      <c r="T9" s="35"/>
      <c r="U9" s="7"/>
      <c r="V9" s="7"/>
      <c r="W9" s="7"/>
      <c r="X9" s="7"/>
      <c r="Y9" s="7"/>
    </row>
    <row r="10" spans="1:25" ht="30.75" customHeight="1">
      <c r="A10" s="42">
        <v>5</v>
      </c>
      <c r="B10" s="91" t="s">
        <v>26</v>
      </c>
      <c r="C10" s="87"/>
      <c r="D10" s="88"/>
      <c r="E10" s="28" t="s">
        <v>20</v>
      </c>
      <c r="F10" s="28">
        <f>672+336+336</f>
        <v>1344</v>
      </c>
      <c r="G10" s="28">
        <f>672+0+1008</f>
        <v>1680</v>
      </c>
      <c r="H10" s="28">
        <v>1008</v>
      </c>
      <c r="I10" s="28">
        <v>1208</v>
      </c>
      <c r="J10" s="28">
        <f>336+300+336+108+516+270+336+336</f>
        <v>2538</v>
      </c>
      <c r="K10" s="28">
        <v>1956</v>
      </c>
      <c r="L10" s="28"/>
      <c r="M10" s="28"/>
      <c r="N10" s="28"/>
      <c r="O10" s="28"/>
      <c r="P10" s="28"/>
      <c r="Q10" s="28"/>
      <c r="R10" s="28">
        <f t="shared" ref="R10:R12" si="1">AVERAGE(F10:Q10)</f>
        <v>1622.3333333333301</v>
      </c>
      <c r="S10" s="39" t="s">
        <v>91</v>
      </c>
      <c r="T10" s="35"/>
      <c r="U10" s="7"/>
      <c r="V10" s="7"/>
      <c r="W10" s="7"/>
      <c r="X10" s="7"/>
      <c r="Y10" s="7"/>
    </row>
    <row r="11" spans="1:25" ht="30.75" customHeight="1">
      <c r="A11" s="42">
        <v>6</v>
      </c>
      <c r="B11" s="91" t="s">
        <v>27</v>
      </c>
      <c r="C11" s="87"/>
      <c r="D11" s="88"/>
      <c r="E11" s="28" t="s">
        <v>20</v>
      </c>
      <c r="F11" s="28">
        <f>F10/F9</f>
        <v>336</v>
      </c>
      <c r="G11" s="28">
        <f t="shared" ref="G11:Q11" si="2">G10/G9</f>
        <v>336</v>
      </c>
      <c r="H11" s="28">
        <f t="shared" si="2"/>
        <v>336</v>
      </c>
      <c r="I11" s="28">
        <f t="shared" si="2"/>
        <v>402.66666666666703</v>
      </c>
      <c r="J11" s="28">
        <f t="shared" si="2"/>
        <v>317.25</v>
      </c>
      <c r="K11" s="46">
        <f t="shared" si="2"/>
        <v>244.5</v>
      </c>
      <c r="L11" s="28" t="e">
        <f t="shared" si="2"/>
        <v>#DIV/0!</v>
      </c>
      <c r="M11" s="28" t="e">
        <f t="shared" si="2"/>
        <v>#DIV/0!</v>
      </c>
      <c r="N11" s="28" t="e">
        <f t="shared" si="2"/>
        <v>#DIV/0!</v>
      </c>
      <c r="O11" s="28" t="e">
        <f t="shared" si="2"/>
        <v>#DIV/0!</v>
      </c>
      <c r="P11" s="28" t="e">
        <f t="shared" si="2"/>
        <v>#DIV/0!</v>
      </c>
      <c r="Q11" s="28" t="e">
        <f t="shared" si="2"/>
        <v>#DIV/0!</v>
      </c>
      <c r="R11" s="28" t="e">
        <f t="shared" si="1"/>
        <v>#DIV/0!</v>
      </c>
      <c r="S11" s="39"/>
      <c r="T11" s="35"/>
      <c r="U11" s="7"/>
      <c r="V11" s="7"/>
      <c r="W11" s="7"/>
      <c r="X11" s="7"/>
      <c r="Y11" s="7"/>
    </row>
    <row r="12" spans="1:25" ht="30.75" customHeight="1">
      <c r="A12" s="42">
        <v>7</v>
      </c>
      <c r="B12" s="91" t="s">
        <v>28</v>
      </c>
      <c r="C12" s="87"/>
      <c r="D12" s="88"/>
      <c r="E12" s="28" t="s">
        <v>22</v>
      </c>
      <c r="F12" s="28">
        <v>0.5</v>
      </c>
      <c r="G12" s="28">
        <v>0.5</v>
      </c>
      <c r="H12" s="28">
        <v>0.5</v>
      </c>
      <c r="I12" s="28">
        <v>0.5</v>
      </c>
      <c r="J12" s="28">
        <v>0.5</v>
      </c>
      <c r="K12" s="28">
        <v>0.5</v>
      </c>
      <c r="L12" s="28"/>
      <c r="M12" s="28"/>
      <c r="N12" s="28"/>
      <c r="O12" s="28"/>
      <c r="P12" s="28"/>
      <c r="Q12" s="28"/>
      <c r="R12" s="28">
        <f t="shared" si="1"/>
        <v>0.5</v>
      </c>
      <c r="S12" s="39" t="s">
        <v>91</v>
      </c>
      <c r="T12" s="35"/>
      <c r="U12" s="7"/>
      <c r="V12" s="7"/>
      <c r="W12" s="7"/>
      <c r="X12" s="7"/>
      <c r="Y12" s="7"/>
    </row>
    <row r="13" spans="1:25" ht="30.75" customHeight="1">
      <c r="A13" s="42">
        <v>8</v>
      </c>
      <c r="B13" s="91" t="s">
        <v>29</v>
      </c>
      <c r="C13" s="87"/>
      <c r="D13" s="88"/>
      <c r="E13" s="28" t="s">
        <v>22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 t="s">
        <v>89</v>
      </c>
      <c r="T13" s="35" t="s">
        <v>92</v>
      </c>
      <c r="U13" s="7"/>
      <c r="V13" s="7"/>
      <c r="W13" s="7"/>
      <c r="X13" s="7"/>
      <c r="Y13" s="7"/>
    </row>
    <row r="14" spans="1:25" ht="30.75" customHeight="1">
      <c r="A14" s="42">
        <v>9</v>
      </c>
      <c r="B14" s="91" t="s">
        <v>30</v>
      </c>
      <c r="C14" s="87"/>
      <c r="D14" s="88"/>
      <c r="E14" s="28" t="s">
        <v>20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 t="s">
        <v>89</v>
      </c>
      <c r="T14" s="35" t="s">
        <v>92</v>
      </c>
      <c r="U14" s="7"/>
      <c r="V14" s="7"/>
      <c r="W14" s="7"/>
      <c r="X14" s="7"/>
      <c r="Y14" s="7"/>
    </row>
    <row r="15" spans="1:25" ht="68.25" customHeight="1">
      <c r="A15" s="92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  <c r="U15" s="7"/>
      <c r="V15" s="7"/>
      <c r="W15" s="7"/>
      <c r="X15" s="7"/>
      <c r="Y15" s="7"/>
    </row>
    <row r="16" spans="1:25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44094488188998" right="0.31496062992126" top="0.56999999999999995" bottom="0.54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Average Summary</vt:lpstr>
      <vt:lpstr>Analysis SUMMARY</vt:lpstr>
      <vt:lpstr>Kamal</vt:lpstr>
      <vt:lpstr>CAM</vt:lpstr>
      <vt:lpstr>Daxter</vt:lpstr>
      <vt:lpstr>Ankita Auto</vt:lpstr>
      <vt:lpstr>Unique Systems</vt:lpstr>
      <vt:lpstr>Acute Wiring</vt:lpstr>
      <vt:lpstr>Shree Stamping</vt:lpstr>
      <vt:lpstr>Laxmi SPRINGS</vt:lpstr>
      <vt:lpstr>JJ Tecnoplast</vt:lpstr>
      <vt:lpstr>S B Precision Springs</vt:lpstr>
      <vt:lpstr> Victor Engineers ASAL</vt:lpstr>
      <vt:lpstr>Makarjyothi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Vinayak Shrotri</cp:lastModifiedBy>
  <dcterms:created xsi:type="dcterms:W3CDTF">2022-03-23T00:15:00Z</dcterms:created>
  <dcterms:modified xsi:type="dcterms:W3CDTF">2025-07-18T14:00:55Z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2C310D5639374B77827FBC8EE8FD4AFE_13</vt:lpwstr>
  </property>
  <property fmtid="{D5CDD505-2E9C-101B-9397-08002B2CF9AE}" pid="3" name="KSOProductBuildVer">
    <vt:lpwstr>1033-12.2.0.21931</vt:lpwstr>
  </property>
</Properties>
</file>