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jordimas/Documents/RProjects/SlideR/examens/"/>
    </mc:Choice>
  </mc:AlternateContent>
  <xr:revisionPtr revIDLastSave="0" documentId="13_ncr:1_{87AC1285-2070-8B4F-90AE-0DB0AEF6FBA5}" xr6:coauthVersionLast="47" xr6:coauthVersionMax="47" xr10:uidLastSave="{00000000-0000-0000-0000-000000000000}"/>
  <bookViews>
    <workbookView xWindow="0" yWindow="0" windowWidth="28800" windowHeight="18000" activeTab="7" xr2:uid="{00000000-000D-0000-FFFF-FFFF00000000}"/>
  </bookViews>
  <sheets>
    <sheet name="Q_101" sheetId="1" r:id="rId1"/>
    <sheet name="Q_102" sheetId="2" r:id="rId2"/>
    <sheet name="Q_103" sheetId="3" r:id="rId3"/>
    <sheet name="Q_104" sheetId="4" r:id="rId4"/>
    <sheet name="Q_201" sheetId="5" r:id="rId5"/>
    <sheet name="Q_202" sheetId="6" r:id="rId6"/>
    <sheet name="Q_203" sheetId="7" r:id="rId7"/>
    <sheet name="Q_204"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7" i="8" l="1"/>
  <c r="I27" i="8"/>
  <c r="H27" i="8"/>
  <c r="G27" i="8"/>
  <c r="F27" i="8"/>
  <c r="E27" i="8"/>
  <c r="D27" i="8"/>
  <c r="N26" i="8"/>
  <c r="O26" i="8" s="1"/>
  <c r="M26" i="8"/>
  <c r="N25" i="8"/>
  <c r="O25" i="8" s="1"/>
  <c r="M25" i="8"/>
  <c r="M24" i="8"/>
  <c r="N24" i="8" s="1"/>
  <c r="O24" i="8" s="1"/>
  <c r="N23" i="8"/>
  <c r="O23" i="8" s="1"/>
  <c r="M23" i="8"/>
  <c r="M22" i="8"/>
  <c r="N22" i="8" s="1"/>
  <c r="O22" i="8" s="1"/>
  <c r="N21" i="8"/>
  <c r="O21" i="8" s="1"/>
  <c r="M21" i="8"/>
  <c r="M20" i="8"/>
  <c r="N20" i="8" s="1"/>
  <c r="O20" i="8" s="1"/>
  <c r="N19" i="8"/>
  <c r="O19" i="8" s="1"/>
  <c r="M19" i="8"/>
  <c r="M18" i="8"/>
  <c r="N18" i="8" s="1"/>
  <c r="O18" i="8" s="1"/>
  <c r="N17" i="8"/>
  <c r="O17" i="8" s="1"/>
  <c r="M17" i="8"/>
  <c r="M16" i="8"/>
  <c r="N16" i="8" s="1"/>
  <c r="O16" i="8" s="1"/>
  <c r="N15" i="8"/>
  <c r="O15" i="8" s="1"/>
  <c r="M15" i="8"/>
  <c r="M14" i="8"/>
  <c r="N14" i="8" s="1"/>
  <c r="O14" i="8" s="1"/>
  <c r="N13" i="8"/>
  <c r="O13" i="8" s="1"/>
  <c r="M13" i="8"/>
  <c r="M12" i="8"/>
  <c r="N12" i="8" s="1"/>
  <c r="O12" i="8" s="1"/>
  <c r="N11" i="8"/>
  <c r="O11" i="8" s="1"/>
  <c r="M11" i="8"/>
  <c r="M10" i="8"/>
  <c r="N10" i="8" s="1"/>
  <c r="O10" i="8" s="1"/>
  <c r="N9" i="8"/>
  <c r="O9" i="8" s="1"/>
  <c r="M9" i="8"/>
  <c r="M8" i="8"/>
  <c r="N8" i="8" s="1"/>
  <c r="O8" i="8" s="1"/>
  <c r="N7" i="8"/>
  <c r="O7" i="8" s="1"/>
  <c r="M7" i="8"/>
  <c r="M6" i="8"/>
  <c r="N6" i="8" s="1"/>
  <c r="O6" i="8" s="1"/>
  <c r="N5" i="8"/>
  <c r="O5" i="8" s="1"/>
  <c r="M5" i="8"/>
  <c r="M4" i="8"/>
  <c r="N4" i="8" s="1"/>
  <c r="O4" i="8" s="1"/>
  <c r="N3" i="8"/>
  <c r="O3" i="8" s="1"/>
  <c r="M3" i="8"/>
  <c r="M2" i="8"/>
  <c r="L28" i="7"/>
  <c r="K28" i="7"/>
  <c r="J28" i="7"/>
  <c r="I28" i="7"/>
  <c r="H28" i="7"/>
  <c r="G28" i="7"/>
  <c r="F28" i="7"/>
  <c r="E28" i="7"/>
  <c r="D28" i="7"/>
  <c r="M27" i="7"/>
  <c r="N27" i="7" s="1"/>
  <c r="O27" i="7" s="1"/>
  <c r="N26" i="7"/>
  <c r="O26" i="7" s="1"/>
  <c r="M26" i="7"/>
  <c r="M25" i="7"/>
  <c r="N25" i="7" s="1"/>
  <c r="O25" i="7" s="1"/>
  <c r="N24" i="7"/>
  <c r="O24" i="7" s="1"/>
  <c r="M24" i="7"/>
  <c r="M23" i="7"/>
  <c r="N23" i="7" s="1"/>
  <c r="O23" i="7" s="1"/>
  <c r="N22" i="7"/>
  <c r="O22" i="7" s="1"/>
  <c r="M22" i="7"/>
  <c r="M21" i="7"/>
  <c r="N21" i="7" s="1"/>
  <c r="O21" i="7" s="1"/>
  <c r="N20" i="7"/>
  <c r="O20" i="7" s="1"/>
  <c r="M20" i="7"/>
  <c r="M19" i="7"/>
  <c r="N19" i="7" s="1"/>
  <c r="O19" i="7" s="1"/>
  <c r="N18" i="7"/>
  <c r="O18" i="7" s="1"/>
  <c r="M18" i="7"/>
  <c r="M17" i="7"/>
  <c r="N17" i="7" s="1"/>
  <c r="O17" i="7" s="1"/>
  <c r="N16" i="7"/>
  <c r="O16" i="7" s="1"/>
  <c r="M16" i="7"/>
  <c r="M15" i="7"/>
  <c r="N15" i="7" s="1"/>
  <c r="O15" i="7" s="1"/>
  <c r="N14" i="7"/>
  <c r="O14" i="7" s="1"/>
  <c r="M14" i="7"/>
  <c r="M13" i="7"/>
  <c r="N13" i="7" s="1"/>
  <c r="O13" i="7" s="1"/>
  <c r="N12" i="7"/>
  <c r="O12" i="7" s="1"/>
  <c r="M12" i="7"/>
  <c r="M11" i="7"/>
  <c r="N11" i="7" s="1"/>
  <c r="O11" i="7" s="1"/>
  <c r="N10" i="7"/>
  <c r="O10" i="7" s="1"/>
  <c r="M10" i="7"/>
  <c r="M9" i="7"/>
  <c r="N9" i="7" s="1"/>
  <c r="O9" i="7" s="1"/>
  <c r="N8" i="7"/>
  <c r="O8" i="7" s="1"/>
  <c r="M8" i="7"/>
  <c r="M7" i="7"/>
  <c r="N7" i="7" s="1"/>
  <c r="O7" i="7" s="1"/>
  <c r="N6" i="7"/>
  <c r="O6" i="7" s="1"/>
  <c r="M6" i="7"/>
  <c r="M5" i="7"/>
  <c r="N5" i="7" s="1"/>
  <c r="O5" i="7" s="1"/>
  <c r="N4" i="7"/>
  <c r="O4" i="7" s="1"/>
  <c r="M4" i="7"/>
  <c r="M3" i="7"/>
  <c r="N2" i="7"/>
  <c r="O2" i="7" s="1"/>
  <c r="M2" i="7"/>
  <c r="K31" i="6"/>
  <c r="J31" i="6"/>
  <c r="I31" i="6"/>
  <c r="H31" i="6"/>
  <c r="G31" i="6"/>
  <c r="F31" i="6"/>
  <c r="E31" i="6"/>
  <c r="O30" i="6"/>
  <c r="P30" i="6" s="1"/>
  <c r="N30" i="6"/>
  <c r="P29" i="6"/>
  <c r="N29" i="6"/>
  <c r="O29" i="6" s="1"/>
  <c r="O28" i="6"/>
  <c r="P28" i="6" s="1"/>
  <c r="N28" i="6"/>
  <c r="P27" i="6"/>
  <c r="N27" i="6"/>
  <c r="O27" i="6" s="1"/>
  <c r="O26" i="6"/>
  <c r="P26" i="6" s="1"/>
  <c r="N26" i="6"/>
  <c r="P25" i="6"/>
  <c r="N25" i="6"/>
  <c r="O25" i="6" s="1"/>
  <c r="O24" i="6"/>
  <c r="P24" i="6" s="1"/>
  <c r="N24" i="6"/>
  <c r="P23" i="6"/>
  <c r="N23" i="6"/>
  <c r="O23" i="6" s="1"/>
  <c r="O22" i="6"/>
  <c r="P22" i="6" s="1"/>
  <c r="N22" i="6"/>
  <c r="P21" i="6"/>
  <c r="N21" i="6"/>
  <c r="O21" i="6" s="1"/>
  <c r="O20" i="6"/>
  <c r="P20" i="6" s="1"/>
  <c r="N20" i="6"/>
  <c r="P19" i="6"/>
  <c r="N19" i="6"/>
  <c r="O19" i="6" s="1"/>
  <c r="O18" i="6"/>
  <c r="P18" i="6" s="1"/>
  <c r="N18" i="6"/>
  <c r="P17" i="6"/>
  <c r="N17" i="6"/>
  <c r="O17" i="6" s="1"/>
  <c r="O16" i="6"/>
  <c r="P16" i="6" s="1"/>
  <c r="N16" i="6"/>
  <c r="P15" i="6"/>
  <c r="N15" i="6"/>
  <c r="O15" i="6" s="1"/>
  <c r="O14" i="6"/>
  <c r="P14" i="6" s="1"/>
  <c r="N14" i="6"/>
  <c r="P13" i="6"/>
  <c r="N13" i="6"/>
  <c r="O13" i="6" s="1"/>
  <c r="O12" i="6"/>
  <c r="P12" i="6" s="1"/>
  <c r="N12" i="6"/>
  <c r="P11" i="6"/>
  <c r="N11" i="6"/>
  <c r="O11" i="6" s="1"/>
  <c r="O10" i="6"/>
  <c r="P10" i="6" s="1"/>
  <c r="N10" i="6"/>
  <c r="P9" i="6"/>
  <c r="N9" i="6"/>
  <c r="O9" i="6" s="1"/>
  <c r="O8" i="6"/>
  <c r="P8" i="6" s="1"/>
  <c r="N8" i="6"/>
  <c r="P7" i="6"/>
  <c r="N7" i="6"/>
  <c r="O7" i="6" s="1"/>
  <c r="O6" i="6"/>
  <c r="P6" i="6" s="1"/>
  <c r="N6" i="6"/>
  <c r="P5" i="6"/>
  <c r="N5" i="6"/>
  <c r="O5" i="6" s="1"/>
  <c r="O4" i="6"/>
  <c r="P4" i="6" s="1"/>
  <c r="N4" i="6"/>
  <c r="P3" i="6"/>
  <c r="N3" i="6"/>
  <c r="O3" i="6" s="1"/>
  <c r="O2" i="6"/>
  <c r="P2" i="6" s="1"/>
  <c r="P31" i="6" s="1"/>
  <c r="N2" i="6"/>
  <c r="N31" i="6" s="1"/>
  <c r="I28" i="5"/>
  <c r="G28" i="5"/>
  <c r="E28" i="5"/>
  <c r="N27" i="5"/>
  <c r="O27" i="5" s="1"/>
  <c r="M27" i="5"/>
  <c r="M26" i="5"/>
  <c r="N26" i="5" s="1"/>
  <c r="O26" i="5" s="1"/>
  <c r="N25" i="5"/>
  <c r="O25" i="5" s="1"/>
  <c r="M25" i="5"/>
  <c r="M24" i="5"/>
  <c r="N24" i="5" s="1"/>
  <c r="O24" i="5" s="1"/>
  <c r="N23" i="5"/>
  <c r="O23" i="5" s="1"/>
  <c r="M23" i="5"/>
  <c r="M22" i="5"/>
  <c r="N22" i="5" s="1"/>
  <c r="O22" i="5" s="1"/>
  <c r="N21" i="5"/>
  <c r="O21" i="5" s="1"/>
  <c r="M21" i="5"/>
  <c r="M20" i="5"/>
  <c r="N20" i="5" s="1"/>
  <c r="O20" i="5" s="1"/>
  <c r="N19" i="5"/>
  <c r="O19" i="5" s="1"/>
  <c r="M19" i="5"/>
  <c r="M18" i="5"/>
  <c r="N18" i="5" s="1"/>
  <c r="O18" i="5" s="1"/>
  <c r="N17" i="5"/>
  <c r="O17" i="5" s="1"/>
  <c r="M17" i="5"/>
  <c r="M16" i="5"/>
  <c r="N16" i="5" s="1"/>
  <c r="O16" i="5" s="1"/>
  <c r="N15" i="5"/>
  <c r="O15" i="5" s="1"/>
  <c r="M15" i="5"/>
  <c r="M14" i="5"/>
  <c r="N14" i="5" s="1"/>
  <c r="O14" i="5" s="1"/>
  <c r="N13" i="5"/>
  <c r="O13" i="5" s="1"/>
  <c r="M13" i="5"/>
  <c r="M12" i="5"/>
  <c r="N12" i="5" s="1"/>
  <c r="O12" i="5" s="1"/>
  <c r="N11" i="5"/>
  <c r="O11" i="5" s="1"/>
  <c r="M11" i="5"/>
  <c r="M10" i="5"/>
  <c r="N10" i="5" s="1"/>
  <c r="O10" i="5" s="1"/>
  <c r="N9" i="5"/>
  <c r="O9" i="5" s="1"/>
  <c r="M9" i="5"/>
  <c r="M8" i="5"/>
  <c r="N8" i="5" s="1"/>
  <c r="O8" i="5" s="1"/>
  <c r="N7" i="5"/>
  <c r="O7" i="5" s="1"/>
  <c r="M7" i="5"/>
  <c r="M6" i="5"/>
  <c r="N6" i="5" s="1"/>
  <c r="O6" i="5" s="1"/>
  <c r="N5" i="5"/>
  <c r="O5" i="5" s="1"/>
  <c r="M5" i="5"/>
  <c r="M4" i="5"/>
  <c r="N4" i="5" s="1"/>
  <c r="O4" i="5" s="1"/>
  <c r="N3" i="5"/>
  <c r="O3" i="5" s="1"/>
  <c r="M3" i="5"/>
  <c r="M2" i="5"/>
  <c r="N2" i="5" s="1"/>
  <c r="O2" i="5" s="1"/>
  <c r="J34" i="4"/>
  <c r="I34" i="4"/>
  <c r="H34" i="4"/>
  <c r="G34" i="4"/>
  <c r="F34" i="4"/>
  <c r="E34" i="4"/>
  <c r="D34" i="4"/>
  <c r="M33" i="4"/>
  <c r="N33" i="4" s="1"/>
  <c r="O33" i="4" s="1"/>
  <c r="N32" i="4"/>
  <c r="O32" i="4" s="1"/>
  <c r="N31" i="4"/>
  <c r="O31" i="4" s="1"/>
  <c r="M31" i="4"/>
  <c r="O30" i="4"/>
  <c r="M30" i="4"/>
  <c r="N30" i="4" s="1"/>
  <c r="N29" i="4"/>
  <c r="O29" i="4" s="1"/>
  <c r="N28" i="4"/>
  <c r="O28" i="4" s="1"/>
  <c r="M28" i="4"/>
  <c r="O27" i="4"/>
  <c r="M27" i="4"/>
  <c r="N27" i="4" s="1"/>
  <c r="N26" i="4"/>
  <c r="O26" i="4" s="1"/>
  <c r="N25" i="4"/>
  <c r="O25" i="4" s="1"/>
  <c r="M25" i="4"/>
  <c r="M24" i="4"/>
  <c r="N24" i="4" s="1"/>
  <c r="O24" i="4" s="1"/>
  <c r="N23" i="4"/>
  <c r="O23" i="4" s="1"/>
  <c r="M23" i="4"/>
  <c r="M22" i="4"/>
  <c r="N22" i="4" s="1"/>
  <c r="O22" i="4" s="1"/>
  <c r="N21" i="4"/>
  <c r="O21" i="4" s="1"/>
  <c r="M21" i="4"/>
  <c r="M20" i="4"/>
  <c r="N20" i="4" s="1"/>
  <c r="O20" i="4" s="1"/>
  <c r="N19" i="4"/>
  <c r="O19" i="4" s="1"/>
  <c r="M19" i="4"/>
  <c r="M18" i="4"/>
  <c r="N18" i="4" s="1"/>
  <c r="O18" i="4" s="1"/>
  <c r="N17" i="4"/>
  <c r="O17" i="4" s="1"/>
  <c r="M17" i="4"/>
  <c r="M16" i="4"/>
  <c r="N16" i="4" s="1"/>
  <c r="O16" i="4" s="1"/>
  <c r="N15" i="4"/>
  <c r="O15" i="4" s="1"/>
  <c r="M15" i="4"/>
  <c r="M14" i="4"/>
  <c r="N14" i="4" s="1"/>
  <c r="O14" i="4" s="1"/>
  <c r="N13" i="4"/>
  <c r="O13" i="4" s="1"/>
  <c r="M13" i="4"/>
  <c r="M12" i="4"/>
  <c r="N12" i="4" s="1"/>
  <c r="O12" i="4" s="1"/>
  <c r="N11" i="4"/>
  <c r="O11" i="4" s="1"/>
  <c r="M11" i="4"/>
  <c r="M10" i="4"/>
  <c r="N10" i="4" s="1"/>
  <c r="O10" i="4" s="1"/>
  <c r="N9" i="4"/>
  <c r="O9" i="4" s="1"/>
  <c r="M9" i="4"/>
  <c r="M8" i="4"/>
  <c r="N8" i="4" s="1"/>
  <c r="O8" i="4" s="1"/>
  <c r="N7" i="4"/>
  <c r="O7" i="4" s="1"/>
  <c r="M7" i="4"/>
  <c r="M6" i="4"/>
  <c r="N6" i="4" s="1"/>
  <c r="O6" i="4" s="1"/>
  <c r="N5" i="4"/>
  <c r="O5" i="4" s="1"/>
  <c r="M5" i="4"/>
  <c r="M4" i="4"/>
  <c r="N4" i="4" s="1"/>
  <c r="O4" i="4" s="1"/>
  <c r="N3" i="4"/>
  <c r="O3" i="4" s="1"/>
  <c r="M3" i="4"/>
  <c r="M2" i="4"/>
  <c r="N2" i="4" s="1"/>
  <c r="O2" i="4" s="1"/>
  <c r="I34" i="3"/>
  <c r="G34" i="3"/>
  <c r="E34" i="3"/>
  <c r="M33" i="3"/>
  <c r="N33" i="3" s="1"/>
  <c r="O33" i="3" s="1"/>
  <c r="N32" i="3"/>
  <c r="O32" i="3" s="1"/>
  <c r="M32" i="3"/>
  <c r="M31" i="3"/>
  <c r="N31" i="3" s="1"/>
  <c r="O31" i="3" s="1"/>
  <c r="N30" i="3"/>
  <c r="O30" i="3" s="1"/>
  <c r="M30" i="3"/>
  <c r="M29" i="3"/>
  <c r="N29" i="3" s="1"/>
  <c r="O29" i="3" s="1"/>
  <c r="N28" i="3"/>
  <c r="O28" i="3" s="1"/>
  <c r="M28" i="3"/>
  <c r="M27" i="3"/>
  <c r="N27" i="3" s="1"/>
  <c r="O27" i="3" s="1"/>
  <c r="N26" i="3"/>
  <c r="O26" i="3" s="1"/>
  <c r="M26" i="3"/>
  <c r="M25" i="3"/>
  <c r="N25" i="3" s="1"/>
  <c r="O25" i="3" s="1"/>
  <c r="N24" i="3"/>
  <c r="O24" i="3" s="1"/>
  <c r="M24" i="3"/>
  <c r="M23" i="3"/>
  <c r="N23" i="3" s="1"/>
  <c r="O23" i="3" s="1"/>
  <c r="N22" i="3"/>
  <c r="O22" i="3" s="1"/>
  <c r="M22" i="3"/>
  <c r="M21" i="3"/>
  <c r="N21" i="3" s="1"/>
  <c r="O21" i="3" s="1"/>
  <c r="N20" i="3"/>
  <c r="O20" i="3" s="1"/>
  <c r="M20" i="3"/>
  <c r="M19" i="3"/>
  <c r="N19" i="3" s="1"/>
  <c r="O19" i="3" s="1"/>
  <c r="N18" i="3"/>
  <c r="O18" i="3" s="1"/>
  <c r="M18" i="3"/>
  <c r="M17" i="3"/>
  <c r="N17" i="3" s="1"/>
  <c r="O17" i="3" s="1"/>
  <c r="N16" i="3"/>
  <c r="O16" i="3" s="1"/>
  <c r="M16" i="3"/>
  <c r="M15" i="3"/>
  <c r="N15" i="3" s="1"/>
  <c r="O15" i="3" s="1"/>
  <c r="N14" i="3"/>
  <c r="O14" i="3" s="1"/>
  <c r="M14" i="3"/>
  <c r="M13" i="3"/>
  <c r="N13" i="3" s="1"/>
  <c r="O13" i="3" s="1"/>
  <c r="N12" i="3"/>
  <c r="O12" i="3" s="1"/>
  <c r="M12" i="3"/>
  <c r="M11" i="3"/>
  <c r="N11" i="3" s="1"/>
  <c r="O11" i="3" s="1"/>
  <c r="N10" i="3"/>
  <c r="O10" i="3" s="1"/>
  <c r="M10" i="3"/>
  <c r="M9" i="3"/>
  <c r="N9" i="3" s="1"/>
  <c r="O9" i="3" s="1"/>
  <c r="N8" i="3"/>
  <c r="O8" i="3" s="1"/>
  <c r="M8" i="3"/>
  <c r="M7" i="3"/>
  <c r="N7" i="3" s="1"/>
  <c r="O7" i="3" s="1"/>
  <c r="O6" i="3"/>
  <c r="N6" i="3"/>
  <c r="M6" i="3"/>
  <c r="O5" i="3"/>
  <c r="N5" i="3"/>
  <c r="M5" i="3"/>
  <c r="M4" i="3"/>
  <c r="N4" i="3" s="1"/>
  <c r="O4" i="3" s="1"/>
  <c r="M3" i="3"/>
  <c r="N3" i="3" s="1"/>
  <c r="O3" i="3" s="1"/>
  <c r="O2" i="3"/>
  <c r="N2" i="3"/>
  <c r="M2" i="3"/>
  <c r="I31" i="2"/>
  <c r="G31" i="2"/>
  <c r="E31" i="2"/>
  <c r="N30" i="2"/>
  <c r="O30" i="2" s="1"/>
  <c r="M30" i="2"/>
  <c r="M29" i="2"/>
  <c r="N29" i="2" s="1"/>
  <c r="O29" i="2" s="1"/>
  <c r="O28" i="2"/>
  <c r="N28" i="2"/>
  <c r="M28" i="2"/>
  <c r="O27" i="2"/>
  <c r="N27" i="2"/>
  <c r="M27" i="2"/>
  <c r="M26" i="2"/>
  <c r="N26" i="2" s="1"/>
  <c r="O26" i="2" s="1"/>
  <c r="M25" i="2"/>
  <c r="N25" i="2" s="1"/>
  <c r="O25" i="2" s="1"/>
  <c r="O24" i="2"/>
  <c r="N24" i="2"/>
  <c r="M24" i="2"/>
  <c r="N23" i="2"/>
  <c r="O23" i="2" s="1"/>
  <c r="M23" i="2"/>
  <c r="N22" i="2"/>
  <c r="O22" i="2" s="1"/>
  <c r="M22" i="2"/>
  <c r="M21" i="2"/>
  <c r="N21" i="2" s="1"/>
  <c r="O21" i="2" s="1"/>
  <c r="O20" i="2"/>
  <c r="N20" i="2"/>
  <c r="M20" i="2"/>
  <c r="O19" i="2"/>
  <c r="N19" i="2"/>
  <c r="M19" i="2"/>
  <c r="M18" i="2"/>
  <c r="N18" i="2" s="1"/>
  <c r="O18" i="2" s="1"/>
  <c r="M17" i="2"/>
  <c r="N17" i="2" s="1"/>
  <c r="O17" i="2" s="1"/>
  <c r="O16" i="2"/>
  <c r="N16" i="2"/>
  <c r="M16" i="2"/>
  <c r="N15" i="2"/>
  <c r="O15" i="2" s="1"/>
  <c r="M15" i="2"/>
  <c r="N14" i="2"/>
  <c r="O14" i="2" s="1"/>
  <c r="M14" i="2"/>
  <c r="M13" i="2"/>
  <c r="N13" i="2" s="1"/>
  <c r="O13" i="2" s="1"/>
  <c r="O12" i="2"/>
  <c r="N12" i="2"/>
  <c r="M12" i="2"/>
  <c r="O11" i="2"/>
  <c r="N11" i="2"/>
  <c r="M11" i="2"/>
  <c r="M10" i="2"/>
  <c r="N10" i="2" s="1"/>
  <c r="O10" i="2" s="1"/>
  <c r="M9" i="2"/>
  <c r="N9" i="2" s="1"/>
  <c r="O9" i="2" s="1"/>
  <c r="O8" i="2"/>
  <c r="N8" i="2"/>
  <c r="M8" i="2"/>
  <c r="N7" i="2"/>
  <c r="O7" i="2" s="1"/>
  <c r="M7" i="2"/>
  <c r="N6" i="2"/>
  <c r="O6" i="2" s="1"/>
  <c r="M6" i="2"/>
  <c r="M5" i="2"/>
  <c r="N5" i="2" s="1"/>
  <c r="O5" i="2" s="1"/>
  <c r="O4" i="2"/>
  <c r="N4" i="2"/>
  <c r="M4" i="2"/>
  <c r="O3" i="2"/>
  <c r="N3" i="2"/>
  <c r="M3" i="2"/>
  <c r="M2" i="2"/>
  <c r="N2" i="2" s="1"/>
  <c r="O2" i="2" s="1"/>
  <c r="I31" i="1"/>
  <c r="G31" i="1"/>
  <c r="E31" i="1"/>
  <c r="M30" i="1"/>
  <c r="N30" i="1" s="1"/>
  <c r="O30" i="1" s="1"/>
  <c r="O29" i="1"/>
  <c r="N29" i="1"/>
  <c r="M29" i="1"/>
  <c r="O28" i="1"/>
  <c r="N28" i="1"/>
  <c r="M28" i="1"/>
  <c r="M27" i="1"/>
  <c r="N27" i="1" s="1"/>
  <c r="O27" i="1" s="1"/>
  <c r="M26" i="1"/>
  <c r="N26" i="1" s="1"/>
  <c r="O26" i="1" s="1"/>
  <c r="O25" i="1"/>
  <c r="N25" i="1"/>
  <c r="M25" i="1"/>
  <c r="N24" i="1"/>
  <c r="O24" i="1" s="1"/>
  <c r="M24" i="1"/>
  <c r="N23" i="1"/>
  <c r="O23" i="1" s="1"/>
  <c r="M23" i="1"/>
  <c r="M22" i="1"/>
  <c r="N22" i="1" s="1"/>
  <c r="O22" i="1" s="1"/>
  <c r="O21" i="1"/>
  <c r="N21" i="1"/>
  <c r="M21" i="1"/>
  <c r="O20" i="1"/>
  <c r="N20" i="1"/>
  <c r="M20" i="1"/>
  <c r="M19" i="1"/>
  <c r="N19" i="1" s="1"/>
  <c r="O19" i="1" s="1"/>
  <c r="M18" i="1"/>
  <c r="N18" i="1" s="1"/>
  <c r="O18" i="1" s="1"/>
  <c r="O17" i="1"/>
  <c r="N17" i="1"/>
  <c r="M17" i="1"/>
  <c r="N16" i="1"/>
  <c r="O16" i="1" s="1"/>
  <c r="M16" i="1"/>
  <c r="N15" i="1"/>
  <c r="O15" i="1" s="1"/>
  <c r="M15" i="1"/>
  <c r="M14" i="1"/>
  <c r="N14" i="1" s="1"/>
  <c r="O14" i="1" s="1"/>
  <c r="O13" i="1"/>
  <c r="N13" i="1"/>
  <c r="M13" i="1"/>
  <c r="O12" i="1"/>
  <c r="N12" i="1"/>
  <c r="M12" i="1"/>
  <c r="M11" i="1"/>
  <c r="N11" i="1" s="1"/>
  <c r="O11" i="1" s="1"/>
  <c r="M10" i="1"/>
  <c r="N10" i="1" s="1"/>
  <c r="O10" i="1" s="1"/>
  <c r="O9" i="1"/>
  <c r="N9" i="1"/>
  <c r="M9" i="1"/>
  <c r="N8" i="1"/>
  <c r="O8" i="1" s="1"/>
  <c r="M8" i="1"/>
  <c r="N7" i="1"/>
  <c r="O7" i="1" s="1"/>
  <c r="M7" i="1"/>
  <c r="M6" i="1"/>
  <c r="N6" i="1" s="1"/>
  <c r="O6" i="1" s="1"/>
  <c r="O5" i="1"/>
  <c r="N5" i="1"/>
  <c r="M5" i="1"/>
  <c r="O4" i="1"/>
  <c r="N4" i="1"/>
  <c r="M4" i="1"/>
  <c r="M3" i="1"/>
  <c r="N3" i="1" s="1"/>
  <c r="O3" i="1" s="1"/>
  <c r="M2" i="1"/>
  <c r="N3" i="7" l="1"/>
  <c r="O3" i="7" s="1"/>
  <c r="M28" i="7"/>
  <c r="M31" i="1"/>
  <c r="N2" i="1"/>
  <c r="O2" i="1" s="1"/>
  <c r="M27" i="8"/>
  <c r="N2" i="8"/>
  <c r="O2" i="8" s="1"/>
  <c r="O27" i="8" s="1"/>
  <c r="O2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EUSTT</author>
  </authors>
  <commentList>
    <comment ref="I3" authorId="0" shapeId="0" xr:uid="{00000000-0006-0000-0100-000001000000}">
      <text>
        <r>
          <rPr>
            <sz val="11"/>
            <color indexed="8"/>
            <rFont val="Helvetica"/>
          </rPr>
          <t>EUSTT:
falten exercicis 9 i 10</t>
        </r>
      </text>
    </comment>
    <comment ref="I10" authorId="0" shapeId="0" xr:uid="{00000000-0006-0000-0100-000002000000}">
      <text>
        <r>
          <rPr>
            <sz val="11"/>
            <color indexed="8"/>
            <rFont val="Helvetica"/>
          </rPr>
          <t>EUSTT:
falten exercicis 9 i 10</t>
        </r>
      </text>
    </comment>
    <comment ref="I14" authorId="0" shapeId="0" xr:uid="{00000000-0006-0000-0100-000003000000}">
      <text>
        <r>
          <rPr>
            <sz val="11"/>
            <color indexed="8"/>
            <rFont val="Helvetica"/>
          </rPr>
          <t>EUSTT:
falten exercicis 9 i 10</t>
        </r>
      </text>
    </comment>
    <comment ref="I19" authorId="0" shapeId="0" xr:uid="{00000000-0006-0000-0100-000004000000}">
      <text>
        <r>
          <rPr>
            <sz val="11"/>
            <color indexed="8"/>
            <rFont val="Helvetica"/>
          </rPr>
          <t>EUSTT:
falten exercicis 9 i 10</t>
        </r>
      </text>
    </comment>
    <comment ref="I20" authorId="0" shapeId="0" xr:uid="{00000000-0006-0000-0100-000005000000}">
      <text>
        <r>
          <rPr>
            <sz val="11"/>
            <color indexed="8"/>
            <rFont val="Helvetica"/>
          </rPr>
          <t>EUSTT:
falten exercicis 9 i 10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EUSTT</author>
  </authors>
  <commentList>
    <comment ref="I4" authorId="0" shapeId="0" xr:uid="{00000000-0006-0000-0200-000001000000}">
      <text>
        <r>
          <rPr>
            <sz val="11"/>
            <color indexed="8"/>
            <rFont val="Helvetica"/>
          </rPr>
          <t>EUSTT:
9 i 10 no resolts</t>
        </r>
      </text>
    </comment>
    <comment ref="I12" authorId="0" shapeId="0" xr:uid="{00000000-0006-0000-0200-000002000000}">
      <text>
        <r>
          <rPr>
            <sz val="11"/>
            <color indexed="8"/>
            <rFont val="Helvetica"/>
          </rPr>
          <t>EUSTT:
9 i 10 no resolts</t>
        </r>
      </text>
    </comment>
    <comment ref="I29" authorId="0" shapeId="0" xr:uid="{00000000-0006-0000-0200-000003000000}">
      <text>
        <r>
          <rPr>
            <sz val="11"/>
            <color indexed="8"/>
            <rFont val="Helvetica"/>
          </rPr>
          <t>EUSTT:
9 i 10 no resolts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EUSTT</author>
  </authors>
  <commentList>
    <comment ref="I2" authorId="0" shapeId="0" xr:uid="{00000000-0006-0000-0300-000001000000}">
      <text>
        <r>
          <rPr>
            <sz val="11"/>
            <color indexed="8"/>
            <rFont val="Helvetica"/>
          </rPr>
          <t>EUSTT:
falta exercicis 9 i 10</t>
        </r>
      </text>
    </comment>
    <comment ref="I15" authorId="0" shapeId="0" xr:uid="{00000000-0006-0000-0300-000002000000}">
      <text>
        <r>
          <rPr>
            <sz val="11"/>
            <color indexed="8"/>
            <rFont val="Helvetica"/>
          </rPr>
          <t>EUSTT:
falta exercicis 9 i 10</t>
        </r>
      </text>
    </comment>
    <comment ref="I16" authorId="0" shapeId="0" xr:uid="{00000000-0006-0000-0300-000003000000}">
      <text>
        <r>
          <rPr>
            <sz val="11"/>
            <color indexed="8"/>
            <rFont val="Helvetica"/>
          </rPr>
          <t>EUSTT:
falta exercicis 9 i 10</t>
        </r>
      </text>
    </comment>
    <comment ref="I31" authorId="0" shapeId="0" xr:uid="{00000000-0006-0000-0300-000004000000}">
      <text>
        <r>
          <rPr>
            <sz val="11"/>
            <color indexed="8"/>
            <rFont val="Helvetica"/>
          </rPr>
          <t>EUSTT:
falta exercicis 9 i 10</t>
        </r>
      </text>
    </comment>
    <comment ref="L31" authorId="0" shapeId="0" xr:uid="{00000000-0006-0000-0300-000005000000}">
      <text>
        <r>
          <rPr>
            <sz val="11"/>
            <color indexed="8"/>
            <rFont val="Helvetica"/>
          </rPr>
          <t>EUSTT:
entregat com un Rproj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EUSTT</author>
  </authors>
  <commentList>
    <comment ref="J21" authorId="0" shapeId="0" xr:uid="{00000000-0006-0000-0500-000001000000}">
      <text>
        <r>
          <rPr>
            <sz val="11"/>
            <color indexed="8"/>
            <rFont val="Helvetica"/>
          </rPr>
          <t>EUSTT:
no presentats exercicis 9 i 10</t>
        </r>
      </text>
    </comment>
    <comment ref="J22" authorId="0" shapeId="0" xr:uid="{00000000-0006-0000-0500-000002000000}">
      <text>
        <r>
          <rPr>
            <sz val="11"/>
            <color indexed="8"/>
            <rFont val="Helvetica"/>
          </rPr>
          <t>EUSTT:
no presentats exercicis 9 i 10</t>
        </r>
      </text>
    </comment>
    <comment ref="J24" authorId="0" shapeId="0" xr:uid="{00000000-0006-0000-0500-000003000000}">
      <text>
        <r>
          <rPr>
            <sz val="11"/>
            <color indexed="8"/>
            <rFont val="Helvetica"/>
          </rPr>
          <t>EUSTT:
no presentats exercicis 9 i 10</t>
        </r>
      </text>
    </comment>
    <comment ref="J27" authorId="0" shapeId="0" xr:uid="{00000000-0006-0000-0500-000004000000}">
      <text>
        <r>
          <rPr>
            <sz val="11"/>
            <color indexed="8"/>
            <rFont val="Helvetica"/>
          </rPr>
          <t>EUSTT:
no presentats exercicis 9 i 10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EUSTT</author>
  </authors>
  <commentList>
    <comment ref="I2" authorId="0" shapeId="0" xr:uid="{00000000-0006-0000-0600-000001000000}">
      <text>
        <r>
          <rPr>
            <sz val="11"/>
            <color indexed="8"/>
            <rFont val="Helvetica"/>
          </rPr>
          <t>EUSTT:
Tasques 3.2, 6 i 9 no resoltes</t>
        </r>
      </text>
    </comment>
    <comment ref="I6" authorId="0" shapeId="0" xr:uid="{00000000-0006-0000-0600-000002000000}">
      <text>
        <r>
          <rPr>
            <sz val="11"/>
            <color indexed="8"/>
            <rFont val="Helvetica"/>
          </rPr>
          <t>EUSTT:
Tasques 3.2, 6 i 9 no resoltes</t>
        </r>
      </text>
    </comment>
    <comment ref="I8" authorId="0" shapeId="0" xr:uid="{00000000-0006-0000-0600-000003000000}">
      <text>
        <r>
          <rPr>
            <sz val="11"/>
            <color indexed="8"/>
            <rFont val="Helvetica"/>
          </rPr>
          <t>EUSTT:
activitats 7,8,9,10 no resoltes</t>
        </r>
      </text>
    </comment>
    <comment ref="I9" authorId="0" shapeId="0" xr:uid="{00000000-0006-0000-0600-000004000000}">
      <text>
        <r>
          <rPr>
            <sz val="11"/>
            <color indexed="8"/>
            <rFont val="Helvetica"/>
          </rPr>
          <t>EUSTT:
activitats 7,8,9,10 no resoltes</t>
        </r>
      </text>
    </comment>
    <comment ref="I10" authorId="0" shapeId="0" xr:uid="{00000000-0006-0000-0600-000005000000}">
      <text>
        <r>
          <rPr>
            <sz val="11"/>
            <color indexed="8"/>
            <rFont val="Helvetica"/>
          </rPr>
          <t>EUSTT:
activitats 7,8,9,10 no resoltes</t>
        </r>
      </text>
    </comment>
    <comment ref="I13" authorId="0" shapeId="0" xr:uid="{00000000-0006-0000-0600-000006000000}">
      <text>
        <r>
          <rPr>
            <sz val="11"/>
            <color indexed="8"/>
            <rFont val="Helvetica"/>
          </rPr>
          <t>EUSTT:
activitats 7,8,9,10 no resoltes</t>
        </r>
      </text>
    </comment>
    <comment ref="I17" authorId="0" shapeId="0" xr:uid="{00000000-0006-0000-0600-000007000000}">
      <text>
        <r>
          <rPr>
            <sz val="11"/>
            <color indexed="8"/>
            <rFont val="Helvetica"/>
          </rPr>
          <t>EUSTT:
Tasques 3.2, 6 i 9 no resoltes</t>
        </r>
      </text>
    </comment>
    <comment ref="I20" authorId="0" shapeId="0" xr:uid="{00000000-0006-0000-0600-000008000000}">
      <text>
        <r>
          <rPr>
            <sz val="11"/>
            <color indexed="8"/>
            <rFont val="Helvetica"/>
          </rPr>
          <t>EUSTT:
Tasques 3.2, 6 i 9 no resoltes</t>
        </r>
      </text>
    </comment>
    <comment ref="I23" authorId="0" shapeId="0" xr:uid="{00000000-0006-0000-0600-000009000000}">
      <text>
        <r>
          <rPr>
            <sz val="11"/>
            <color indexed="8"/>
            <rFont val="Helvetica"/>
          </rPr>
          <t>EUSTT:
Tasques 3.2, 6 i 9 no resoltes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EUSTT</author>
  </authors>
  <commentList>
    <comment ref="I14" authorId="0" shapeId="0" xr:uid="{00000000-0006-0000-0700-000001000000}">
      <text>
        <r>
          <rPr>
            <sz val="11"/>
            <color indexed="8"/>
            <rFont val="Helvetica"/>
          </rPr>
          <t>EUSTT:
9 i 10 no entregat</t>
        </r>
      </text>
    </comment>
    <comment ref="I16" authorId="0" shapeId="0" xr:uid="{00000000-0006-0000-0700-000002000000}">
      <text>
        <r>
          <rPr>
            <sz val="11"/>
            <color indexed="8"/>
            <rFont val="Helvetica"/>
          </rPr>
          <t>EUSTT:
9 i 10 no entregat</t>
        </r>
      </text>
    </comment>
    <comment ref="I23" authorId="0" shapeId="0" xr:uid="{00000000-0006-0000-0700-000003000000}">
      <text>
        <r>
          <rPr>
            <sz val="11"/>
            <color indexed="8"/>
            <rFont val="Helvetica"/>
          </rPr>
          <t>EUSTT:
9 i 10 no entregat</t>
        </r>
      </text>
    </comment>
  </commentList>
</comments>
</file>

<file path=xl/sharedStrings.xml><?xml version="1.0" encoding="utf-8"?>
<sst xmlns="http://schemas.openxmlformats.org/spreadsheetml/2006/main" count="1756" uniqueCount="632">
  <si>
    <t>Nom</t>
  </si>
  <si>
    <t>Cognoms</t>
  </si>
  <si>
    <t>Número ID</t>
  </si>
  <si>
    <t>A - Semi 1</t>
  </si>
  <si>
    <t>T - Semi 1</t>
  </si>
  <si>
    <t>A - Semi 2</t>
  </si>
  <si>
    <t>T - Semi 2</t>
  </si>
  <si>
    <t>A - Semi 3</t>
  </si>
  <si>
    <t>T - Semi 3</t>
  </si>
  <si>
    <t>A - Semi 4</t>
  </si>
  <si>
    <t>S4_grup</t>
  </si>
  <si>
    <t>S4_indiv</t>
  </si>
  <si>
    <t>T - Semi 4</t>
  </si>
  <si>
    <t>A -seminaris</t>
  </si>
  <si>
    <t>Total del curs (Real)</t>
  </si>
  <si>
    <t>MELIZZA</t>
  </si>
  <si>
    <t>ALOT CAIGA</t>
  </si>
  <si>
    <t>u231063</t>
  </si>
  <si>
    <t>Apto</t>
  </si>
  <si>
    <t>JAN</t>
  </si>
  <si>
    <t>BASSEDAS NIETO</t>
  </si>
  <si>
    <t>u232567</t>
  </si>
  <si>
    <t>MARTINA</t>
  </si>
  <si>
    <t>BENET CANOVAS</t>
  </si>
  <si>
    <t>u214300</t>
  </si>
  <si>
    <t>LEO</t>
  </si>
  <si>
    <t>BROADHURST MALLOL</t>
  </si>
  <si>
    <t>u187465</t>
  </si>
  <si>
    <t>DANIELLA</t>
  </si>
  <si>
    <t>CAJACHAGUA SALAS</t>
  </si>
  <si>
    <t>u232534</t>
  </si>
  <si>
    <t>ANDREA</t>
  </si>
  <si>
    <t>CALVO VÁSCONEZ</t>
  </si>
  <si>
    <t>u231552</t>
  </si>
  <si>
    <t>ALEXANDRE</t>
  </si>
  <si>
    <t>CAMINS ANTONI</t>
  </si>
  <si>
    <t>u232998</t>
  </si>
  <si>
    <t>AINA</t>
  </si>
  <si>
    <t>CASTELLS GONYALONS</t>
  </si>
  <si>
    <t>u215071</t>
  </si>
  <si>
    <t>CARLES</t>
  </si>
  <si>
    <t>COLOMINAS RIERA</t>
  </si>
  <si>
    <t>u233462</t>
  </si>
  <si>
    <t>CLARA</t>
  </si>
  <si>
    <t>DOTRES LONGHINI</t>
  </si>
  <si>
    <t>u231294</t>
  </si>
  <si>
    <t>MIREIA</t>
  </si>
  <si>
    <t>FORÉS VIDAL</t>
  </si>
  <si>
    <t>u231071</t>
  </si>
  <si>
    <t>ARIADNA</t>
  </si>
  <si>
    <t>GRAU ORTEGA</t>
  </si>
  <si>
    <t>u214514</t>
  </si>
  <si>
    <t>FINTAN</t>
  </si>
  <si>
    <t>HAMILTON MCCONACHIE</t>
  </si>
  <si>
    <t>u215234</t>
  </si>
  <si>
    <t>No Apto</t>
  </si>
  <si>
    <t>0</t>
  </si>
  <si>
    <t>JORDI</t>
  </si>
  <si>
    <t>HEREU COSÍN</t>
  </si>
  <si>
    <t>u212853</t>
  </si>
  <si>
    <t>MARTA</t>
  </si>
  <si>
    <t>LUNA DOMÍNGUEZ</t>
  </si>
  <si>
    <t>u231042</t>
  </si>
  <si>
    <t>MARIAM</t>
  </si>
  <si>
    <t>MAHBOUB ABDELLAOUI</t>
  </si>
  <si>
    <t>u232613</t>
  </si>
  <si>
    <t>DAVID</t>
  </si>
  <si>
    <t>OLIVA LOPEZ</t>
  </si>
  <si>
    <t>u232772</t>
  </si>
  <si>
    <t>MARTÍ</t>
  </si>
  <si>
    <t>ORIOLA FURNÉ</t>
  </si>
  <si>
    <t>u233620</t>
  </si>
  <si>
    <t>ISAAC</t>
  </si>
  <si>
    <t>PÉREZ TORRAS</t>
  </si>
  <si>
    <t>u233660</t>
  </si>
  <si>
    <t>ABRIL</t>
  </si>
  <si>
    <t>ROIG SALLÉN</t>
  </si>
  <si>
    <t>u231482</t>
  </si>
  <si>
    <t>MEL MARIANA</t>
  </si>
  <si>
    <t>ROSPILLOSO MENDOZA</t>
  </si>
  <si>
    <t>u233168</t>
  </si>
  <si>
    <t>AINHOA</t>
  </si>
  <si>
    <t>SAEZ IGLESIAS</t>
  </si>
  <si>
    <t>u231496</t>
  </si>
  <si>
    <t>FERRAN</t>
  </si>
  <si>
    <t>SEGURA FERNANDEZ</t>
  </si>
  <si>
    <t>u214457</t>
  </si>
  <si>
    <t>MARINA</t>
  </si>
  <si>
    <t>SERRA HIDALGO</t>
  </si>
  <si>
    <t>u233613</t>
  </si>
  <si>
    <t>YERAI</t>
  </si>
  <si>
    <t>SOGUERO SANCHEZ</t>
  </si>
  <si>
    <t>u233588</t>
  </si>
  <si>
    <t>THAIS</t>
  </si>
  <si>
    <t>SOTO ROMAO</t>
  </si>
  <si>
    <t>u231354</t>
  </si>
  <si>
    <t>GUILLEM</t>
  </si>
  <si>
    <t>VARELA PAZ</t>
  </si>
  <si>
    <t>u214455</t>
  </si>
  <si>
    <t>MARIA</t>
  </si>
  <si>
    <t>VINYETA ROCA</t>
  </si>
  <si>
    <t>u231020</t>
  </si>
  <si>
    <t>CRISTINA REBECA</t>
  </si>
  <si>
    <t>VORNICU</t>
  </si>
  <si>
    <t>u232767</t>
  </si>
  <si>
    <t>MITJANA CURS</t>
  </si>
  <si>
    <t>GELYN</t>
  </si>
  <si>
    <t>ÁLVAREZ</t>
  </si>
  <si>
    <t>u233742</t>
  </si>
  <si>
    <t>-</t>
  </si>
  <si>
    <t>POL</t>
  </si>
  <si>
    <t>ARTIGAS HERNANDO</t>
  </si>
  <si>
    <t>u233557</t>
  </si>
  <si>
    <t>AVILES VELANDO</t>
  </si>
  <si>
    <t>u212870</t>
  </si>
  <si>
    <t>BUSQUETS MARTINEZ</t>
  </si>
  <si>
    <t>u231038</t>
  </si>
  <si>
    <t>CAPELLA URPÍ</t>
  </si>
  <si>
    <t>u172105</t>
  </si>
  <si>
    <t>SANDRA</t>
  </si>
  <si>
    <t>CORTÉS GUERRERO</t>
  </si>
  <si>
    <t>u231328</t>
  </si>
  <si>
    <t>OUSSAMA</t>
  </si>
  <si>
    <t>EL BOUKRIOUI</t>
  </si>
  <si>
    <t>u233706</t>
  </si>
  <si>
    <t>SAIDA</t>
  </si>
  <si>
    <t>EL OUAHABI JABBAH</t>
  </si>
  <si>
    <t>u212789</t>
  </si>
  <si>
    <t>PEDRO ALEJANDRO</t>
  </si>
  <si>
    <t>FERNÁNDEZ CASART</t>
  </si>
  <si>
    <t>u232664</t>
  </si>
  <si>
    <t>MAX</t>
  </si>
  <si>
    <t>FIGUEROLA AMAT</t>
  </si>
  <si>
    <t>u231060</t>
  </si>
  <si>
    <t>MIRANDA</t>
  </si>
  <si>
    <t>GALÁN BERMEJO</t>
  </si>
  <si>
    <t>u214485</t>
  </si>
  <si>
    <t>UNAI</t>
  </si>
  <si>
    <t>GALBARRO DE LA PUENTE</t>
  </si>
  <si>
    <t>u233712</t>
  </si>
  <si>
    <t>TOMÁS</t>
  </si>
  <si>
    <t>GILLET RULL</t>
  </si>
  <si>
    <t>u231359</t>
  </si>
  <si>
    <t>JULIA</t>
  </si>
  <si>
    <t>JIMÉNEZ SÁNCHEZ</t>
  </si>
  <si>
    <t>u231763</t>
  </si>
  <si>
    <t>ELENA</t>
  </si>
  <si>
    <t>MARTÍNEZ COLETO</t>
  </si>
  <si>
    <t>u233483</t>
  </si>
  <si>
    <t>ANA MARSELLA</t>
  </si>
  <si>
    <t>MICHEL CAMERO</t>
  </si>
  <si>
    <t>u233535</t>
  </si>
  <si>
    <t>LUCÍA</t>
  </si>
  <si>
    <t>MORO PÉREZ</t>
  </si>
  <si>
    <t>u231092</t>
  </si>
  <si>
    <t>ÁLVARO</t>
  </si>
  <si>
    <t>MOYA PATIÑO</t>
  </si>
  <si>
    <t>u232055</t>
  </si>
  <si>
    <t>ÓSCAR</t>
  </si>
  <si>
    <t>MURILLO CAPARRÓS</t>
  </si>
  <si>
    <t>u231405</t>
  </si>
  <si>
    <t>ALMA MARÍA</t>
  </si>
  <si>
    <t>NÚÑEZ</t>
  </si>
  <si>
    <t>u214518</t>
  </si>
  <si>
    <t>NOA</t>
  </si>
  <si>
    <t>PÉREZ FAÑANÁS</t>
  </si>
  <si>
    <t>u233703</t>
  </si>
  <si>
    <t>ARNAU</t>
  </si>
  <si>
    <t>PLANCHERIA RIBA</t>
  </si>
  <si>
    <t>u212834</t>
  </si>
  <si>
    <t>JANA</t>
  </si>
  <si>
    <t>RODA PÉREZ</t>
  </si>
  <si>
    <t>u231177</t>
  </si>
  <si>
    <t>ÀLEX</t>
  </si>
  <si>
    <t>ROMERO BURGUEÑO</t>
  </si>
  <si>
    <t>u231397</t>
  </si>
  <si>
    <t>TORRES DURAN</t>
  </si>
  <si>
    <t>u214456</t>
  </si>
  <si>
    <t>ORIOL</t>
  </si>
  <si>
    <t>VADNOV BARCELÓ</t>
  </si>
  <si>
    <t>u231402</t>
  </si>
  <si>
    <t>VALENCIA MARTÍNEZ</t>
  </si>
  <si>
    <t>u231028</t>
  </si>
  <si>
    <t>WIEDEMANN DOMINGO</t>
  </si>
  <si>
    <t>u214452</t>
  </si>
  <si>
    <t>NEUS</t>
  </si>
  <si>
    <t>ALDEGUER TURIERA-PUIGBÓ</t>
  </si>
  <si>
    <t>u214426</t>
  </si>
  <si>
    <t>HUGO</t>
  </si>
  <si>
    <t>ALMAZÁN HOLGADO</t>
  </si>
  <si>
    <t>u231197</t>
  </si>
  <si>
    <t>ROGER</t>
  </si>
  <si>
    <t>AYATS ANDREU</t>
  </si>
  <si>
    <t>u214657</t>
  </si>
  <si>
    <t>CHEMI</t>
  </si>
  <si>
    <t>AZIZAJ RAPALO</t>
  </si>
  <si>
    <t>u231611</t>
  </si>
  <si>
    <t>EMMA</t>
  </si>
  <si>
    <t>BALLESTEROS NIETO</t>
  </si>
  <si>
    <t>u212792</t>
  </si>
  <si>
    <t>BARNILS PARÉS</t>
  </si>
  <si>
    <t>u231904</t>
  </si>
  <si>
    <t>IKER</t>
  </si>
  <si>
    <t>BARRIO PÉREZ</t>
  </si>
  <si>
    <t>u214497</t>
  </si>
  <si>
    <t>JÚLIA</t>
  </si>
  <si>
    <t>BATLLÓ PLA</t>
  </si>
  <si>
    <t>u214053</t>
  </si>
  <si>
    <t>AUDREY</t>
  </si>
  <si>
    <t>BIELER</t>
  </si>
  <si>
    <t>u233836</t>
  </si>
  <si>
    <t>MARIONA</t>
  </si>
  <si>
    <t>CARERACH ARNAU</t>
  </si>
  <si>
    <t>u231640</t>
  </si>
  <si>
    <t>COMA RODRÍGUEZ</t>
  </si>
  <si>
    <t>u212793</t>
  </si>
  <si>
    <t>XÈNIA</t>
  </si>
  <si>
    <t>DONATE RUIZ</t>
  </si>
  <si>
    <t>u213393</t>
  </si>
  <si>
    <t>ESTATUET SÁNCHEZ</t>
  </si>
  <si>
    <t>u231364</t>
  </si>
  <si>
    <t>MARC</t>
  </si>
  <si>
    <t>GÁLEA MARTÍ</t>
  </si>
  <si>
    <t>u231109</t>
  </si>
  <si>
    <t>ÀXEL</t>
  </si>
  <si>
    <t>GALICIA CASTAÑO</t>
  </si>
  <si>
    <t>u231587</t>
  </si>
  <si>
    <t>NIL</t>
  </si>
  <si>
    <t>GARRIGA VILADRICH</t>
  </si>
  <si>
    <t>u233638</t>
  </si>
  <si>
    <t>RAMON</t>
  </si>
  <si>
    <t>GINÉ LÓPEZ</t>
  </si>
  <si>
    <t>u231439</t>
  </si>
  <si>
    <t>MAR</t>
  </si>
  <si>
    <t>GOL PARRAS</t>
  </si>
  <si>
    <t>u233600</t>
  </si>
  <si>
    <t>CARLOTA</t>
  </si>
  <si>
    <t>GONZÁLEZ SÁNCHEZ</t>
  </si>
  <si>
    <t>u214505</t>
  </si>
  <si>
    <t>NÚRIA</t>
  </si>
  <si>
    <t>GUARDIA SUAU</t>
  </si>
  <si>
    <t>u214424</t>
  </si>
  <si>
    <t>CARLA</t>
  </si>
  <si>
    <t>GUILLÉN BALIL</t>
  </si>
  <si>
    <t>u231515</t>
  </si>
  <si>
    <t>MATEO JUAN</t>
  </si>
  <si>
    <t>ÍSCAR SUBIRANA</t>
  </si>
  <si>
    <t>u231058</t>
  </si>
  <si>
    <t>LINARES GALDÓN</t>
  </si>
  <si>
    <t>u214436</t>
  </si>
  <si>
    <t>ADAMA</t>
  </si>
  <si>
    <t>NDIADE CARDONA</t>
  </si>
  <si>
    <t>u231485</t>
  </si>
  <si>
    <t>SANTIAGO</t>
  </si>
  <si>
    <t>PÉREZ FARRERAS</t>
  </si>
  <si>
    <t>u232588</t>
  </si>
  <si>
    <t>PUBILL ROGLANS</t>
  </si>
  <si>
    <t>u232650</t>
  </si>
  <si>
    <t>LAIA</t>
  </si>
  <si>
    <t>PUJALS ESCUER</t>
  </si>
  <si>
    <t>u214443</t>
  </si>
  <si>
    <t>PAU</t>
  </si>
  <si>
    <t>RIUDOR GUINOVART</t>
  </si>
  <si>
    <t>u212804</t>
  </si>
  <si>
    <t>SANMARTÍ</t>
  </si>
  <si>
    <t>ALBERT</t>
  </si>
  <si>
    <t>TISAIRE VENTURA</t>
  </si>
  <si>
    <t>u212845</t>
  </si>
  <si>
    <t>BERNAT</t>
  </si>
  <si>
    <t>VALLDOSERA I SERRANO</t>
  </si>
  <si>
    <t>u231591</t>
  </si>
  <si>
    <t>MARIO</t>
  </si>
  <si>
    <t>VENEGAS SANCHEZ</t>
  </si>
  <si>
    <t>u212858</t>
  </si>
  <si>
    <t>BAYARRI MADURELL</t>
  </si>
  <si>
    <t>u231427</t>
  </si>
  <si>
    <t>BERNAL PORTA</t>
  </si>
  <si>
    <t>u231048</t>
  </si>
  <si>
    <t>ALEJANDRO</t>
  </si>
  <si>
    <t>BRAVO FACHINI</t>
  </si>
  <si>
    <t>u233523</t>
  </si>
  <si>
    <t>FRANCESC</t>
  </si>
  <si>
    <t>BREVA PALANQUES</t>
  </si>
  <si>
    <t>u197441</t>
  </si>
  <si>
    <t>DANA</t>
  </si>
  <si>
    <t>BROCH MARÉS</t>
  </si>
  <si>
    <t>u214503</t>
  </si>
  <si>
    <t>BURGOS I MANCERAS</t>
  </si>
  <si>
    <t>u230991</t>
  </si>
  <si>
    <t>RUBÉN</t>
  </si>
  <si>
    <t>CASASÍN SANS</t>
  </si>
  <si>
    <t>u232587</t>
  </si>
  <si>
    <t>ISMAEL</t>
  </si>
  <si>
    <t>CASTILLO MOYANO</t>
  </si>
  <si>
    <t>u233858</t>
  </si>
  <si>
    <t>MARIA EDUARDA</t>
  </si>
  <si>
    <t>DE OLIVEIRA DE OLIVEIRA</t>
  </si>
  <si>
    <t>u233609</t>
  </si>
  <si>
    <t>GONZALO</t>
  </si>
  <si>
    <t>DIOS CALVIÑO</t>
  </si>
  <si>
    <t>u228677</t>
  </si>
  <si>
    <t>FERNÁNDEZ CABAYOL</t>
  </si>
  <si>
    <t>u231431</t>
  </si>
  <si>
    <t>JULI</t>
  </si>
  <si>
    <t>FERNANDEZ CLUA</t>
  </si>
  <si>
    <t>u212869</t>
  </si>
  <si>
    <t>FERRÉ TRAVÉ</t>
  </si>
  <si>
    <t>u233629</t>
  </si>
  <si>
    <t>ARLETTE LIN</t>
  </si>
  <si>
    <t>FONT TRILLA</t>
  </si>
  <si>
    <t>u232833</t>
  </si>
  <si>
    <t>ARTUR</t>
  </si>
  <si>
    <t>GUASCH CAPELLA</t>
  </si>
  <si>
    <t>u231584</t>
  </si>
  <si>
    <t>BRUNO</t>
  </si>
  <si>
    <t>HUERTA GUTIÉRREZ</t>
  </si>
  <si>
    <t>u215000</t>
  </si>
  <si>
    <t>BEATRIZ</t>
  </si>
  <si>
    <t>MARIA BARREIROS DOS SANTOS DA SILVA</t>
  </si>
  <si>
    <t>u214517</t>
  </si>
  <si>
    <t>ALEXANDRA</t>
  </si>
  <si>
    <t>MARTÍ CALISAYA</t>
  </si>
  <si>
    <t>u212842</t>
  </si>
  <si>
    <t>MARTÍ IGLESIAS</t>
  </si>
  <si>
    <t>u214453</t>
  </si>
  <si>
    <t>MOLL ALLES</t>
  </si>
  <si>
    <t>u231027</t>
  </si>
  <si>
    <t>NOGUÉ I MINGORANCE</t>
  </si>
  <si>
    <t>u231481</t>
  </si>
  <si>
    <t>QUIM</t>
  </si>
  <si>
    <t>PALOMA ESTEBA</t>
  </si>
  <si>
    <t>u187493</t>
  </si>
  <si>
    <t>PEREZ MARTINEZ</t>
  </si>
  <si>
    <t>u231366</t>
  </si>
  <si>
    <t>RAMIREZ CLIMENT</t>
  </si>
  <si>
    <t>u199174</t>
  </si>
  <si>
    <t>FREDERIC</t>
  </si>
  <si>
    <t>RIESCO AUMATELL</t>
  </si>
  <si>
    <t>u214499</t>
  </si>
  <si>
    <t>MAUREEN DAYANA</t>
  </si>
  <si>
    <t>RIVERA BANEGAS</t>
  </si>
  <si>
    <t>u231675</t>
  </si>
  <si>
    <t>¿?</t>
  </si>
  <si>
    <t>AZUCENA</t>
  </si>
  <si>
    <t>RODRÍGUEZ MEDINA</t>
  </si>
  <si>
    <t>u199809</t>
  </si>
  <si>
    <t>LUCAS</t>
  </si>
  <si>
    <t>ROVIRA CORBERA</t>
  </si>
  <si>
    <t>u231087</t>
  </si>
  <si>
    <t>NOEL</t>
  </si>
  <si>
    <t>SAIZ TOVAR</t>
  </si>
  <si>
    <t>u199218</t>
  </si>
  <si>
    <t>ONA</t>
  </si>
  <si>
    <t>SOLÉ SALAMERO</t>
  </si>
  <si>
    <t>u231007</t>
  </si>
  <si>
    <t>ALEXIA</t>
  </si>
  <si>
    <t>TORRELLAS EDO</t>
  </si>
  <si>
    <t>u232815</t>
  </si>
  <si>
    <t>ANNA</t>
  </si>
  <si>
    <t>TRIEBOLD ALLUE</t>
  </si>
  <si>
    <t>u234682</t>
  </si>
  <si>
    <t>SAMUEL</t>
  </si>
  <si>
    <t>ALCALDE URSO</t>
  </si>
  <si>
    <t>u232213</t>
  </si>
  <si>
    <t>No apto</t>
  </si>
  <si>
    <t>ALFONSO PLANES</t>
  </si>
  <si>
    <t>u231219</t>
  </si>
  <si>
    <t>BELLVER BADOSA</t>
  </si>
  <si>
    <t>u230990</t>
  </si>
  <si>
    <t>BENETE RUÍZ</t>
  </si>
  <si>
    <t>u233695</t>
  </si>
  <si>
    <t>ERNEST</t>
  </si>
  <si>
    <t>BONET CANDELL</t>
  </si>
  <si>
    <t>u198018</t>
  </si>
  <si>
    <t>MIQUEL</t>
  </si>
  <si>
    <t>CODINA ÁLVAREZ</t>
  </si>
  <si>
    <t>u233627</t>
  </si>
  <si>
    <t>ELISABETA MIHAELA</t>
  </si>
  <si>
    <t>CRACIUN</t>
  </si>
  <si>
    <t>u232780</t>
  </si>
  <si>
    <t>CLAUDIA</t>
  </si>
  <si>
    <t>DI RENZO ESPADA</t>
  </si>
  <si>
    <t>u232936</t>
  </si>
  <si>
    <t>ESTEL</t>
  </si>
  <si>
    <t>DORIA RUBIO</t>
  </si>
  <si>
    <t>u233158</t>
  </si>
  <si>
    <t>PAULA</t>
  </si>
  <si>
    <t>GARCÍA PRAT</t>
  </si>
  <si>
    <t>u232659</t>
  </si>
  <si>
    <t>SACHA</t>
  </si>
  <si>
    <t>GOMEZ HOECHSTETTER</t>
  </si>
  <si>
    <t>u231326</t>
  </si>
  <si>
    <t>MARTÍN</t>
  </si>
  <si>
    <t>GÓMEZ MOCHALES</t>
  </si>
  <si>
    <t>u231047</t>
  </si>
  <si>
    <t>ELOI</t>
  </si>
  <si>
    <t>GORDON MORENO</t>
  </si>
  <si>
    <t>u233740</t>
  </si>
  <si>
    <t>GUERAO DUOCASTELLA</t>
  </si>
  <si>
    <t>u212820</t>
  </si>
  <si>
    <t>INGLÈS LORENZO</t>
  </si>
  <si>
    <t>u232691</t>
  </si>
  <si>
    <t>LLAURADOR STAFFENDT</t>
  </si>
  <si>
    <t>u232920</t>
  </si>
  <si>
    <t>LLIGOÑA VIÑA</t>
  </si>
  <si>
    <t>u214447</t>
  </si>
  <si>
    <t>MARTÍNEZ CONTY</t>
  </si>
  <si>
    <t>u213942</t>
  </si>
  <si>
    <t>ASTRID</t>
  </si>
  <si>
    <t>MARTÍNEZ MIRALLES</t>
  </si>
  <si>
    <t>u232838</t>
  </si>
  <si>
    <t>MORALES VERA</t>
  </si>
  <si>
    <t>u231091</t>
  </si>
  <si>
    <t>ROCÍO MONTSERRAT</t>
  </si>
  <si>
    <t>PETIT ESPINOZA</t>
  </si>
  <si>
    <t>u214987</t>
  </si>
  <si>
    <t>BIEL</t>
  </si>
  <si>
    <t>PRADO OLIACH</t>
  </si>
  <si>
    <t>u185244</t>
  </si>
  <si>
    <t>SOFIA</t>
  </si>
  <si>
    <t>PRIETO FIGUERA</t>
  </si>
  <si>
    <t>u231348</t>
  </si>
  <si>
    <t>LUCIA</t>
  </si>
  <si>
    <t>REBULL MARTÍNEZ</t>
  </si>
  <si>
    <t>u231088</t>
  </si>
  <si>
    <t>RODRÍGUEZ BLANCO</t>
  </si>
  <si>
    <t>u232764</t>
  </si>
  <si>
    <t>GERARD</t>
  </si>
  <si>
    <t>ROS FERNÁNDEZ</t>
  </si>
  <si>
    <t>u231257</t>
  </si>
  <si>
    <t>Notes</t>
  </si>
  <si>
    <t>ID</t>
  </si>
  <si>
    <t>ABATE FELIP</t>
  </si>
  <si>
    <t>u214425</t>
  </si>
  <si>
    <t>ARBÓS PERIS</t>
  </si>
  <si>
    <t>u232655</t>
  </si>
  <si>
    <t>SERGI</t>
  </si>
  <si>
    <t>BARDIA SAUQUÉ</t>
  </si>
  <si>
    <t>u231338</t>
  </si>
  <si>
    <t>BENAVENT BASSAS</t>
  </si>
  <si>
    <t>u233700</t>
  </si>
  <si>
    <t>JOSEP MARIA</t>
  </si>
  <si>
    <t>BONET CREUS</t>
  </si>
  <si>
    <t>u214991</t>
  </si>
  <si>
    <t>BUSQUETS GIMÉNEZ</t>
  </si>
  <si>
    <t>u199282</t>
  </si>
  <si>
    <t>ESTEBAN</t>
  </si>
  <si>
    <t>CAPDEPON SENDRA</t>
  </si>
  <si>
    <t>és del 201</t>
  </si>
  <si>
    <t>u217462</t>
  </si>
  <si>
    <t>CASAL COBO</t>
  </si>
  <si>
    <t>u232735</t>
  </si>
  <si>
    <t>66,84</t>
  </si>
  <si>
    <t>ÀNEU</t>
  </si>
  <si>
    <t>CASELLAS POYATO</t>
  </si>
  <si>
    <t>u231559</t>
  </si>
  <si>
    <t>JOANA</t>
  </si>
  <si>
    <t>CIUTAD SANS</t>
  </si>
  <si>
    <t>u232697</t>
  </si>
  <si>
    <t>JOAN</t>
  </si>
  <si>
    <t>DE CASTRO CASADEVALL</t>
  </si>
  <si>
    <t>u214450</t>
  </si>
  <si>
    <t>DIAZ ESCOLÀ</t>
  </si>
  <si>
    <t>u214996</t>
  </si>
  <si>
    <t>FARRÀS MARTÍNEZ</t>
  </si>
  <si>
    <t>u233155</t>
  </si>
  <si>
    <t>FORGA TORRES</t>
  </si>
  <si>
    <t>u212857</t>
  </si>
  <si>
    <t>ARIEL</t>
  </si>
  <si>
    <t>GÀLVEZ SEGURA</t>
  </si>
  <si>
    <t>u232105</t>
  </si>
  <si>
    <t>NORA</t>
  </si>
  <si>
    <t>GARCIA GIL</t>
  </si>
  <si>
    <t>u230993</t>
  </si>
  <si>
    <t>JOSEPH DE RUEDA</t>
  </si>
  <si>
    <t>u231112</t>
  </si>
  <si>
    <t>LÁZARO BIGORDÀ</t>
  </si>
  <si>
    <t>u231282</t>
  </si>
  <si>
    <t>LISARDO GIL</t>
  </si>
  <si>
    <t>u233497</t>
  </si>
  <si>
    <t>ANDREU</t>
  </si>
  <si>
    <t>LÓPEZ SANTAMARIA</t>
  </si>
  <si>
    <t>u231558</t>
  </si>
  <si>
    <t>ADRIÀ</t>
  </si>
  <si>
    <t>LÚBER PARRA</t>
  </si>
  <si>
    <t>u233724</t>
  </si>
  <si>
    <t>LARA</t>
  </si>
  <si>
    <t>MICHELLI ÁLVAREZ</t>
  </si>
  <si>
    <t>u231168</t>
  </si>
  <si>
    <t>ALVARO</t>
  </si>
  <si>
    <t>MONTIEL PÉREZ</t>
  </si>
  <si>
    <t>u232054</t>
  </si>
  <si>
    <t>PAZ PALLARÉS</t>
  </si>
  <si>
    <t>u214446</t>
  </si>
  <si>
    <t>SERGIO</t>
  </si>
  <si>
    <t>SANTIAGO JALAO</t>
  </si>
  <si>
    <t>u231340</t>
  </si>
  <si>
    <t>TOUZANI ESSADKI</t>
  </si>
  <si>
    <t>u231630</t>
  </si>
  <si>
    <t>AVRIL</t>
  </si>
  <si>
    <t>VERA DÍAZ</t>
  </si>
  <si>
    <t>u214513</t>
  </si>
  <si>
    <t>OLEGUER</t>
  </si>
  <si>
    <t>VILA SERRA</t>
  </si>
  <si>
    <t>u231003</t>
  </si>
  <si>
    <t>FRANCYS DAYANA</t>
  </si>
  <si>
    <t>VILLEGAS RODRÍGUEZ</t>
  </si>
  <si>
    <t>u214483</t>
  </si>
  <si>
    <t>ALBA</t>
  </si>
  <si>
    <t>ALCARAZ DORADO</t>
  </si>
  <si>
    <t>u233516</t>
  </si>
  <si>
    <t>GUILLERMO</t>
  </si>
  <si>
    <t>CARRO PÉREZ</t>
  </si>
  <si>
    <t>u231264</t>
  </si>
  <si>
    <t>CESENA PÉREZ</t>
  </si>
  <si>
    <t>u214433</t>
  </si>
  <si>
    <t>COSTA SOLER</t>
  </si>
  <si>
    <t>u214420</t>
  </si>
  <si>
    <t>LÉA</t>
  </si>
  <si>
    <t>COSTALS MARIN</t>
  </si>
  <si>
    <t>u231075</t>
  </si>
  <si>
    <t>DE CASTELLAR PIÑOL</t>
  </si>
  <si>
    <t>u233678</t>
  </si>
  <si>
    <t>DE SOLÀ - MORALES CASALS</t>
  </si>
  <si>
    <t>u213941</t>
  </si>
  <si>
    <t>ANASS</t>
  </si>
  <si>
    <t>EL KHAYAT KHAYAT</t>
  </si>
  <si>
    <t>u233536</t>
  </si>
  <si>
    <t>VALÈRIA</t>
  </si>
  <si>
    <t>FLAVIÀ PAPASSEIT</t>
  </si>
  <si>
    <t>u212787</t>
  </si>
  <si>
    <t>FOREST BOTA</t>
  </si>
  <si>
    <t>u231107</t>
  </si>
  <si>
    <t>GARCIA PÉREZ</t>
  </si>
  <si>
    <t>u233518</t>
  </si>
  <si>
    <t>IRINA</t>
  </si>
  <si>
    <t>GRABOLOSA REGÀS</t>
  </si>
  <si>
    <t>u212855</t>
  </si>
  <si>
    <t>JUNCÀ FELIP</t>
  </si>
  <si>
    <t>u214430</t>
  </si>
  <si>
    <t>ALEXANDER</t>
  </si>
  <si>
    <t>KRAVETS</t>
  </si>
  <si>
    <t>u232416</t>
  </si>
  <si>
    <t>BLANCA</t>
  </si>
  <si>
    <t>LEÓN BUYREU</t>
  </si>
  <si>
    <t>u231506</t>
  </si>
  <si>
    <t>MÁRQUEZ RODRÍGUEZ</t>
  </si>
  <si>
    <t>u212823</t>
  </si>
  <si>
    <t>CHLOE</t>
  </si>
  <si>
    <t>MERA ANGELET</t>
  </si>
  <si>
    <t>u233466</t>
  </si>
  <si>
    <t>OBRADORS ROMEU</t>
  </si>
  <si>
    <t>u231997</t>
  </si>
  <si>
    <t>PACHECO LOZANO</t>
  </si>
  <si>
    <t>u231488</t>
  </si>
  <si>
    <t>LLUIS</t>
  </si>
  <si>
    <t>PÉREZ POBLET</t>
  </si>
  <si>
    <t>u233594</t>
  </si>
  <si>
    <t>ALBERT VICENÇ</t>
  </si>
  <si>
    <t>QUESADA MATEO</t>
  </si>
  <si>
    <t>u232130</t>
  </si>
  <si>
    <t>REIG MORENO</t>
  </si>
  <si>
    <t>u214501</t>
  </si>
  <si>
    <t>SERRANO PUERTAS</t>
  </si>
  <si>
    <t>u214472</t>
  </si>
  <si>
    <t>SIDRO INGLÉS</t>
  </si>
  <si>
    <t>u214445</t>
  </si>
  <si>
    <t>SOPENA CAMPOLIER</t>
  </si>
  <si>
    <t>u214482</t>
  </si>
  <si>
    <t>DANIELA</t>
  </si>
  <si>
    <t>TORRES LÓPEZ</t>
  </si>
  <si>
    <t>u231315</t>
  </si>
  <si>
    <t>BOSCH PLUMA</t>
  </si>
  <si>
    <t>u231580</t>
  </si>
  <si>
    <t>CAMBRÓN ESQUINAS</t>
  </si>
  <si>
    <t>u214993</t>
  </si>
  <si>
    <t>VIOLETA ALEJANDRA</t>
  </si>
  <si>
    <t>CANALES DE LA O</t>
  </si>
  <si>
    <t>u231374</t>
  </si>
  <si>
    <t>CASTILLO FRIGOLS</t>
  </si>
  <si>
    <t>u212808</t>
  </si>
  <si>
    <t>COROMINAS VALDES</t>
  </si>
  <si>
    <t>u214467</t>
  </si>
  <si>
    <t>EVA</t>
  </si>
  <si>
    <t>DA COSTA POSADA</t>
  </si>
  <si>
    <t>u232786</t>
  </si>
  <si>
    <t>EVA MARIAN</t>
  </si>
  <si>
    <t>GARCÍA ARRIBAS</t>
  </si>
  <si>
    <t>u231241</t>
  </si>
  <si>
    <t>AMANDA</t>
  </si>
  <si>
    <t>GOMEZ LOPEZ</t>
  </si>
  <si>
    <t>u232999</t>
  </si>
  <si>
    <t>JOAQUIM</t>
  </si>
  <si>
    <t>GÜELL TEJERO</t>
  </si>
  <si>
    <t>u199257</t>
  </si>
  <si>
    <t>GUIJARRO ESTARLICH</t>
  </si>
  <si>
    <t>u233452</t>
  </si>
  <si>
    <t>LATTUS ROJO</t>
  </si>
  <si>
    <t>LLOMBART NARANJO</t>
  </si>
  <si>
    <t>u231031</t>
  </si>
  <si>
    <t>MESTRE DOMÈNECH</t>
  </si>
  <si>
    <t>u233687</t>
  </si>
  <si>
    <t>NEUGEBAUER MONCLUS</t>
  </si>
  <si>
    <t>u232578</t>
  </si>
  <si>
    <t>HELENA</t>
  </si>
  <si>
    <t>POVES CARBONELL</t>
  </si>
  <si>
    <t>u231195</t>
  </si>
  <si>
    <t>ROSSELL ARROYO</t>
  </si>
  <si>
    <t>u231263</t>
  </si>
  <si>
    <t>RUIZ TORRECILLAS</t>
  </si>
  <si>
    <t>u232722</t>
  </si>
  <si>
    <t>LAURA</t>
  </si>
  <si>
    <t>SUAREZ LEGUA</t>
  </si>
  <si>
    <t>u231124</t>
  </si>
  <si>
    <t>LANNA</t>
  </si>
  <si>
    <t>TORO LOZANO</t>
  </si>
  <si>
    <t>u231166</t>
  </si>
  <si>
    <t>TORREBADELLA CADAFALCH</t>
  </si>
  <si>
    <t>u214586</t>
  </si>
  <si>
    <t>TORT VILA</t>
  </si>
  <si>
    <t>u232568</t>
  </si>
  <si>
    <t>AITOR</t>
  </si>
  <si>
    <t>TREVIÑO PARRA</t>
  </si>
  <si>
    <t>u231533</t>
  </si>
  <si>
    <t>XAVIER</t>
  </si>
  <si>
    <t>ZHU</t>
  </si>
  <si>
    <t>u233095</t>
  </si>
  <si>
    <t>TXEMA</t>
  </si>
  <si>
    <t>ZURIARRAIN DÍGUELE</t>
  </si>
  <si>
    <t>u231362</t>
  </si>
  <si>
    <t>u223387</t>
  </si>
  <si>
    <t>u215001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</si>
</sst>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indexed="8"/>
      <name val="Calibri"/>
    </font>
    <font>
      <b/>
      <sz val="11"/>
      <color indexed="8"/>
      <name val="Calibri"/>
    </font>
    <font>
      <sz val="11"/>
      <color indexed="8"/>
      <name val="Helvetica"/>
    </font>
    <font>
      <sz val="11"/>
      <color indexed="21"/>
      <name val="Calibri"/>
    </font>
    <font>
      <sz val="11"/>
      <color indexed="8"/>
      <name val="Calibri"/>
      <family val="2"/>
    </font>
  </fonts>
  <fills count="12">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s>
  <borders count="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20"/>
      </bottom>
      <diagonal/>
    </border>
    <border>
      <left style="thin">
        <color indexed="10"/>
      </left>
      <right style="thin">
        <color indexed="20"/>
      </right>
      <top style="thin">
        <color indexed="10"/>
      </top>
      <bottom style="thin">
        <color indexed="10"/>
      </bottom>
      <diagonal/>
    </border>
    <border>
      <left style="thin">
        <color indexed="20"/>
      </left>
      <right style="thin">
        <color indexed="20"/>
      </right>
      <top style="thin">
        <color indexed="20"/>
      </top>
      <bottom style="thin">
        <color indexed="20"/>
      </bottom>
      <diagonal/>
    </border>
    <border>
      <left style="thin">
        <color indexed="20"/>
      </left>
      <right style="thin">
        <color indexed="10"/>
      </right>
      <top style="thin">
        <color indexed="10"/>
      </top>
      <bottom style="thin">
        <color indexed="10"/>
      </bottom>
      <diagonal/>
    </border>
    <border>
      <left style="thin">
        <color indexed="10"/>
      </left>
      <right style="thin">
        <color indexed="10"/>
      </right>
      <top style="thin">
        <color indexed="20"/>
      </top>
      <bottom style="thin">
        <color indexed="10"/>
      </bottom>
      <diagonal/>
    </border>
  </borders>
  <cellStyleXfs count="1">
    <xf numFmtId="0" fontId="0" fillId="0" borderId="0" applyNumberFormat="0" applyFill="0" applyBorder="0" applyProtection="0"/>
  </cellStyleXfs>
  <cellXfs count="38">
    <xf numFmtId="0" fontId="0" fillId="0" borderId="0" xfId="0"/>
    <xf numFmtId="0" fontId="0" fillId="0" borderId="0" xfId="0" applyNumberFormat="1"/>
    <xf numFmtId="49" fontId="0" fillId="2" borderId="1" xfId="0" applyNumberFormat="1" applyFill="1" applyBorder="1"/>
    <xf numFmtId="49" fontId="1" fillId="2" borderId="1" xfId="0" applyNumberFormat="1" applyFont="1" applyFill="1" applyBorder="1"/>
    <xf numFmtId="0" fontId="0" fillId="2" borderId="1" xfId="0" applyNumberFormat="1" applyFill="1" applyBorder="1"/>
    <xf numFmtId="2" fontId="0" fillId="2" borderId="1" xfId="0" applyNumberFormat="1" applyFill="1" applyBorder="1"/>
    <xf numFmtId="0" fontId="0" fillId="3" borderId="1" xfId="0" applyNumberFormat="1" applyFill="1" applyBorder="1"/>
    <xf numFmtId="0" fontId="0" fillId="4" borderId="1" xfId="0" applyNumberFormat="1" applyFill="1" applyBorder="1"/>
    <xf numFmtId="2" fontId="0" fillId="5" borderId="1" xfId="0" applyNumberFormat="1" applyFill="1" applyBorder="1"/>
    <xf numFmtId="0" fontId="0" fillId="5" borderId="1" xfId="0" applyNumberFormat="1" applyFill="1" applyBorder="1"/>
    <xf numFmtId="0" fontId="0" fillId="0" borderId="1" xfId="0" applyNumberFormat="1" applyBorder="1"/>
    <xf numFmtId="164" fontId="0" fillId="2" borderId="1" xfId="0" applyNumberFormat="1" applyFill="1" applyBorder="1"/>
    <xf numFmtId="2" fontId="0" fillId="6" borderId="1" xfId="0" applyNumberFormat="1" applyFill="1" applyBorder="1"/>
    <xf numFmtId="0" fontId="0" fillId="2" borderId="1" xfId="0" applyFill="1" applyBorder="1"/>
    <xf numFmtId="49" fontId="0" fillId="7" borderId="1" xfId="0" applyNumberFormat="1" applyFill="1" applyBorder="1"/>
    <xf numFmtId="0" fontId="0" fillId="7" borderId="1" xfId="0" applyNumberFormat="1" applyFill="1" applyBorder="1"/>
    <xf numFmtId="2" fontId="0" fillId="7" borderId="1" xfId="0" applyNumberFormat="1" applyFill="1" applyBorder="1"/>
    <xf numFmtId="0" fontId="0" fillId="8" borderId="1" xfId="0" applyNumberFormat="1" applyFill="1" applyBorder="1"/>
    <xf numFmtId="2" fontId="0" fillId="2" borderId="2" xfId="0" applyNumberFormat="1" applyFill="1" applyBorder="1"/>
    <xf numFmtId="49" fontId="0" fillId="2" borderId="3" xfId="0" applyNumberFormat="1" applyFill="1" applyBorder="1"/>
    <xf numFmtId="2" fontId="0" fillId="0" borderId="4" xfId="0" applyNumberFormat="1" applyBorder="1"/>
    <xf numFmtId="2" fontId="0" fillId="2" borderId="5" xfId="0" applyNumberFormat="1" applyFill="1" applyBorder="1"/>
    <xf numFmtId="2" fontId="0" fillId="2" borderId="6" xfId="0" applyNumberFormat="1" applyFill="1" applyBorder="1"/>
    <xf numFmtId="49" fontId="3" fillId="2" borderId="1" xfId="0" applyNumberFormat="1" applyFont="1" applyFill="1" applyBorder="1"/>
    <xf numFmtId="49" fontId="0" fillId="9" borderId="1" xfId="0" applyNumberFormat="1" applyFill="1" applyBorder="1"/>
    <xf numFmtId="2" fontId="0" fillId="9" borderId="1" xfId="0" applyNumberFormat="1" applyFill="1" applyBorder="1"/>
    <xf numFmtId="49" fontId="0" fillId="6" borderId="1" xfId="0" applyNumberFormat="1" applyFill="1" applyBorder="1"/>
    <xf numFmtId="49" fontId="0" fillId="10" borderId="1" xfId="0" applyNumberFormat="1" applyFill="1" applyBorder="1"/>
    <xf numFmtId="2" fontId="0" fillId="0" borderId="1" xfId="0" applyNumberFormat="1" applyBorder="1"/>
    <xf numFmtId="49" fontId="0" fillId="0" borderId="1" xfId="0" applyNumberFormat="1" applyBorder="1"/>
    <xf numFmtId="2" fontId="0" fillId="4" borderId="1" xfId="0" applyNumberFormat="1" applyFill="1" applyBorder="1"/>
    <xf numFmtId="2" fontId="0" fillId="11" borderId="1" xfId="0" applyNumberFormat="1" applyFill="1" applyBorder="1"/>
    <xf numFmtId="0" fontId="0" fillId="2" borderId="2" xfId="0" applyNumberFormat="1" applyFill="1" applyBorder="1"/>
    <xf numFmtId="0" fontId="0" fillId="0" borderId="4" xfId="0" applyNumberFormat="1" applyBorder="1"/>
    <xf numFmtId="0" fontId="0" fillId="2" borderId="5" xfId="0" applyNumberFormat="1" applyFill="1" applyBorder="1"/>
    <xf numFmtId="0" fontId="0" fillId="3" borderId="5" xfId="0" applyNumberFormat="1" applyFill="1" applyBorder="1"/>
    <xf numFmtId="0" fontId="0" fillId="2" borderId="6" xfId="0" applyNumberFormat="1" applyFill="1" applyBorder="1"/>
    <xf numFmtId="49" fontId="4" fillId="2" borderId="1" xfId="0" applyNumberFormat="1" applyFont="1" applyFill="1" applyBorder="1"/>
  </cellXfs>
  <cellStyles count="1">
    <cellStyle name="Normal" xfId="0" builtinId="0"/>
  </cellStyles>
  <dxfs count="17">
    <dxf>
      <font>
        <color rgb="FF000000"/>
      </font>
      <fill>
        <patternFill patternType="solid">
          <fgColor indexed="11"/>
          <bgColor indexed="14"/>
        </patternFill>
      </fill>
    </dxf>
    <dxf>
      <font>
        <color rgb="FF000000"/>
      </font>
      <fill>
        <patternFill patternType="solid">
          <fgColor indexed="11"/>
          <bgColor indexed="12"/>
        </patternFill>
      </fill>
    </dxf>
    <dxf>
      <font>
        <color rgb="FF000000"/>
      </font>
      <fill>
        <patternFill patternType="solid">
          <fgColor indexed="11"/>
          <bgColor indexed="14"/>
        </patternFill>
      </fill>
    </dxf>
    <dxf>
      <font>
        <color rgb="FF000000"/>
      </font>
      <fill>
        <patternFill patternType="solid">
          <fgColor indexed="11"/>
          <bgColor indexed="12"/>
        </patternFill>
      </fill>
    </dxf>
    <dxf>
      <font>
        <color rgb="FF000000"/>
      </font>
      <fill>
        <patternFill patternType="solid">
          <fgColor indexed="11"/>
          <bgColor indexed="14"/>
        </patternFill>
      </fill>
    </dxf>
    <dxf>
      <font>
        <color rgb="FF000000"/>
      </font>
      <fill>
        <patternFill patternType="solid">
          <fgColor indexed="11"/>
          <bgColor indexed="12"/>
        </patternFill>
      </fill>
    </dxf>
    <dxf>
      <font>
        <color rgb="FF000000"/>
      </font>
      <fill>
        <patternFill patternType="solid">
          <fgColor indexed="11"/>
          <bgColor indexed="14"/>
        </patternFill>
      </fill>
    </dxf>
    <dxf>
      <font>
        <color rgb="FF000000"/>
      </font>
      <fill>
        <patternFill patternType="solid">
          <fgColor indexed="11"/>
          <bgColor indexed="12"/>
        </patternFill>
      </fill>
    </dxf>
    <dxf>
      <font>
        <color rgb="FF000000"/>
      </font>
      <fill>
        <patternFill patternType="solid">
          <fgColor indexed="11"/>
          <bgColor indexed="14"/>
        </patternFill>
      </fill>
    </dxf>
    <dxf>
      <font>
        <color rgb="FF000000"/>
      </font>
      <fill>
        <patternFill patternType="solid">
          <fgColor indexed="11"/>
          <bgColor indexed="12"/>
        </patternFill>
      </fill>
    </dxf>
    <dxf>
      <font>
        <color rgb="FF000000"/>
      </font>
      <fill>
        <patternFill patternType="solid">
          <fgColor indexed="11"/>
          <bgColor indexed="14"/>
        </patternFill>
      </fill>
    </dxf>
    <dxf>
      <font>
        <color rgb="FF000000"/>
      </font>
      <fill>
        <patternFill patternType="solid">
          <fgColor indexed="11"/>
          <bgColor indexed="12"/>
        </patternFill>
      </fill>
    </dxf>
    <dxf>
      <font>
        <color rgb="FF000000"/>
      </font>
      <fill>
        <patternFill patternType="solid">
          <fgColor indexed="11"/>
          <bgColor indexed="14"/>
        </patternFill>
      </fill>
    </dxf>
    <dxf>
      <font>
        <color rgb="FF000000"/>
      </font>
      <fill>
        <patternFill patternType="solid">
          <fgColor indexed="11"/>
          <bgColor indexed="12"/>
        </patternFill>
      </fill>
    </dxf>
    <dxf>
      <font>
        <color rgb="FF000000"/>
      </font>
      <fill>
        <patternFill patternType="solid">
          <fgColor indexed="11"/>
          <bgColor indexed="14"/>
        </patternFill>
      </fill>
    </dxf>
    <dxf>
      <font>
        <color rgb="FF000000"/>
      </font>
      <fill>
        <patternFill patternType="solid">
          <fgColor indexed="11"/>
          <bgColor indexed="12"/>
        </patternFill>
      </fill>
    </dxf>
    <dxf>
      <font>
        <color rgb="FF000000"/>
      </font>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0000"/>
      <rgbColor rgb="E5AFE489"/>
      <rgbColor rgb="FFFF9300"/>
      <rgbColor rgb="E5FF9781"/>
      <rgbColor rgb="FFFEFC78"/>
      <rgbColor rgb="FFFF7D78"/>
      <rgbColor rgb="FFFF89D8"/>
      <rgbColor rgb="FFD5D5D5"/>
      <rgbColor rgb="FFF9B074"/>
      <rgbColor rgb="FF919191"/>
      <rgbColor rgb="FFC0504D"/>
      <rgbColor rgb="FFFEFB00"/>
      <rgbColor rgb="FFFFD478"/>
      <rgbColor rgb="FFFF2F92"/>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31"/>
  <sheetViews>
    <sheetView showGridLines="0" workbookViewId="0">
      <selection activeCell="C36" sqref="C36"/>
    </sheetView>
  </sheetViews>
  <sheetFormatPr baseColWidth="10" defaultColWidth="8.83203125" defaultRowHeight="14.75" customHeight="1" x14ac:dyDescent="0.2"/>
  <cols>
    <col min="1" max="1" width="15" style="1" customWidth="1"/>
    <col min="2" max="2" width="23.83203125" style="1" customWidth="1"/>
    <col min="3" max="3" width="8.83203125" style="1" customWidth="1"/>
    <col min="4" max="13" width="9.5" style="1" customWidth="1"/>
    <col min="14" max="14" width="11.33203125" style="1" customWidth="1"/>
    <col min="15" max="15" width="17.33203125" style="1" customWidth="1"/>
    <col min="16" max="256" width="8.83203125" style="1" customWidth="1"/>
  </cols>
  <sheetData>
    <row r="1" spans="1:15" ht="15" customHeight="1" x14ac:dyDescent="0.2">
      <c r="A1" s="2" t="s">
        <v>0</v>
      </c>
      <c r="B1" s="2" t="s">
        <v>1</v>
      </c>
      <c r="C1" s="2" t="s">
        <v>2</v>
      </c>
      <c r="D1" s="3" t="s">
        <v>3</v>
      </c>
      <c r="E1" s="3" t="s">
        <v>4</v>
      </c>
      <c r="F1" s="3" t="s">
        <v>5</v>
      </c>
      <c r="G1" s="3" t="s">
        <v>6</v>
      </c>
      <c r="H1" s="3" t="s">
        <v>7</v>
      </c>
      <c r="I1" s="3" t="s">
        <v>8</v>
      </c>
      <c r="J1" s="3" t="s">
        <v>9</v>
      </c>
      <c r="K1" s="3" t="s">
        <v>10</v>
      </c>
      <c r="L1" s="3" t="s">
        <v>11</v>
      </c>
      <c r="M1" s="3" t="s">
        <v>12</v>
      </c>
      <c r="N1" s="3" t="s">
        <v>13</v>
      </c>
      <c r="O1" s="2" t="s">
        <v>14</v>
      </c>
    </row>
    <row r="2" spans="1:15" ht="15" customHeight="1" x14ac:dyDescent="0.2">
      <c r="A2" s="2" t="s">
        <v>15</v>
      </c>
      <c r="B2" s="2" t="s">
        <v>16</v>
      </c>
      <c r="C2" s="2" t="s">
        <v>17</v>
      </c>
      <c r="D2" s="2" t="s">
        <v>18</v>
      </c>
      <c r="E2" s="4">
        <v>96.6</v>
      </c>
      <c r="F2" s="2" t="s">
        <v>18</v>
      </c>
      <c r="G2" s="5">
        <v>46.88</v>
      </c>
      <c r="H2" s="2" t="s">
        <v>18</v>
      </c>
      <c r="I2" s="4">
        <v>86.42</v>
      </c>
      <c r="J2" s="2" t="s">
        <v>18</v>
      </c>
      <c r="K2" s="5">
        <v>43.33</v>
      </c>
      <c r="L2" s="6">
        <v>13.96</v>
      </c>
      <c r="M2" s="5">
        <f t="shared" ref="M2:M30" si="0">SUM(K2:L2)</f>
        <v>57.29</v>
      </c>
      <c r="N2" s="4">
        <f t="shared" ref="N2:N30" si="1">COUNTIF(D2:M2,"Apto")</f>
        <v>4</v>
      </c>
      <c r="O2" s="7">
        <f t="shared" ref="O2:O30" si="2">IF(N2&gt;=3,(E2+G2+I2+M2)/4,0)</f>
        <v>71.797499999999999</v>
      </c>
    </row>
    <row r="3" spans="1:15" ht="15" customHeight="1" x14ac:dyDescent="0.2">
      <c r="A3" s="2" t="s">
        <v>19</v>
      </c>
      <c r="B3" s="2" t="s">
        <v>20</v>
      </c>
      <c r="C3" s="2" t="s">
        <v>21</v>
      </c>
      <c r="D3" s="2" t="s">
        <v>18</v>
      </c>
      <c r="E3" s="4">
        <v>96.6</v>
      </c>
      <c r="F3" s="2" t="s">
        <v>18</v>
      </c>
      <c r="G3" s="5">
        <v>46.88</v>
      </c>
      <c r="H3" s="2" t="s">
        <v>18</v>
      </c>
      <c r="I3" s="4">
        <v>86.42</v>
      </c>
      <c r="J3" s="2" t="s">
        <v>18</v>
      </c>
      <c r="K3" s="5">
        <v>43.33</v>
      </c>
      <c r="L3" s="6">
        <v>15.42</v>
      </c>
      <c r="M3" s="5">
        <f t="shared" si="0"/>
        <v>58.75</v>
      </c>
      <c r="N3" s="4">
        <f t="shared" si="1"/>
        <v>4</v>
      </c>
      <c r="O3" s="7">
        <f t="shared" si="2"/>
        <v>72.162499999999994</v>
      </c>
    </row>
    <row r="4" spans="1:15" ht="15" customHeight="1" x14ac:dyDescent="0.2">
      <c r="A4" s="2" t="s">
        <v>22</v>
      </c>
      <c r="B4" s="2" t="s">
        <v>23</v>
      </c>
      <c r="C4" s="2" t="s">
        <v>24</v>
      </c>
      <c r="D4" s="2" t="s">
        <v>18</v>
      </c>
      <c r="E4" s="4">
        <v>58.3</v>
      </c>
      <c r="F4" s="2" t="s">
        <v>18</v>
      </c>
      <c r="G4" s="5">
        <v>57.92</v>
      </c>
      <c r="H4" s="2" t="s">
        <v>18</v>
      </c>
      <c r="I4" s="4">
        <v>80.63</v>
      </c>
      <c r="J4" s="2" t="s">
        <v>18</v>
      </c>
      <c r="K4" s="8">
        <v>48.33</v>
      </c>
      <c r="L4" s="9">
        <v>0</v>
      </c>
      <c r="M4" s="5">
        <f t="shared" si="0"/>
        <v>48.33</v>
      </c>
      <c r="N4" s="4">
        <f t="shared" si="1"/>
        <v>4</v>
      </c>
      <c r="O4" s="7">
        <f t="shared" si="2"/>
        <v>61.295000000000002</v>
      </c>
    </row>
    <row r="5" spans="1:15" ht="15" customHeight="1" x14ac:dyDescent="0.2">
      <c r="A5" s="2" t="s">
        <v>25</v>
      </c>
      <c r="B5" s="2" t="s">
        <v>26</v>
      </c>
      <c r="C5" s="2" t="s">
        <v>27</v>
      </c>
      <c r="D5" s="2" t="s">
        <v>18</v>
      </c>
      <c r="E5" s="4">
        <v>78.3</v>
      </c>
      <c r="F5" s="2" t="s">
        <v>18</v>
      </c>
      <c r="G5" s="5">
        <v>35.83</v>
      </c>
      <c r="H5" s="2" t="s">
        <v>18</v>
      </c>
      <c r="I5" s="4">
        <v>85.42</v>
      </c>
      <c r="J5" s="2" t="s">
        <v>18</v>
      </c>
      <c r="K5" s="5">
        <v>60</v>
      </c>
      <c r="L5" s="10">
        <v>22.5</v>
      </c>
      <c r="M5" s="5">
        <f t="shared" si="0"/>
        <v>82.5</v>
      </c>
      <c r="N5" s="4">
        <f t="shared" si="1"/>
        <v>4</v>
      </c>
      <c r="O5" s="7">
        <f t="shared" si="2"/>
        <v>70.512500000000003</v>
      </c>
    </row>
    <row r="6" spans="1:15" ht="15" customHeight="1" x14ac:dyDescent="0.2">
      <c r="A6" s="2" t="s">
        <v>28</v>
      </c>
      <c r="B6" s="2" t="s">
        <v>29</v>
      </c>
      <c r="C6" s="2" t="s">
        <v>30</v>
      </c>
      <c r="D6" s="2" t="s">
        <v>18</v>
      </c>
      <c r="E6" s="4">
        <v>78.3</v>
      </c>
      <c r="F6" s="2" t="s">
        <v>18</v>
      </c>
      <c r="G6" s="5">
        <v>35.83</v>
      </c>
      <c r="H6" s="2" t="s">
        <v>18</v>
      </c>
      <c r="I6" s="4">
        <v>85.42</v>
      </c>
      <c r="J6" s="2" t="s">
        <v>18</v>
      </c>
      <c r="K6" s="5">
        <v>60</v>
      </c>
      <c r="L6" s="10">
        <v>22.29</v>
      </c>
      <c r="M6" s="5">
        <f t="shared" si="0"/>
        <v>82.289999999999992</v>
      </c>
      <c r="N6" s="4">
        <f t="shared" si="1"/>
        <v>4</v>
      </c>
      <c r="O6" s="7">
        <f t="shared" si="2"/>
        <v>70.460000000000008</v>
      </c>
    </row>
    <row r="7" spans="1:15" ht="15" customHeight="1" x14ac:dyDescent="0.2">
      <c r="A7" s="2" t="s">
        <v>31</v>
      </c>
      <c r="B7" s="2" t="s">
        <v>32</v>
      </c>
      <c r="C7" s="2" t="s">
        <v>33</v>
      </c>
      <c r="D7" s="2" t="s">
        <v>18</v>
      </c>
      <c r="E7" s="4">
        <v>78.3</v>
      </c>
      <c r="F7" s="2" t="s">
        <v>18</v>
      </c>
      <c r="G7" s="5">
        <v>35.83</v>
      </c>
      <c r="H7" s="2" t="s">
        <v>18</v>
      </c>
      <c r="I7" s="4">
        <v>85.42</v>
      </c>
      <c r="J7" s="2" t="s">
        <v>18</v>
      </c>
      <c r="K7" s="5">
        <v>60</v>
      </c>
      <c r="L7" s="10">
        <v>10.42</v>
      </c>
      <c r="M7" s="5">
        <f t="shared" si="0"/>
        <v>70.42</v>
      </c>
      <c r="N7" s="4">
        <f t="shared" si="1"/>
        <v>4</v>
      </c>
      <c r="O7" s="7">
        <f t="shared" si="2"/>
        <v>67.492500000000007</v>
      </c>
    </row>
    <row r="8" spans="1:15" ht="15" customHeight="1" x14ac:dyDescent="0.2">
      <c r="A8" s="2" t="s">
        <v>34</v>
      </c>
      <c r="B8" s="2" t="s">
        <v>35</v>
      </c>
      <c r="C8" s="2" t="s">
        <v>36</v>
      </c>
      <c r="D8" s="2" t="s">
        <v>18</v>
      </c>
      <c r="E8" s="4">
        <v>81.400000000000006</v>
      </c>
      <c r="F8" s="2" t="s">
        <v>18</v>
      </c>
      <c r="G8" s="5">
        <v>73.540000000000006</v>
      </c>
      <c r="H8" s="2" t="s">
        <v>18</v>
      </c>
      <c r="I8" s="4">
        <v>90.95</v>
      </c>
      <c r="J8" s="2" t="s">
        <v>18</v>
      </c>
      <c r="K8" s="5">
        <v>66.25</v>
      </c>
      <c r="L8" s="10">
        <v>21.25</v>
      </c>
      <c r="M8" s="5">
        <f t="shared" si="0"/>
        <v>87.5</v>
      </c>
      <c r="N8" s="4">
        <f t="shared" si="1"/>
        <v>4</v>
      </c>
      <c r="O8" s="7">
        <f t="shared" si="2"/>
        <v>83.347499999999997</v>
      </c>
    </row>
    <row r="9" spans="1:15" ht="15" customHeight="1" x14ac:dyDescent="0.2">
      <c r="A9" s="2" t="s">
        <v>37</v>
      </c>
      <c r="B9" s="2" t="s">
        <v>38</v>
      </c>
      <c r="C9" s="2" t="s">
        <v>39</v>
      </c>
      <c r="D9" s="2" t="s">
        <v>18</v>
      </c>
      <c r="E9" s="4">
        <v>96.6</v>
      </c>
      <c r="F9" s="2" t="s">
        <v>18</v>
      </c>
      <c r="G9" s="5">
        <v>48.75</v>
      </c>
      <c r="H9" s="2" t="s">
        <v>18</v>
      </c>
      <c r="I9" s="4">
        <v>94.73</v>
      </c>
      <c r="J9" s="2" t="s">
        <v>18</v>
      </c>
      <c r="K9" s="11">
        <v>67.5</v>
      </c>
      <c r="L9" s="5">
        <v>24.37</v>
      </c>
      <c r="M9" s="4">
        <f t="shared" si="0"/>
        <v>91.87</v>
      </c>
      <c r="N9" s="4">
        <f t="shared" si="1"/>
        <v>4</v>
      </c>
      <c r="O9" s="7">
        <f t="shared" si="2"/>
        <v>82.987499999999997</v>
      </c>
    </row>
    <row r="10" spans="1:15" ht="15" customHeight="1" x14ac:dyDescent="0.2">
      <c r="A10" s="2" t="s">
        <v>40</v>
      </c>
      <c r="B10" s="2" t="s">
        <v>41</v>
      </c>
      <c r="C10" s="2" t="s">
        <v>42</v>
      </c>
      <c r="D10" s="2" t="s">
        <v>18</v>
      </c>
      <c r="E10" s="4">
        <v>81.400000000000006</v>
      </c>
      <c r="F10" s="2" t="s">
        <v>18</v>
      </c>
      <c r="G10" s="5">
        <v>73.540000000000006</v>
      </c>
      <c r="H10" s="2" t="s">
        <v>18</v>
      </c>
      <c r="I10" s="4">
        <v>90.95</v>
      </c>
      <c r="J10" s="2" t="s">
        <v>18</v>
      </c>
      <c r="K10" s="5">
        <v>66.25</v>
      </c>
      <c r="L10" s="10">
        <v>27.5</v>
      </c>
      <c r="M10" s="5">
        <f t="shared" si="0"/>
        <v>93.75</v>
      </c>
      <c r="N10" s="4">
        <f t="shared" si="1"/>
        <v>4</v>
      </c>
      <c r="O10" s="7">
        <f t="shared" si="2"/>
        <v>84.91</v>
      </c>
    </row>
    <row r="11" spans="1:15" ht="15" customHeight="1" x14ac:dyDescent="0.2">
      <c r="A11" s="2" t="s">
        <v>43</v>
      </c>
      <c r="B11" s="2" t="s">
        <v>44</v>
      </c>
      <c r="C11" s="2" t="s">
        <v>45</v>
      </c>
      <c r="D11" s="2" t="s">
        <v>18</v>
      </c>
      <c r="E11" s="4">
        <v>56.6</v>
      </c>
      <c r="F11" s="2" t="s">
        <v>18</v>
      </c>
      <c r="G11" s="5">
        <v>57.92</v>
      </c>
      <c r="H11" s="2" t="s">
        <v>18</v>
      </c>
      <c r="I11" s="4">
        <v>80.63</v>
      </c>
      <c r="J11" s="2" t="s">
        <v>18</v>
      </c>
      <c r="K11" s="8">
        <v>48.33</v>
      </c>
      <c r="L11" s="9">
        <v>0</v>
      </c>
      <c r="M11" s="5">
        <f t="shared" si="0"/>
        <v>48.33</v>
      </c>
      <c r="N11" s="4">
        <f t="shared" si="1"/>
        <v>4</v>
      </c>
      <c r="O11" s="7">
        <f t="shared" si="2"/>
        <v>60.870000000000005</v>
      </c>
    </row>
    <row r="12" spans="1:15" ht="15" customHeight="1" x14ac:dyDescent="0.2">
      <c r="A12" s="2" t="s">
        <v>46</v>
      </c>
      <c r="B12" s="2" t="s">
        <v>47</v>
      </c>
      <c r="C12" s="2" t="s">
        <v>48</v>
      </c>
      <c r="D12" s="2" t="s">
        <v>18</v>
      </c>
      <c r="E12" s="4">
        <v>58.3</v>
      </c>
      <c r="F12" s="2" t="s">
        <v>18</v>
      </c>
      <c r="G12" s="12">
        <v>48.75</v>
      </c>
      <c r="H12" s="2" t="s">
        <v>18</v>
      </c>
      <c r="I12" s="13"/>
      <c r="J12" s="2" t="s">
        <v>18</v>
      </c>
      <c r="K12" s="8">
        <v>0</v>
      </c>
      <c r="L12" s="9">
        <v>0</v>
      </c>
      <c r="M12" s="5">
        <f t="shared" si="0"/>
        <v>0</v>
      </c>
      <c r="N12" s="4">
        <f t="shared" si="1"/>
        <v>4</v>
      </c>
      <c r="O12" s="7">
        <f t="shared" si="2"/>
        <v>26.762499999999999</v>
      </c>
    </row>
    <row r="13" spans="1:15" ht="15" customHeight="1" x14ac:dyDescent="0.2">
      <c r="A13" s="2" t="s">
        <v>49</v>
      </c>
      <c r="B13" s="2" t="s">
        <v>50</v>
      </c>
      <c r="C13" s="2" t="s">
        <v>51</v>
      </c>
      <c r="D13" s="2" t="s">
        <v>18</v>
      </c>
      <c r="E13" s="4">
        <v>96.6</v>
      </c>
      <c r="F13" s="2" t="s">
        <v>18</v>
      </c>
      <c r="G13" s="5">
        <v>48.75</v>
      </c>
      <c r="H13" s="2" t="s">
        <v>18</v>
      </c>
      <c r="I13" s="4">
        <v>94.73</v>
      </c>
      <c r="J13" s="2" t="s">
        <v>18</v>
      </c>
      <c r="K13" s="5">
        <v>62.29</v>
      </c>
      <c r="L13" s="5">
        <v>18.54</v>
      </c>
      <c r="M13" s="5">
        <f t="shared" si="0"/>
        <v>80.83</v>
      </c>
      <c r="N13" s="4">
        <f t="shared" si="1"/>
        <v>4</v>
      </c>
      <c r="O13" s="7">
        <f t="shared" si="2"/>
        <v>80.227499999999992</v>
      </c>
    </row>
    <row r="14" spans="1:15" ht="15" customHeight="1" x14ac:dyDescent="0.2">
      <c r="A14" s="2" t="s">
        <v>52</v>
      </c>
      <c r="B14" s="2" t="s">
        <v>53</v>
      </c>
      <c r="C14" s="2" t="s">
        <v>54</v>
      </c>
      <c r="D14" s="2" t="s">
        <v>55</v>
      </c>
      <c r="E14" s="2" t="s">
        <v>56</v>
      </c>
      <c r="F14" s="2" t="s">
        <v>18</v>
      </c>
      <c r="G14" s="12">
        <v>48.75</v>
      </c>
      <c r="H14" s="2" t="s">
        <v>18</v>
      </c>
      <c r="I14" s="4">
        <v>90.95</v>
      </c>
      <c r="J14" s="2" t="s">
        <v>18</v>
      </c>
      <c r="K14" s="5">
        <v>66.25</v>
      </c>
      <c r="L14" s="6">
        <v>17.29</v>
      </c>
      <c r="M14" s="5">
        <f t="shared" si="0"/>
        <v>83.539999999999992</v>
      </c>
      <c r="N14" s="4">
        <f t="shared" si="1"/>
        <v>3</v>
      </c>
      <c r="O14" s="7">
        <f t="shared" si="2"/>
        <v>55.809999999999995</v>
      </c>
    </row>
    <row r="15" spans="1:15" ht="15" customHeight="1" x14ac:dyDescent="0.2">
      <c r="A15" s="2" t="s">
        <v>57</v>
      </c>
      <c r="B15" s="2" t="s">
        <v>58</v>
      </c>
      <c r="C15" s="2" t="s">
        <v>59</v>
      </c>
      <c r="D15" s="2" t="s">
        <v>18</v>
      </c>
      <c r="E15" s="4">
        <v>58.3</v>
      </c>
      <c r="F15" s="2" t="s">
        <v>18</v>
      </c>
      <c r="G15" s="5">
        <v>73.540000000000006</v>
      </c>
      <c r="H15" s="2" t="s">
        <v>18</v>
      </c>
      <c r="I15" s="13"/>
      <c r="J15" s="2" t="s">
        <v>18</v>
      </c>
      <c r="K15" s="8">
        <v>0</v>
      </c>
      <c r="L15" s="9">
        <v>0</v>
      </c>
      <c r="M15" s="5">
        <f t="shared" si="0"/>
        <v>0</v>
      </c>
      <c r="N15" s="4">
        <f t="shared" si="1"/>
        <v>4</v>
      </c>
      <c r="O15" s="7">
        <f t="shared" si="2"/>
        <v>32.96</v>
      </c>
    </row>
    <row r="16" spans="1:15" ht="15" customHeight="1" x14ac:dyDescent="0.2">
      <c r="A16" s="2" t="s">
        <v>60</v>
      </c>
      <c r="B16" s="2" t="s">
        <v>61</v>
      </c>
      <c r="C16" s="2" t="s">
        <v>62</v>
      </c>
      <c r="D16" s="2" t="s">
        <v>18</v>
      </c>
      <c r="E16" s="4">
        <v>58.3</v>
      </c>
      <c r="F16" s="2" t="s">
        <v>18</v>
      </c>
      <c r="G16" s="5">
        <v>57.92</v>
      </c>
      <c r="H16" s="2" t="s">
        <v>18</v>
      </c>
      <c r="I16" s="4">
        <v>80.63</v>
      </c>
      <c r="J16" s="2" t="s">
        <v>18</v>
      </c>
      <c r="K16" s="8">
        <v>48.33</v>
      </c>
      <c r="L16" s="9">
        <v>0</v>
      </c>
      <c r="M16" s="5">
        <f t="shared" si="0"/>
        <v>48.33</v>
      </c>
      <c r="N16" s="4">
        <f t="shared" si="1"/>
        <v>4</v>
      </c>
      <c r="O16" s="7">
        <f t="shared" si="2"/>
        <v>61.295000000000002</v>
      </c>
    </row>
    <row r="17" spans="1:15" ht="15" customHeight="1" x14ac:dyDescent="0.2">
      <c r="A17" s="2" t="s">
        <v>63</v>
      </c>
      <c r="B17" s="2" t="s">
        <v>64</v>
      </c>
      <c r="C17" s="2" t="s">
        <v>65</v>
      </c>
      <c r="D17" s="2" t="s">
        <v>55</v>
      </c>
      <c r="E17" s="2"/>
      <c r="F17" s="2" t="s">
        <v>55</v>
      </c>
      <c r="G17" s="5"/>
      <c r="H17" s="2" t="s">
        <v>55</v>
      </c>
      <c r="I17" s="13"/>
      <c r="J17" s="2" t="s">
        <v>55</v>
      </c>
      <c r="K17" s="5"/>
      <c r="L17" s="5"/>
      <c r="M17" s="5">
        <f t="shared" si="0"/>
        <v>0</v>
      </c>
      <c r="N17" s="4">
        <f t="shared" si="1"/>
        <v>0</v>
      </c>
      <c r="O17" s="7">
        <f t="shared" si="2"/>
        <v>0</v>
      </c>
    </row>
    <row r="18" spans="1:15" ht="15" customHeight="1" x14ac:dyDescent="0.2">
      <c r="A18" s="2" t="s">
        <v>66</v>
      </c>
      <c r="B18" s="2" t="s">
        <v>67</v>
      </c>
      <c r="C18" s="2" t="s">
        <v>68</v>
      </c>
      <c r="D18" s="2" t="s">
        <v>18</v>
      </c>
      <c r="E18" s="4">
        <v>81.400000000000006</v>
      </c>
      <c r="F18" s="2" t="s">
        <v>18</v>
      </c>
      <c r="G18" s="12">
        <v>48.75</v>
      </c>
      <c r="H18" s="2" t="s">
        <v>18</v>
      </c>
      <c r="I18" s="4">
        <v>90.95</v>
      </c>
      <c r="J18" s="2" t="s">
        <v>18</v>
      </c>
      <c r="K18" s="5">
        <v>66.25</v>
      </c>
      <c r="L18" s="10">
        <v>13.75</v>
      </c>
      <c r="M18" s="5">
        <f t="shared" si="0"/>
        <v>80</v>
      </c>
      <c r="N18" s="4">
        <f t="shared" si="1"/>
        <v>4</v>
      </c>
      <c r="O18" s="7">
        <f t="shared" si="2"/>
        <v>75.275000000000006</v>
      </c>
    </row>
    <row r="19" spans="1:15" ht="15" customHeight="1" x14ac:dyDescent="0.2">
      <c r="A19" s="2" t="s">
        <v>69</v>
      </c>
      <c r="B19" s="2" t="s">
        <v>70</v>
      </c>
      <c r="C19" s="2" t="s">
        <v>71</v>
      </c>
      <c r="D19" s="2" t="s">
        <v>18</v>
      </c>
      <c r="E19" s="4">
        <v>81.400000000000006</v>
      </c>
      <c r="F19" s="2" t="s">
        <v>18</v>
      </c>
      <c r="G19" s="12">
        <v>48.75</v>
      </c>
      <c r="H19" s="2" t="s">
        <v>55</v>
      </c>
      <c r="I19" s="4">
        <v>0</v>
      </c>
      <c r="J19" s="2" t="s">
        <v>18</v>
      </c>
      <c r="K19" s="5">
        <v>66.25</v>
      </c>
      <c r="L19" s="6">
        <v>9.3699999999999992</v>
      </c>
      <c r="M19" s="5">
        <f t="shared" si="0"/>
        <v>75.62</v>
      </c>
      <c r="N19" s="4">
        <f t="shared" si="1"/>
        <v>3</v>
      </c>
      <c r="O19" s="7">
        <f t="shared" si="2"/>
        <v>51.442500000000003</v>
      </c>
    </row>
    <row r="20" spans="1:15" ht="15" customHeight="1" x14ac:dyDescent="0.2">
      <c r="A20" s="2" t="s">
        <v>72</v>
      </c>
      <c r="B20" s="2" t="s">
        <v>73</v>
      </c>
      <c r="C20" s="2" t="s">
        <v>74</v>
      </c>
      <c r="D20" s="2" t="s">
        <v>18</v>
      </c>
      <c r="E20" s="4">
        <v>96.6</v>
      </c>
      <c r="F20" s="2" t="s">
        <v>18</v>
      </c>
      <c r="G20" s="5">
        <v>46.88</v>
      </c>
      <c r="H20" s="2" t="s">
        <v>18</v>
      </c>
      <c r="I20" s="4">
        <v>86.42</v>
      </c>
      <c r="J20" s="2" t="s">
        <v>18</v>
      </c>
      <c r="K20" s="5">
        <v>43.33</v>
      </c>
      <c r="L20" s="6">
        <v>0</v>
      </c>
      <c r="M20" s="5">
        <f t="shared" si="0"/>
        <v>43.33</v>
      </c>
      <c r="N20" s="4">
        <f t="shared" si="1"/>
        <v>4</v>
      </c>
      <c r="O20" s="7">
        <f t="shared" si="2"/>
        <v>68.30749999999999</v>
      </c>
    </row>
    <row r="21" spans="1:15" ht="15" customHeight="1" x14ac:dyDescent="0.2">
      <c r="A21" s="2" t="s">
        <v>75</v>
      </c>
      <c r="B21" s="2" t="s">
        <v>76</v>
      </c>
      <c r="C21" s="2" t="s">
        <v>77</v>
      </c>
      <c r="D21" s="2" t="s">
        <v>18</v>
      </c>
      <c r="E21" s="4">
        <v>58.3</v>
      </c>
      <c r="F21" s="2" t="s">
        <v>18</v>
      </c>
      <c r="G21" s="5">
        <v>57.92</v>
      </c>
      <c r="H21" s="2" t="s">
        <v>18</v>
      </c>
      <c r="I21" s="4">
        <v>80.63</v>
      </c>
      <c r="J21" s="2" t="s">
        <v>18</v>
      </c>
      <c r="K21" s="8">
        <v>48.33</v>
      </c>
      <c r="L21" s="9">
        <v>0</v>
      </c>
      <c r="M21" s="5">
        <f t="shared" si="0"/>
        <v>48.33</v>
      </c>
      <c r="N21" s="4">
        <f t="shared" si="1"/>
        <v>4</v>
      </c>
      <c r="O21" s="7">
        <f t="shared" si="2"/>
        <v>61.295000000000002</v>
      </c>
    </row>
    <row r="22" spans="1:15" ht="15" customHeight="1" x14ac:dyDescent="0.2">
      <c r="A22" s="2" t="s">
        <v>78</v>
      </c>
      <c r="B22" s="2" t="s">
        <v>79</v>
      </c>
      <c r="C22" s="2" t="s">
        <v>80</v>
      </c>
      <c r="D22" s="2" t="s">
        <v>55</v>
      </c>
      <c r="E22" s="2"/>
      <c r="F22" s="2" t="s">
        <v>55</v>
      </c>
      <c r="G22" s="5"/>
      <c r="H22" s="2" t="s">
        <v>55</v>
      </c>
      <c r="I22" s="13"/>
      <c r="J22" s="2" t="s">
        <v>55</v>
      </c>
      <c r="K22" s="5"/>
      <c r="L22" s="5"/>
      <c r="M22" s="5">
        <f t="shared" si="0"/>
        <v>0</v>
      </c>
      <c r="N22" s="4">
        <f t="shared" si="1"/>
        <v>0</v>
      </c>
      <c r="O22" s="7">
        <f t="shared" si="2"/>
        <v>0</v>
      </c>
    </row>
    <row r="23" spans="1:15" ht="15" customHeight="1" x14ac:dyDescent="0.2">
      <c r="A23" s="2" t="s">
        <v>81</v>
      </c>
      <c r="B23" s="2" t="s">
        <v>82</v>
      </c>
      <c r="C23" s="2" t="s">
        <v>83</v>
      </c>
      <c r="D23" s="2" t="s">
        <v>18</v>
      </c>
      <c r="E23" s="4">
        <v>56.6</v>
      </c>
      <c r="F23" s="2" t="s">
        <v>18</v>
      </c>
      <c r="G23" s="5">
        <v>57.92</v>
      </c>
      <c r="H23" s="2" t="s">
        <v>18</v>
      </c>
      <c r="I23" s="4">
        <v>80.63</v>
      </c>
      <c r="J23" s="2" t="s">
        <v>18</v>
      </c>
      <c r="K23" s="8">
        <v>48.33</v>
      </c>
      <c r="L23" s="9">
        <v>15</v>
      </c>
      <c r="M23" s="5">
        <f t="shared" si="0"/>
        <v>63.33</v>
      </c>
      <c r="N23" s="4">
        <f t="shared" si="1"/>
        <v>4</v>
      </c>
      <c r="O23" s="7">
        <f t="shared" si="2"/>
        <v>64.62</v>
      </c>
    </row>
    <row r="24" spans="1:15" ht="15" customHeight="1" x14ac:dyDescent="0.2">
      <c r="A24" s="2" t="s">
        <v>84</v>
      </c>
      <c r="B24" s="2" t="s">
        <v>85</v>
      </c>
      <c r="C24" s="2" t="s">
        <v>86</v>
      </c>
      <c r="D24" s="2" t="s">
        <v>18</v>
      </c>
      <c r="E24" s="4">
        <v>96.6</v>
      </c>
      <c r="F24" s="2" t="s">
        <v>18</v>
      </c>
      <c r="G24" s="5">
        <v>62.5</v>
      </c>
      <c r="H24" s="2" t="s">
        <v>18</v>
      </c>
      <c r="I24" s="4">
        <v>94.73</v>
      </c>
      <c r="J24" s="2" t="s">
        <v>18</v>
      </c>
      <c r="K24" s="11">
        <v>67.5</v>
      </c>
      <c r="L24" s="10">
        <v>28.75</v>
      </c>
      <c r="M24" s="11">
        <f t="shared" si="0"/>
        <v>96.25</v>
      </c>
      <c r="N24" s="4">
        <f t="shared" si="1"/>
        <v>4</v>
      </c>
      <c r="O24" s="7">
        <f t="shared" si="2"/>
        <v>87.52</v>
      </c>
    </row>
    <row r="25" spans="1:15" ht="15" customHeight="1" x14ac:dyDescent="0.2">
      <c r="A25" s="2" t="s">
        <v>87</v>
      </c>
      <c r="B25" s="2" t="s">
        <v>88</v>
      </c>
      <c r="C25" s="2" t="s">
        <v>89</v>
      </c>
      <c r="D25" s="2" t="s">
        <v>18</v>
      </c>
      <c r="E25" s="4">
        <v>56.6</v>
      </c>
      <c r="F25" s="2" t="s">
        <v>18</v>
      </c>
      <c r="G25" s="5">
        <v>73.540000000000006</v>
      </c>
      <c r="H25" s="2" t="s">
        <v>18</v>
      </c>
      <c r="I25" s="13"/>
      <c r="J25" s="2" t="s">
        <v>18</v>
      </c>
      <c r="K25" s="8">
        <v>0</v>
      </c>
      <c r="L25" s="9">
        <v>0</v>
      </c>
      <c r="M25" s="5">
        <f t="shared" si="0"/>
        <v>0</v>
      </c>
      <c r="N25" s="4">
        <f t="shared" si="1"/>
        <v>4</v>
      </c>
      <c r="O25" s="7">
        <f t="shared" si="2"/>
        <v>32.535000000000004</v>
      </c>
    </row>
    <row r="26" spans="1:15" ht="15" customHeight="1" x14ac:dyDescent="0.2">
      <c r="A26" s="2" t="s">
        <v>90</v>
      </c>
      <c r="B26" s="2" t="s">
        <v>91</v>
      </c>
      <c r="C26" s="2" t="s">
        <v>92</v>
      </c>
      <c r="D26" s="2" t="s">
        <v>18</v>
      </c>
      <c r="E26" s="4">
        <v>56.6</v>
      </c>
      <c r="F26" s="2" t="s">
        <v>18</v>
      </c>
      <c r="G26" s="5">
        <v>73.540000000000006</v>
      </c>
      <c r="H26" s="2" t="s">
        <v>18</v>
      </c>
      <c r="I26" s="13"/>
      <c r="J26" s="2" t="s">
        <v>18</v>
      </c>
      <c r="K26" s="8">
        <v>0</v>
      </c>
      <c r="L26" s="9">
        <v>0</v>
      </c>
      <c r="M26" s="5">
        <f t="shared" si="0"/>
        <v>0</v>
      </c>
      <c r="N26" s="4">
        <f t="shared" si="1"/>
        <v>4</v>
      </c>
      <c r="O26" s="7">
        <f t="shared" si="2"/>
        <v>32.535000000000004</v>
      </c>
    </row>
    <row r="27" spans="1:15" ht="15" customHeight="1" x14ac:dyDescent="0.2">
      <c r="A27" s="2" t="s">
        <v>93</v>
      </c>
      <c r="B27" s="2" t="s">
        <v>94</v>
      </c>
      <c r="C27" s="2" t="s">
        <v>95</v>
      </c>
      <c r="D27" s="2" t="s">
        <v>18</v>
      </c>
      <c r="E27" s="4">
        <v>78.3</v>
      </c>
      <c r="F27" s="2" t="s">
        <v>18</v>
      </c>
      <c r="G27" s="5">
        <v>35.83</v>
      </c>
      <c r="H27" s="2" t="s">
        <v>18</v>
      </c>
      <c r="I27" s="4">
        <v>85.42</v>
      </c>
      <c r="J27" s="2" t="s">
        <v>18</v>
      </c>
      <c r="K27" s="5">
        <v>60</v>
      </c>
      <c r="L27" s="10">
        <v>25.42</v>
      </c>
      <c r="M27" s="5">
        <f t="shared" si="0"/>
        <v>85.42</v>
      </c>
      <c r="N27" s="4">
        <f t="shared" si="1"/>
        <v>4</v>
      </c>
      <c r="O27" s="7">
        <f t="shared" si="2"/>
        <v>71.242500000000007</v>
      </c>
    </row>
    <row r="28" spans="1:15" ht="15" customHeight="1" x14ac:dyDescent="0.2">
      <c r="A28" s="2" t="s">
        <v>96</v>
      </c>
      <c r="B28" s="2" t="s">
        <v>97</v>
      </c>
      <c r="C28" s="2" t="s">
        <v>98</v>
      </c>
      <c r="D28" s="2" t="s">
        <v>18</v>
      </c>
      <c r="E28" s="4">
        <v>96.6</v>
      </c>
      <c r="F28" s="2" t="s">
        <v>18</v>
      </c>
      <c r="G28" s="5">
        <v>62.25</v>
      </c>
      <c r="H28" s="2" t="s">
        <v>18</v>
      </c>
      <c r="I28" s="4">
        <v>94.73</v>
      </c>
      <c r="J28" s="2" t="s">
        <v>18</v>
      </c>
      <c r="K28" s="11">
        <v>67.5</v>
      </c>
      <c r="L28" s="10">
        <v>27.5</v>
      </c>
      <c r="M28" s="11">
        <f t="shared" si="0"/>
        <v>95</v>
      </c>
      <c r="N28" s="4">
        <f t="shared" si="1"/>
        <v>4</v>
      </c>
      <c r="O28" s="7">
        <f t="shared" si="2"/>
        <v>87.144999999999996</v>
      </c>
    </row>
    <row r="29" spans="1:15" ht="15" customHeight="1" x14ac:dyDescent="0.2">
      <c r="A29" s="2" t="s">
        <v>99</v>
      </c>
      <c r="B29" s="2" t="s">
        <v>100</v>
      </c>
      <c r="C29" s="2" t="s">
        <v>101</v>
      </c>
      <c r="D29" s="2" t="s">
        <v>18</v>
      </c>
      <c r="E29" s="4">
        <v>96.6</v>
      </c>
      <c r="F29" s="2" t="s">
        <v>18</v>
      </c>
      <c r="G29" s="5">
        <v>46.88</v>
      </c>
      <c r="H29" s="2" t="s">
        <v>18</v>
      </c>
      <c r="I29" s="4">
        <v>86.42</v>
      </c>
      <c r="J29" s="2" t="s">
        <v>18</v>
      </c>
      <c r="K29" s="5">
        <v>43.33</v>
      </c>
      <c r="L29" s="6">
        <v>16.670000000000002</v>
      </c>
      <c r="M29" s="5">
        <f t="shared" si="0"/>
        <v>60</v>
      </c>
      <c r="N29" s="4">
        <f t="shared" si="1"/>
        <v>4</v>
      </c>
      <c r="O29" s="7">
        <f t="shared" si="2"/>
        <v>72.474999999999994</v>
      </c>
    </row>
    <row r="30" spans="1:15" ht="15" customHeight="1" x14ac:dyDescent="0.2">
      <c r="A30" s="2" t="s">
        <v>102</v>
      </c>
      <c r="B30" s="2" t="s">
        <v>103</v>
      </c>
      <c r="C30" s="2" t="s">
        <v>104</v>
      </c>
      <c r="D30" s="2" t="s">
        <v>55</v>
      </c>
      <c r="E30" s="2"/>
      <c r="F30" s="2" t="s">
        <v>55</v>
      </c>
      <c r="G30" s="5"/>
      <c r="H30" s="2" t="s">
        <v>55</v>
      </c>
      <c r="I30" s="13"/>
      <c r="J30" s="2" t="s">
        <v>55</v>
      </c>
      <c r="K30" s="5"/>
      <c r="L30" s="5"/>
      <c r="M30" s="5">
        <f t="shared" si="0"/>
        <v>0</v>
      </c>
      <c r="N30" s="4">
        <f t="shared" si="1"/>
        <v>0</v>
      </c>
      <c r="O30" s="7">
        <f t="shared" si="2"/>
        <v>0</v>
      </c>
    </row>
    <row r="31" spans="1:15" ht="15" customHeight="1" x14ac:dyDescent="0.2">
      <c r="A31" s="14" t="s">
        <v>105</v>
      </c>
      <c r="B31" s="15"/>
      <c r="C31" s="15"/>
      <c r="D31" s="15"/>
      <c r="E31" s="16">
        <f>AVERAGE(E5:E30)</f>
        <v>76.272727272727238</v>
      </c>
      <c r="F31" s="15"/>
      <c r="G31" s="16">
        <f>AVERAGE(G2:G30)</f>
        <v>54.053461538461534</v>
      </c>
      <c r="H31" s="15"/>
      <c r="I31" s="16">
        <f>AVERAGE(I2:I30)</f>
        <v>83.328636363636392</v>
      </c>
      <c r="J31" s="15"/>
      <c r="K31" s="16"/>
      <c r="L31" s="16"/>
      <c r="M31" s="16">
        <f>AVERAGE(M2:M30)</f>
        <v>54.517586206896553</v>
      </c>
      <c r="N31" s="15"/>
      <c r="O31" s="15"/>
    </row>
  </sheetData>
  <conditionalFormatting sqref="D2:D9 H2:H9 J2:J9 K9 D10:D24 H10:H24 J10:J24 K24 D25:D28 H25:H28 J25:J28 K28 D29:D30 H29:H30 J29:J30">
    <cfRule type="cellIs" dxfId="16" priority="1" stopIfTrue="1" operator="equal">
      <formula>"Apto"</formula>
    </cfRule>
  </conditionalFormatting>
  <conditionalFormatting sqref="F2:F30">
    <cfRule type="cellIs" dxfId="15" priority="2" stopIfTrue="1" operator="equal">
      <formula>"APTO"</formula>
    </cfRule>
  </conditionalFormatting>
  <conditionalFormatting sqref="N2:N30">
    <cfRule type="cellIs" dxfId="14" priority="3" stopIfTrue="1" operator="lessThan">
      <formula>3</formula>
    </cfRule>
  </conditionalFormatting>
  <pageMargins left="1" right="1" top="1" bottom="1" header="0.25" footer="0.2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1"/>
  <sheetViews>
    <sheetView showGridLines="0" workbookViewId="0"/>
  </sheetViews>
  <sheetFormatPr baseColWidth="10" defaultColWidth="8.83203125" defaultRowHeight="14.75" customHeight="1" x14ac:dyDescent="0.2"/>
  <cols>
    <col min="1" max="1" width="16.33203125" style="1" customWidth="1"/>
    <col min="2" max="2" width="21.6640625" style="1" customWidth="1"/>
    <col min="3" max="3" width="8.83203125" style="1" customWidth="1"/>
    <col min="4" max="14" width="9.5" style="1" customWidth="1"/>
    <col min="15" max="15" width="17.33203125" style="1" customWidth="1"/>
    <col min="16" max="256" width="8.83203125" style="1" customWidth="1"/>
  </cols>
  <sheetData>
    <row r="1" spans="1:15" ht="15" customHeight="1" x14ac:dyDescent="0.2">
      <c r="A1" s="2" t="s">
        <v>0</v>
      </c>
      <c r="B1" s="2" t="s">
        <v>1</v>
      </c>
      <c r="C1" s="2" t="s">
        <v>2</v>
      </c>
      <c r="D1" s="3" t="s">
        <v>3</v>
      </c>
      <c r="E1" s="3" t="s">
        <v>4</v>
      </c>
      <c r="F1" s="3" t="s">
        <v>5</v>
      </c>
      <c r="G1" s="3" t="s">
        <v>6</v>
      </c>
      <c r="H1" s="3" t="s">
        <v>7</v>
      </c>
      <c r="I1" s="3" t="s">
        <v>8</v>
      </c>
      <c r="J1" s="3" t="s">
        <v>9</v>
      </c>
      <c r="K1" s="3" t="s">
        <v>10</v>
      </c>
      <c r="L1" s="3" t="s">
        <v>11</v>
      </c>
      <c r="M1" s="3" t="s">
        <v>12</v>
      </c>
      <c r="N1" s="3" t="s">
        <v>13</v>
      </c>
      <c r="O1" s="2" t="s">
        <v>14</v>
      </c>
    </row>
    <row r="2" spans="1:15" ht="15" customHeight="1" x14ac:dyDescent="0.2">
      <c r="A2" s="2" t="s">
        <v>106</v>
      </c>
      <c r="B2" s="2" t="s">
        <v>107</v>
      </c>
      <c r="C2" s="2" t="s">
        <v>108</v>
      </c>
      <c r="D2" s="2" t="s">
        <v>55</v>
      </c>
      <c r="E2" s="2" t="s">
        <v>109</v>
      </c>
      <c r="F2" s="2" t="s">
        <v>55</v>
      </c>
      <c r="G2" s="2" t="s">
        <v>109</v>
      </c>
      <c r="H2" s="2" t="s">
        <v>55</v>
      </c>
      <c r="I2" s="5"/>
      <c r="J2" s="2" t="s">
        <v>55</v>
      </c>
      <c r="K2" s="5"/>
      <c r="L2" s="5"/>
      <c r="M2" s="5">
        <f t="shared" ref="M2:M30" si="0">SUM(K2:L2)</f>
        <v>0</v>
      </c>
      <c r="N2" s="4">
        <f t="shared" ref="N2:N30" si="1">COUNTIF(D2:M2,"Apto")</f>
        <v>0</v>
      </c>
      <c r="O2" s="7">
        <f t="shared" ref="O2:O30" si="2">IF(N2&gt;=3,(E2+G2+I2+M2)/4,0)</f>
        <v>0</v>
      </c>
    </row>
    <row r="3" spans="1:15" ht="15" customHeight="1" x14ac:dyDescent="0.2">
      <c r="A3" s="2" t="s">
        <v>110</v>
      </c>
      <c r="B3" s="2" t="s">
        <v>111</v>
      </c>
      <c r="C3" s="2" t="s">
        <v>112</v>
      </c>
      <c r="D3" s="2" t="s">
        <v>18</v>
      </c>
      <c r="E3" s="4">
        <v>68.5</v>
      </c>
      <c r="F3" s="2" t="s">
        <v>18</v>
      </c>
      <c r="G3" s="5">
        <v>61.46</v>
      </c>
      <c r="H3" s="2" t="s">
        <v>18</v>
      </c>
      <c r="I3" s="5">
        <v>53.68</v>
      </c>
      <c r="J3" s="2" t="s">
        <v>18</v>
      </c>
      <c r="K3" s="5">
        <v>47.5</v>
      </c>
      <c r="L3" s="6">
        <v>0</v>
      </c>
      <c r="M3" s="5">
        <f t="shared" si="0"/>
        <v>47.5</v>
      </c>
      <c r="N3" s="4">
        <f t="shared" si="1"/>
        <v>4</v>
      </c>
      <c r="O3" s="7">
        <f t="shared" si="2"/>
        <v>57.785000000000004</v>
      </c>
    </row>
    <row r="4" spans="1:15" ht="15" customHeight="1" x14ac:dyDescent="0.2">
      <c r="A4" s="2" t="s">
        <v>75</v>
      </c>
      <c r="B4" s="2" t="s">
        <v>113</v>
      </c>
      <c r="C4" s="2" t="s">
        <v>114</v>
      </c>
      <c r="D4" s="2" t="s">
        <v>18</v>
      </c>
      <c r="E4" s="4">
        <v>78.3</v>
      </c>
      <c r="F4" s="2" t="s">
        <v>18</v>
      </c>
      <c r="G4" s="5">
        <v>88.75</v>
      </c>
      <c r="H4" s="2" t="s">
        <v>55</v>
      </c>
      <c r="I4" s="5"/>
      <c r="J4" s="2" t="s">
        <v>55</v>
      </c>
      <c r="K4" s="5"/>
      <c r="L4" s="5"/>
      <c r="M4" s="5">
        <f t="shared" si="0"/>
        <v>0</v>
      </c>
      <c r="N4" s="4">
        <f t="shared" si="1"/>
        <v>2</v>
      </c>
      <c r="O4" s="7">
        <f t="shared" si="2"/>
        <v>0</v>
      </c>
    </row>
    <row r="5" spans="1:15" ht="15" customHeight="1" x14ac:dyDescent="0.2">
      <c r="A5" s="2" t="s">
        <v>60</v>
      </c>
      <c r="B5" s="2" t="s">
        <v>115</v>
      </c>
      <c r="C5" s="2" t="s">
        <v>116</v>
      </c>
      <c r="D5" s="2" t="s">
        <v>18</v>
      </c>
      <c r="E5" s="4">
        <v>87.5</v>
      </c>
      <c r="F5" s="2" t="s">
        <v>18</v>
      </c>
      <c r="G5" s="5">
        <v>74.17</v>
      </c>
      <c r="H5" s="2" t="s">
        <v>18</v>
      </c>
      <c r="I5" s="5">
        <v>82</v>
      </c>
      <c r="J5" s="2" t="s">
        <v>18</v>
      </c>
      <c r="K5" s="5">
        <v>66.67</v>
      </c>
      <c r="L5" s="6">
        <v>11.25</v>
      </c>
      <c r="M5" s="5">
        <f t="shared" si="0"/>
        <v>77.92</v>
      </c>
      <c r="N5" s="4">
        <f t="shared" si="1"/>
        <v>4</v>
      </c>
      <c r="O5" s="7">
        <f t="shared" si="2"/>
        <v>80.397500000000008</v>
      </c>
    </row>
    <row r="6" spans="1:15" ht="15" customHeight="1" x14ac:dyDescent="0.2">
      <c r="A6" s="2" t="s">
        <v>43</v>
      </c>
      <c r="B6" s="2" t="s">
        <v>117</v>
      </c>
      <c r="C6" s="2" t="s">
        <v>118</v>
      </c>
      <c r="D6" s="2" t="s">
        <v>18</v>
      </c>
      <c r="E6" s="4">
        <v>78.3</v>
      </c>
      <c r="F6" s="2" t="s">
        <v>18</v>
      </c>
      <c r="G6" s="5">
        <v>88.75</v>
      </c>
      <c r="H6" s="2" t="s">
        <v>18</v>
      </c>
      <c r="I6" s="5">
        <v>99.37</v>
      </c>
      <c r="J6" s="2" t="s">
        <v>18</v>
      </c>
      <c r="K6" s="5">
        <v>66.67</v>
      </c>
      <c r="L6" s="5">
        <v>27.5</v>
      </c>
      <c r="M6" s="5">
        <f t="shared" si="0"/>
        <v>94.17</v>
      </c>
      <c r="N6" s="4">
        <f t="shared" si="1"/>
        <v>4</v>
      </c>
      <c r="O6" s="7">
        <f t="shared" si="2"/>
        <v>90.147500000000008</v>
      </c>
    </row>
    <row r="7" spans="1:15" ht="15" customHeight="1" x14ac:dyDescent="0.2">
      <c r="A7" s="2" t="s">
        <v>119</v>
      </c>
      <c r="B7" s="2" t="s">
        <v>120</v>
      </c>
      <c r="C7" s="2" t="s">
        <v>121</v>
      </c>
      <c r="D7" s="2" t="s">
        <v>18</v>
      </c>
      <c r="E7" s="4">
        <v>100</v>
      </c>
      <c r="F7" s="2" t="s">
        <v>18</v>
      </c>
      <c r="G7" s="5">
        <v>35</v>
      </c>
      <c r="H7" s="2" t="s">
        <v>18</v>
      </c>
      <c r="I7" s="5">
        <v>73.680000000000007</v>
      </c>
      <c r="J7" s="2" t="s">
        <v>18</v>
      </c>
      <c r="K7" s="5">
        <v>52.08</v>
      </c>
      <c r="L7" s="5">
        <v>19.87</v>
      </c>
      <c r="M7" s="5">
        <f t="shared" si="0"/>
        <v>71.95</v>
      </c>
      <c r="N7" s="4">
        <f t="shared" si="1"/>
        <v>4</v>
      </c>
      <c r="O7" s="7">
        <f t="shared" si="2"/>
        <v>70.157499999999999</v>
      </c>
    </row>
    <row r="8" spans="1:15" ht="15" customHeight="1" x14ac:dyDescent="0.2">
      <c r="A8" s="2" t="s">
        <v>122</v>
      </c>
      <c r="B8" s="2" t="s">
        <v>123</v>
      </c>
      <c r="C8" s="2" t="s">
        <v>124</v>
      </c>
      <c r="D8" s="2" t="s">
        <v>18</v>
      </c>
      <c r="E8" s="4">
        <v>83.3</v>
      </c>
      <c r="F8" s="2" t="s">
        <v>18</v>
      </c>
      <c r="G8" s="5">
        <v>49.33</v>
      </c>
      <c r="H8" s="2" t="s">
        <v>18</v>
      </c>
      <c r="I8" s="5">
        <v>70.42</v>
      </c>
      <c r="J8" s="2" t="s">
        <v>18</v>
      </c>
      <c r="K8" s="5">
        <v>56.25</v>
      </c>
      <c r="L8" s="5">
        <v>23.95</v>
      </c>
      <c r="M8" s="5">
        <f t="shared" si="0"/>
        <v>80.2</v>
      </c>
      <c r="N8" s="4">
        <f t="shared" si="1"/>
        <v>4</v>
      </c>
      <c r="O8" s="7">
        <f t="shared" si="2"/>
        <v>70.8125</v>
      </c>
    </row>
    <row r="9" spans="1:15" ht="15" customHeight="1" x14ac:dyDescent="0.2">
      <c r="A9" s="2" t="s">
        <v>125</v>
      </c>
      <c r="B9" s="2" t="s">
        <v>126</v>
      </c>
      <c r="C9" s="2" t="s">
        <v>127</v>
      </c>
      <c r="D9" s="2" t="s">
        <v>18</v>
      </c>
      <c r="E9" s="4">
        <v>66.599999999999994</v>
      </c>
      <c r="F9" s="2" t="s">
        <v>18</v>
      </c>
      <c r="G9" s="5">
        <v>56.04</v>
      </c>
      <c r="H9" s="2" t="s">
        <v>18</v>
      </c>
      <c r="I9" s="5">
        <v>99.37</v>
      </c>
      <c r="J9" s="2" t="s">
        <v>18</v>
      </c>
      <c r="K9" s="5">
        <v>66.67</v>
      </c>
      <c r="L9" s="6">
        <v>0</v>
      </c>
      <c r="M9" s="5">
        <f t="shared" si="0"/>
        <v>66.67</v>
      </c>
      <c r="N9" s="4">
        <f t="shared" si="1"/>
        <v>4</v>
      </c>
      <c r="O9" s="7">
        <f t="shared" si="2"/>
        <v>72.17</v>
      </c>
    </row>
    <row r="10" spans="1:15" ht="15" customHeight="1" x14ac:dyDescent="0.2">
      <c r="A10" s="2" t="s">
        <v>128</v>
      </c>
      <c r="B10" s="2" t="s">
        <v>129</v>
      </c>
      <c r="C10" s="2" t="s">
        <v>130</v>
      </c>
      <c r="D10" s="2" t="s">
        <v>18</v>
      </c>
      <c r="E10" s="4">
        <v>68.5</v>
      </c>
      <c r="F10" s="2" t="s">
        <v>18</v>
      </c>
      <c r="G10" s="5">
        <v>58.96</v>
      </c>
      <c r="H10" s="2" t="s">
        <v>18</v>
      </c>
      <c r="I10" s="5">
        <v>53.68</v>
      </c>
      <c r="J10" s="2" t="s">
        <v>18</v>
      </c>
      <c r="K10" s="5">
        <v>47.5</v>
      </c>
      <c r="L10" s="5">
        <v>15.62</v>
      </c>
      <c r="M10" s="5">
        <f t="shared" si="0"/>
        <v>63.12</v>
      </c>
      <c r="N10" s="4">
        <f t="shared" si="1"/>
        <v>4</v>
      </c>
      <c r="O10" s="7">
        <f t="shared" si="2"/>
        <v>61.065000000000005</v>
      </c>
    </row>
    <row r="11" spans="1:15" ht="15" customHeight="1" x14ac:dyDescent="0.2">
      <c r="A11" s="2" t="s">
        <v>131</v>
      </c>
      <c r="B11" s="2" t="s">
        <v>132</v>
      </c>
      <c r="C11" s="2" t="s">
        <v>133</v>
      </c>
      <c r="D11" s="2" t="s">
        <v>18</v>
      </c>
      <c r="E11" s="4">
        <v>100</v>
      </c>
      <c r="F11" s="2" t="s">
        <v>18</v>
      </c>
      <c r="G11" s="5">
        <v>35</v>
      </c>
      <c r="H11" s="2" t="s">
        <v>18</v>
      </c>
      <c r="I11" s="5">
        <v>73.680000000000007</v>
      </c>
      <c r="J11" s="2" t="s">
        <v>18</v>
      </c>
      <c r="K11" s="5">
        <v>52.08</v>
      </c>
      <c r="L11" s="6">
        <v>0</v>
      </c>
      <c r="M11" s="5">
        <f t="shared" si="0"/>
        <v>52.08</v>
      </c>
      <c r="N11" s="4">
        <f t="shared" si="1"/>
        <v>4</v>
      </c>
      <c r="O11" s="7">
        <f t="shared" si="2"/>
        <v>65.19</v>
      </c>
    </row>
    <row r="12" spans="1:15" ht="15" customHeight="1" x14ac:dyDescent="0.2">
      <c r="A12" s="2" t="s">
        <v>134</v>
      </c>
      <c r="B12" s="2" t="s">
        <v>135</v>
      </c>
      <c r="C12" s="2" t="s">
        <v>136</v>
      </c>
      <c r="D12" s="2" t="s">
        <v>18</v>
      </c>
      <c r="E12" s="4">
        <v>78.3</v>
      </c>
      <c r="F12" s="2" t="s">
        <v>18</v>
      </c>
      <c r="G12" s="5">
        <v>88.75</v>
      </c>
      <c r="H12" s="2" t="s">
        <v>55</v>
      </c>
      <c r="I12" s="5">
        <v>0</v>
      </c>
      <c r="J12" s="2" t="s">
        <v>18</v>
      </c>
      <c r="K12" s="5">
        <v>66.67</v>
      </c>
      <c r="L12" s="5">
        <v>20.62</v>
      </c>
      <c r="M12" s="5">
        <f t="shared" si="0"/>
        <v>87.29</v>
      </c>
      <c r="N12" s="4">
        <f t="shared" si="1"/>
        <v>3</v>
      </c>
      <c r="O12" s="7">
        <f t="shared" si="2"/>
        <v>63.585000000000008</v>
      </c>
    </row>
    <row r="13" spans="1:15" ht="15" customHeight="1" x14ac:dyDescent="0.2">
      <c r="A13" s="2" t="s">
        <v>137</v>
      </c>
      <c r="B13" s="2" t="s">
        <v>138</v>
      </c>
      <c r="C13" s="2" t="s">
        <v>139</v>
      </c>
      <c r="D13" s="2" t="s">
        <v>55</v>
      </c>
      <c r="E13" s="2" t="s">
        <v>109</v>
      </c>
      <c r="F13" s="2" t="s">
        <v>55</v>
      </c>
      <c r="G13" s="2" t="s">
        <v>109</v>
      </c>
      <c r="H13" s="2" t="s">
        <v>55</v>
      </c>
      <c r="I13" s="5"/>
      <c r="J13" s="2" t="s">
        <v>55</v>
      </c>
      <c r="K13" s="5"/>
      <c r="L13" s="5"/>
      <c r="M13" s="5">
        <f t="shared" si="0"/>
        <v>0</v>
      </c>
      <c r="N13" s="4">
        <f t="shared" si="1"/>
        <v>0</v>
      </c>
      <c r="O13" s="7">
        <f t="shared" si="2"/>
        <v>0</v>
      </c>
    </row>
    <row r="14" spans="1:15" ht="15" customHeight="1" x14ac:dyDescent="0.2">
      <c r="A14" s="2" t="s">
        <v>140</v>
      </c>
      <c r="B14" s="2" t="s">
        <v>141</v>
      </c>
      <c r="C14" s="2" t="s">
        <v>142</v>
      </c>
      <c r="D14" s="2" t="s">
        <v>18</v>
      </c>
      <c r="E14" s="4">
        <v>68.5</v>
      </c>
      <c r="F14" s="2" t="s">
        <v>18</v>
      </c>
      <c r="G14" s="5">
        <v>49.33</v>
      </c>
      <c r="H14" s="2" t="s">
        <v>18</v>
      </c>
      <c r="I14" s="5">
        <v>53.68</v>
      </c>
      <c r="J14" s="2" t="s">
        <v>18</v>
      </c>
      <c r="K14" s="5">
        <v>47.5</v>
      </c>
      <c r="L14" s="6">
        <v>0</v>
      </c>
      <c r="M14" s="5">
        <f t="shared" si="0"/>
        <v>47.5</v>
      </c>
      <c r="N14" s="4">
        <f t="shared" si="1"/>
        <v>4</v>
      </c>
      <c r="O14" s="7">
        <f t="shared" si="2"/>
        <v>54.752499999999998</v>
      </c>
    </row>
    <row r="15" spans="1:15" ht="15" customHeight="1" x14ac:dyDescent="0.2">
      <c r="A15" s="2" t="s">
        <v>143</v>
      </c>
      <c r="B15" s="2" t="s">
        <v>144</v>
      </c>
      <c r="C15" s="2" t="s">
        <v>145</v>
      </c>
      <c r="D15" s="2" t="s">
        <v>18</v>
      </c>
      <c r="E15" s="4">
        <v>87.5</v>
      </c>
      <c r="F15" s="2" t="s">
        <v>18</v>
      </c>
      <c r="G15" s="5">
        <v>74.17</v>
      </c>
      <c r="H15" s="2" t="s">
        <v>18</v>
      </c>
      <c r="I15" s="5">
        <v>82</v>
      </c>
      <c r="J15" s="2" t="s">
        <v>18</v>
      </c>
      <c r="K15" s="5">
        <v>66.67</v>
      </c>
      <c r="L15" s="6">
        <v>0</v>
      </c>
      <c r="M15" s="5">
        <f t="shared" si="0"/>
        <v>66.67</v>
      </c>
      <c r="N15" s="4">
        <f t="shared" si="1"/>
        <v>4</v>
      </c>
      <c r="O15" s="7">
        <f t="shared" si="2"/>
        <v>77.585000000000008</v>
      </c>
    </row>
    <row r="16" spans="1:15" ht="15" customHeight="1" x14ac:dyDescent="0.2">
      <c r="A16" s="2" t="s">
        <v>146</v>
      </c>
      <c r="B16" s="2" t="s">
        <v>147</v>
      </c>
      <c r="C16" s="2" t="s">
        <v>148</v>
      </c>
      <c r="D16" s="2" t="s">
        <v>55</v>
      </c>
      <c r="E16" s="2" t="s">
        <v>109</v>
      </c>
      <c r="F16" s="2" t="s">
        <v>55</v>
      </c>
      <c r="G16" s="2" t="s">
        <v>109</v>
      </c>
      <c r="H16" s="2" t="s">
        <v>55</v>
      </c>
      <c r="I16" s="5"/>
      <c r="J16" s="2" t="s">
        <v>55</v>
      </c>
      <c r="K16" s="5"/>
      <c r="L16" s="5"/>
      <c r="M16" s="5">
        <f t="shared" si="0"/>
        <v>0</v>
      </c>
      <c r="N16" s="4">
        <f t="shared" si="1"/>
        <v>0</v>
      </c>
      <c r="O16" s="7">
        <f t="shared" si="2"/>
        <v>0</v>
      </c>
    </row>
    <row r="17" spans="1:15" ht="15" customHeight="1" x14ac:dyDescent="0.2">
      <c r="A17" s="2" t="s">
        <v>149</v>
      </c>
      <c r="B17" s="2" t="s">
        <v>150</v>
      </c>
      <c r="C17" s="2" t="s">
        <v>151</v>
      </c>
      <c r="D17" s="2" t="s">
        <v>18</v>
      </c>
      <c r="E17" s="4">
        <v>87.5</v>
      </c>
      <c r="F17" s="2" t="s">
        <v>18</v>
      </c>
      <c r="G17" s="5">
        <v>74.17</v>
      </c>
      <c r="H17" s="2" t="s">
        <v>18</v>
      </c>
      <c r="I17" s="5">
        <v>82</v>
      </c>
      <c r="J17" s="2" t="s">
        <v>18</v>
      </c>
      <c r="K17" s="5">
        <v>66.67</v>
      </c>
      <c r="L17" s="10">
        <v>23.33</v>
      </c>
      <c r="M17" s="5">
        <f t="shared" si="0"/>
        <v>90</v>
      </c>
      <c r="N17" s="4">
        <f t="shared" si="1"/>
        <v>4</v>
      </c>
      <c r="O17" s="7">
        <f t="shared" si="2"/>
        <v>83.417500000000004</v>
      </c>
    </row>
    <row r="18" spans="1:15" ht="15" customHeight="1" x14ac:dyDescent="0.2">
      <c r="A18" s="2" t="s">
        <v>152</v>
      </c>
      <c r="B18" s="2" t="s">
        <v>153</v>
      </c>
      <c r="C18" s="2" t="s">
        <v>154</v>
      </c>
      <c r="D18" s="2" t="s">
        <v>18</v>
      </c>
      <c r="E18" s="4">
        <v>87.5</v>
      </c>
      <c r="F18" s="2" t="s">
        <v>18</v>
      </c>
      <c r="G18" s="5">
        <v>74.17</v>
      </c>
      <c r="H18" s="2" t="s">
        <v>18</v>
      </c>
      <c r="I18" s="5">
        <v>82</v>
      </c>
      <c r="J18" s="2" t="s">
        <v>18</v>
      </c>
      <c r="K18" s="5">
        <v>66.67</v>
      </c>
      <c r="L18" s="6">
        <v>0</v>
      </c>
      <c r="M18" s="5">
        <f t="shared" si="0"/>
        <v>66.67</v>
      </c>
      <c r="N18" s="4">
        <f t="shared" si="1"/>
        <v>4</v>
      </c>
      <c r="O18" s="7">
        <f t="shared" si="2"/>
        <v>77.585000000000008</v>
      </c>
    </row>
    <row r="19" spans="1:15" ht="15" customHeight="1" x14ac:dyDescent="0.2">
      <c r="A19" s="2" t="s">
        <v>155</v>
      </c>
      <c r="B19" s="2" t="s">
        <v>156</v>
      </c>
      <c r="C19" s="2" t="s">
        <v>157</v>
      </c>
      <c r="D19" s="2" t="s">
        <v>18</v>
      </c>
      <c r="E19" s="4">
        <v>68.5</v>
      </c>
      <c r="F19" s="2" t="s">
        <v>18</v>
      </c>
      <c r="G19" s="5">
        <v>46.46</v>
      </c>
      <c r="H19" s="2" t="s">
        <v>55</v>
      </c>
      <c r="I19" s="5">
        <v>53.68</v>
      </c>
      <c r="J19" s="2" t="s">
        <v>18</v>
      </c>
      <c r="K19" s="5">
        <v>47.5</v>
      </c>
      <c r="L19" s="6">
        <v>0</v>
      </c>
      <c r="M19" s="5">
        <f t="shared" si="0"/>
        <v>47.5</v>
      </c>
      <c r="N19" s="4">
        <f t="shared" si="1"/>
        <v>3</v>
      </c>
      <c r="O19" s="7">
        <f t="shared" si="2"/>
        <v>54.035000000000004</v>
      </c>
    </row>
    <row r="20" spans="1:15" ht="15" customHeight="1" x14ac:dyDescent="0.2">
      <c r="A20" s="2" t="s">
        <v>158</v>
      </c>
      <c r="B20" s="2" t="s">
        <v>159</v>
      </c>
      <c r="C20" s="2" t="s">
        <v>160</v>
      </c>
      <c r="D20" s="2" t="s">
        <v>55</v>
      </c>
      <c r="E20" s="2" t="s">
        <v>56</v>
      </c>
      <c r="F20" s="2" t="s">
        <v>18</v>
      </c>
      <c r="G20" s="5">
        <v>46.46</v>
      </c>
      <c r="H20" s="2" t="s">
        <v>18</v>
      </c>
      <c r="I20" s="5">
        <v>53.68</v>
      </c>
      <c r="J20" s="2" t="s">
        <v>18</v>
      </c>
      <c r="K20" s="5">
        <v>47.5</v>
      </c>
      <c r="L20" s="6">
        <v>0</v>
      </c>
      <c r="M20" s="5">
        <f t="shared" si="0"/>
        <v>47.5</v>
      </c>
      <c r="N20" s="4">
        <f t="shared" si="1"/>
        <v>3</v>
      </c>
      <c r="O20" s="7">
        <f t="shared" si="2"/>
        <v>36.909999999999997</v>
      </c>
    </row>
    <row r="21" spans="1:15" ht="15" customHeight="1" x14ac:dyDescent="0.2">
      <c r="A21" s="2" t="s">
        <v>161</v>
      </c>
      <c r="B21" s="2" t="s">
        <v>162</v>
      </c>
      <c r="C21" s="2" t="s">
        <v>163</v>
      </c>
      <c r="D21" s="2" t="s">
        <v>18</v>
      </c>
      <c r="E21" s="4">
        <v>66.599999999999994</v>
      </c>
      <c r="F21" s="2" t="s">
        <v>18</v>
      </c>
      <c r="G21" s="5">
        <v>56.04</v>
      </c>
      <c r="H21" s="2" t="s">
        <v>55</v>
      </c>
      <c r="I21" s="5">
        <v>99.37</v>
      </c>
      <c r="J21" s="2" t="s">
        <v>18</v>
      </c>
      <c r="K21" s="5">
        <v>66.67</v>
      </c>
      <c r="L21" s="6">
        <v>0</v>
      </c>
      <c r="M21" s="5">
        <f t="shared" si="0"/>
        <v>66.67</v>
      </c>
      <c r="N21" s="4">
        <f t="shared" si="1"/>
        <v>3</v>
      </c>
      <c r="O21" s="7">
        <f t="shared" si="2"/>
        <v>72.17</v>
      </c>
    </row>
    <row r="22" spans="1:15" ht="15" customHeight="1" x14ac:dyDescent="0.2">
      <c r="A22" s="2" t="s">
        <v>164</v>
      </c>
      <c r="B22" s="2" t="s">
        <v>165</v>
      </c>
      <c r="C22" s="2" t="s">
        <v>166</v>
      </c>
      <c r="D22" s="2" t="s">
        <v>55</v>
      </c>
      <c r="E22" s="2" t="s">
        <v>109</v>
      </c>
      <c r="F22" s="2" t="s">
        <v>55</v>
      </c>
      <c r="G22" s="2" t="s">
        <v>109</v>
      </c>
      <c r="H22" s="2" t="s">
        <v>55</v>
      </c>
      <c r="I22" s="5"/>
      <c r="J22" s="2" t="s">
        <v>55</v>
      </c>
      <c r="K22" s="5"/>
      <c r="L22" s="5"/>
      <c r="M22" s="5">
        <f t="shared" si="0"/>
        <v>0</v>
      </c>
      <c r="N22" s="4">
        <f t="shared" si="1"/>
        <v>0</v>
      </c>
      <c r="O22" s="7">
        <f t="shared" si="2"/>
        <v>0</v>
      </c>
    </row>
    <row r="23" spans="1:15" ht="15" customHeight="1" x14ac:dyDescent="0.2">
      <c r="A23" s="2" t="s">
        <v>167</v>
      </c>
      <c r="B23" s="2" t="s">
        <v>168</v>
      </c>
      <c r="C23" s="2" t="s">
        <v>169</v>
      </c>
      <c r="D23" s="2" t="s">
        <v>18</v>
      </c>
      <c r="E23" s="4">
        <v>83.3</v>
      </c>
      <c r="F23" s="2" t="s">
        <v>55</v>
      </c>
      <c r="G23" s="2" t="s">
        <v>56</v>
      </c>
      <c r="H23" s="2" t="s">
        <v>18</v>
      </c>
      <c r="I23" s="5">
        <v>70.42</v>
      </c>
      <c r="J23" s="2" t="s">
        <v>18</v>
      </c>
      <c r="K23" s="5">
        <v>56.25</v>
      </c>
      <c r="L23" s="6">
        <v>0</v>
      </c>
      <c r="M23" s="5">
        <f t="shared" si="0"/>
        <v>56.25</v>
      </c>
      <c r="N23" s="4">
        <f t="shared" si="1"/>
        <v>3</v>
      </c>
      <c r="O23" s="7">
        <f t="shared" si="2"/>
        <v>52.4925</v>
      </c>
    </row>
    <row r="24" spans="1:15" ht="15" customHeight="1" x14ac:dyDescent="0.2">
      <c r="A24" s="2" t="s">
        <v>170</v>
      </c>
      <c r="B24" s="2" t="s">
        <v>171</v>
      </c>
      <c r="C24" s="2" t="s">
        <v>172</v>
      </c>
      <c r="D24" s="2" t="s">
        <v>18</v>
      </c>
      <c r="E24" s="4">
        <v>66.599999999999994</v>
      </c>
      <c r="F24" s="2" t="s">
        <v>18</v>
      </c>
      <c r="G24" s="5">
        <v>56.04</v>
      </c>
      <c r="H24" s="2" t="s">
        <v>18</v>
      </c>
      <c r="I24" s="5">
        <v>99.37</v>
      </c>
      <c r="J24" s="2" t="s">
        <v>18</v>
      </c>
      <c r="K24" s="5">
        <v>67.5</v>
      </c>
      <c r="L24" s="5">
        <v>20.83</v>
      </c>
      <c r="M24" s="5">
        <f t="shared" si="0"/>
        <v>88.33</v>
      </c>
      <c r="N24" s="4">
        <f t="shared" si="1"/>
        <v>4</v>
      </c>
      <c r="O24" s="7">
        <f t="shared" si="2"/>
        <v>77.584999999999994</v>
      </c>
    </row>
    <row r="25" spans="1:15" ht="15" customHeight="1" x14ac:dyDescent="0.2">
      <c r="A25" s="2" t="s">
        <v>173</v>
      </c>
      <c r="B25" s="2" t="s">
        <v>174</v>
      </c>
      <c r="C25" s="2" t="s">
        <v>175</v>
      </c>
      <c r="D25" s="2" t="s">
        <v>18</v>
      </c>
      <c r="E25" s="4">
        <v>100</v>
      </c>
      <c r="F25" s="2" t="s">
        <v>18</v>
      </c>
      <c r="G25" s="5">
        <v>35</v>
      </c>
      <c r="H25" s="2" t="s">
        <v>18</v>
      </c>
      <c r="I25" s="5">
        <v>73.680000000000007</v>
      </c>
      <c r="J25" s="2" t="s">
        <v>18</v>
      </c>
      <c r="K25" s="5">
        <v>52.08</v>
      </c>
      <c r="L25" s="6">
        <v>0</v>
      </c>
      <c r="M25" s="5">
        <f t="shared" si="0"/>
        <v>52.08</v>
      </c>
      <c r="N25" s="4">
        <f t="shared" si="1"/>
        <v>4</v>
      </c>
      <c r="O25" s="7">
        <f t="shared" si="2"/>
        <v>65.19</v>
      </c>
    </row>
    <row r="26" spans="1:15" ht="15" customHeight="1" x14ac:dyDescent="0.2">
      <c r="A26" s="2"/>
      <c r="B26" s="2"/>
      <c r="C26" s="2"/>
      <c r="D26" s="2"/>
      <c r="E26" s="2"/>
      <c r="F26" s="2"/>
      <c r="G26" s="2"/>
      <c r="H26" s="2"/>
      <c r="I26" s="5"/>
      <c r="J26" s="2"/>
      <c r="K26" s="5"/>
      <c r="L26" s="5"/>
      <c r="M26" s="5">
        <f t="shared" si="0"/>
        <v>0</v>
      </c>
      <c r="N26" s="4">
        <f t="shared" si="1"/>
        <v>0</v>
      </c>
      <c r="O26" s="7">
        <f t="shared" si="2"/>
        <v>0</v>
      </c>
    </row>
    <row r="27" spans="1:15" ht="15" customHeight="1" x14ac:dyDescent="0.2">
      <c r="A27" s="2" t="s">
        <v>96</v>
      </c>
      <c r="B27" s="2" t="s">
        <v>176</v>
      </c>
      <c r="C27" s="2" t="s">
        <v>177</v>
      </c>
      <c r="D27" s="2" t="s">
        <v>18</v>
      </c>
      <c r="E27" s="4">
        <v>83.3</v>
      </c>
      <c r="F27" s="2" t="s">
        <v>18</v>
      </c>
      <c r="G27" s="5">
        <v>64.33</v>
      </c>
      <c r="H27" s="2" t="s">
        <v>18</v>
      </c>
      <c r="I27" s="5">
        <v>70.42</v>
      </c>
      <c r="J27" s="2" t="s">
        <v>18</v>
      </c>
      <c r="K27" s="5">
        <v>56.25</v>
      </c>
      <c r="L27" s="5">
        <v>23.33</v>
      </c>
      <c r="M27" s="5">
        <f t="shared" si="0"/>
        <v>79.58</v>
      </c>
      <c r="N27" s="4">
        <f t="shared" si="1"/>
        <v>4</v>
      </c>
      <c r="O27" s="7">
        <f t="shared" si="2"/>
        <v>74.407499999999999</v>
      </c>
    </row>
    <row r="28" spans="1:15" ht="15" customHeight="1" x14ac:dyDescent="0.2">
      <c r="A28" s="2" t="s">
        <v>178</v>
      </c>
      <c r="B28" s="2" t="s">
        <v>179</v>
      </c>
      <c r="C28" s="2" t="s">
        <v>180</v>
      </c>
      <c r="D28" s="2" t="s">
        <v>18</v>
      </c>
      <c r="E28" s="4">
        <v>66.599999999999994</v>
      </c>
      <c r="F28" s="2" t="s">
        <v>18</v>
      </c>
      <c r="G28" s="5">
        <v>49.33</v>
      </c>
      <c r="H28" s="2" t="s">
        <v>18</v>
      </c>
      <c r="I28" s="5">
        <v>70.42</v>
      </c>
      <c r="J28" s="2" t="s">
        <v>18</v>
      </c>
      <c r="K28" s="5">
        <v>56.25</v>
      </c>
      <c r="L28" s="6">
        <v>0</v>
      </c>
      <c r="M28" s="5">
        <f t="shared" si="0"/>
        <v>56.25</v>
      </c>
      <c r="N28" s="4">
        <f t="shared" si="1"/>
        <v>4</v>
      </c>
      <c r="O28" s="7">
        <f t="shared" si="2"/>
        <v>60.65</v>
      </c>
    </row>
    <row r="29" spans="1:15" ht="15" customHeight="1" x14ac:dyDescent="0.2">
      <c r="A29" s="2" t="s">
        <v>87</v>
      </c>
      <c r="B29" s="2" t="s">
        <v>181</v>
      </c>
      <c r="C29" s="2" t="s">
        <v>182</v>
      </c>
      <c r="D29" s="2" t="s">
        <v>18</v>
      </c>
      <c r="E29" s="4">
        <v>100</v>
      </c>
      <c r="F29" s="2" t="s">
        <v>18</v>
      </c>
      <c r="G29" s="5">
        <v>35</v>
      </c>
      <c r="H29" s="2" t="s">
        <v>18</v>
      </c>
      <c r="I29" s="5">
        <v>73.680000000000007</v>
      </c>
      <c r="J29" s="2" t="s">
        <v>18</v>
      </c>
      <c r="K29" s="5">
        <v>52.08</v>
      </c>
      <c r="L29" s="5">
        <v>23.54</v>
      </c>
      <c r="M29" s="5">
        <f t="shared" si="0"/>
        <v>75.62</v>
      </c>
      <c r="N29" s="4">
        <f t="shared" si="1"/>
        <v>4</v>
      </c>
      <c r="O29" s="7">
        <f t="shared" si="2"/>
        <v>71.075000000000003</v>
      </c>
    </row>
    <row r="30" spans="1:15" ht="15" customHeight="1" x14ac:dyDescent="0.2">
      <c r="A30" s="2" t="s">
        <v>19</v>
      </c>
      <c r="B30" s="2" t="s">
        <v>183</v>
      </c>
      <c r="C30" s="2" t="s">
        <v>184</v>
      </c>
      <c r="D30" s="2" t="s">
        <v>18</v>
      </c>
      <c r="E30" s="4">
        <v>83.3</v>
      </c>
      <c r="F30" s="2" t="s">
        <v>18</v>
      </c>
      <c r="G30" s="5">
        <v>56.04</v>
      </c>
      <c r="H30" s="2" t="s">
        <v>18</v>
      </c>
      <c r="I30" s="5">
        <v>70.42</v>
      </c>
      <c r="J30" s="2" t="s">
        <v>18</v>
      </c>
      <c r="K30" s="5">
        <v>56.25</v>
      </c>
      <c r="L30" s="6">
        <v>0</v>
      </c>
      <c r="M30" s="5">
        <f t="shared" si="0"/>
        <v>56.25</v>
      </c>
      <c r="N30" s="4">
        <f t="shared" si="1"/>
        <v>4</v>
      </c>
      <c r="O30" s="7">
        <f t="shared" si="2"/>
        <v>66.502499999999998</v>
      </c>
    </row>
    <row r="31" spans="1:15" ht="15" customHeight="1" x14ac:dyDescent="0.2">
      <c r="A31" s="14" t="s">
        <v>105</v>
      </c>
      <c r="B31" s="15"/>
      <c r="C31" s="15"/>
      <c r="D31" s="15"/>
      <c r="E31" s="16">
        <f>AVERAGE(E7:E30)</f>
        <v>81.36315789473683</v>
      </c>
      <c r="F31" s="15"/>
      <c r="G31" s="16">
        <f>AVERAGE(G2:G30)</f>
        <v>58.815217391304337</v>
      </c>
      <c r="H31" s="15"/>
      <c r="I31" s="16">
        <f>AVERAGE(I4:I30)</f>
        <v>72.137272727272745</v>
      </c>
      <c r="J31" s="15"/>
      <c r="K31" s="15"/>
      <c r="L31" s="15"/>
      <c r="M31" s="15"/>
      <c r="N31" s="15"/>
      <c r="O31" s="15"/>
    </row>
  </sheetData>
  <conditionalFormatting sqref="D2 F2 H2 J2:L2 D3 F3 H3 J3:K3 D4 F4 H4 J4:L4 D5 F5 H5 J5:K5 D6 F6 H6 J6:L6 D7 F7 H7 J7:L7 D8 F8 H8 J8:L8 D9 F9 H9 J9:K9 D10 F10 H10 J10:L10 D11 F11 H11 J11:K11 D12 F12 H12 J12:L12 D13 F13 H13 J13:L13 D14 F14 H14 J14:K14 D15 F15 H15 J15:K15 D16 F16 H16 J16:L16 D17 F17 H17 J17:K17 D18 F18 H18 J18:K18 D19 F19 H19 J19:K19 D20 F20 H20 J20:K20 D21 F21 H21 J21:K21 D22 F22 H22 J22:L22 D23 F23 H23 J23:K23 D24 F24 H24 J24:L24 D25 F25 H25 J25:K25 D26 F26 H26 J26:L26 D27 F27 H27 J27:L27 D28 F28 H28 J28:K28 D29 F29 H29 J29:L29 D30 F30 H30 J30:K30">
    <cfRule type="cellIs" dxfId="13" priority="1" stopIfTrue="1" operator="equal">
      <formula>"Apto"</formula>
    </cfRule>
  </conditionalFormatting>
  <conditionalFormatting sqref="N2:N30">
    <cfRule type="cellIs" dxfId="12" priority="2" stopIfTrue="1" operator="lessThan">
      <formula>3</formula>
    </cfRule>
  </conditionalFormatting>
  <pageMargins left="1" right="1" top="1" bottom="1" header="0.25" footer="0.25"/>
  <pageSetup orientation="portrait"/>
  <headerFooter>
    <oddFooter>&amp;C&amp;"Helvetica,Regular"&amp;12&amp;K000000&amp;P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34"/>
  <sheetViews>
    <sheetView showGridLines="0" workbookViewId="0">
      <selection activeCell="C31" sqref="C31"/>
    </sheetView>
  </sheetViews>
  <sheetFormatPr baseColWidth="10" defaultColWidth="8.83203125" defaultRowHeight="14.75" customHeight="1" x14ac:dyDescent="0.2"/>
  <cols>
    <col min="1" max="1" width="11.33203125" style="1" customWidth="1"/>
    <col min="2" max="2" width="23.83203125" style="1" customWidth="1"/>
    <col min="3" max="13" width="9.5" style="1" customWidth="1"/>
    <col min="14" max="14" width="11.33203125" style="1" customWidth="1"/>
    <col min="15" max="15" width="17.33203125" style="1" customWidth="1"/>
    <col min="16" max="256" width="8.83203125" style="1" customWidth="1"/>
  </cols>
  <sheetData>
    <row r="1" spans="1:15" ht="15" customHeight="1" x14ac:dyDescent="0.2">
      <c r="A1" s="2" t="s">
        <v>0</v>
      </c>
      <c r="B1" s="2" t="s">
        <v>1</v>
      </c>
      <c r="C1" s="2" t="s">
        <v>2</v>
      </c>
      <c r="D1" s="3" t="s">
        <v>3</v>
      </c>
      <c r="E1" s="3" t="s">
        <v>4</v>
      </c>
      <c r="F1" s="3" t="s">
        <v>5</v>
      </c>
      <c r="G1" s="3" t="s">
        <v>6</v>
      </c>
      <c r="H1" s="3" t="s">
        <v>7</v>
      </c>
      <c r="I1" s="3" t="s">
        <v>8</v>
      </c>
      <c r="J1" s="3" t="s">
        <v>9</v>
      </c>
      <c r="K1" s="3" t="s">
        <v>10</v>
      </c>
      <c r="L1" s="3" t="s">
        <v>11</v>
      </c>
      <c r="M1" s="3" t="s">
        <v>12</v>
      </c>
      <c r="N1" s="3" t="s">
        <v>13</v>
      </c>
      <c r="O1" s="2" t="s">
        <v>14</v>
      </c>
    </row>
    <row r="2" spans="1:15" ht="15" customHeight="1" x14ac:dyDescent="0.2">
      <c r="A2" s="2" t="s">
        <v>185</v>
      </c>
      <c r="B2" s="2" t="s">
        <v>186</v>
      </c>
      <c r="C2" s="2" t="s">
        <v>187</v>
      </c>
      <c r="D2" s="2" t="s">
        <v>18</v>
      </c>
      <c r="E2" s="4">
        <v>85</v>
      </c>
      <c r="F2" s="2" t="s">
        <v>18</v>
      </c>
      <c r="G2" s="5">
        <v>79.58</v>
      </c>
      <c r="H2" s="2" t="s">
        <v>18</v>
      </c>
      <c r="I2" s="5">
        <v>85.58</v>
      </c>
      <c r="J2" s="2" t="s">
        <v>18</v>
      </c>
      <c r="K2" s="5">
        <v>62.29</v>
      </c>
      <c r="L2" s="5">
        <v>24.17</v>
      </c>
      <c r="M2" s="5">
        <f t="shared" ref="M2:M33" si="0">SUM(K2:L2)</f>
        <v>86.460000000000008</v>
      </c>
      <c r="N2" s="4">
        <f t="shared" ref="N2:N33" si="1">COUNTIF(D2:M2,"Apto")</f>
        <v>4</v>
      </c>
      <c r="O2" s="7">
        <f t="shared" ref="O2:O33" si="2">IF(N2&gt;=3,(E2+G2+I2+M2)/4,0)</f>
        <v>84.155000000000001</v>
      </c>
    </row>
    <row r="3" spans="1:15" ht="15" customHeight="1" x14ac:dyDescent="0.2">
      <c r="A3" s="2" t="s">
        <v>188</v>
      </c>
      <c r="B3" s="2" t="s">
        <v>189</v>
      </c>
      <c r="C3" s="2" t="s">
        <v>190</v>
      </c>
      <c r="D3" s="2" t="s">
        <v>18</v>
      </c>
      <c r="E3" s="4">
        <v>76.599999999999994</v>
      </c>
      <c r="F3" s="2" t="s">
        <v>18</v>
      </c>
      <c r="G3" s="12">
        <v>68.75</v>
      </c>
      <c r="H3" s="2" t="s">
        <v>18</v>
      </c>
      <c r="I3" s="5">
        <v>88.42</v>
      </c>
      <c r="J3" s="2" t="s">
        <v>18</v>
      </c>
      <c r="K3" s="5">
        <v>52.08</v>
      </c>
      <c r="L3" s="17">
        <v>0</v>
      </c>
      <c r="M3" s="5">
        <f t="shared" si="0"/>
        <v>52.08</v>
      </c>
      <c r="N3" s="4">
        <f t="shared" si="1"/>
        <v>4</v>
      </c>
      <c r="O3" s="7">
        <f t="shared" si="2"/>
        <v>71.462499999999991</v>
      </c>
    </row>
    <row r="4" spans="1:15" ht="15" customHeight="1" x14ac:dyDescent="0.2">
      <c r="A4" s="2" t="s">
        <v>191</v>
      </c>
      <c r="B4" s="2" t="s">
        <v>192</v>
      </c>
      <c r="C4" s="2" t="s">
        <v>193</v>
      </c>
      <c r="D4" s="2" t="s">
        <v>18</v>
      </c>
      <c r="E4" s="4">
        <v>50</v>
      </c>
      <c r="F4" s="2" t="s">
        <v>18</v>
      </c>
      <c r="G4" s="5">
        <v>60</v>
      </c>
      <c r="H4" s="2" t="s">
        <v>18</v>
      </c>
      <c r="I4" s="5">
        <v>65.260000000000005</v>
      </c>
      <c r="J4" s="2" t="s">
        <v>18</v>
      </c>
      <c r="K4" s="5">
        <v>47.71</v>
      </c>
      <c r="L4" s="17">
        <v>0</v>
      </c>
      <c r="M4" s="5">
        <f t="shared" si="0"/>
        <v>47.71</v>
      </c>
      <c r="N4" s="4">
        <f t="shared" si="1"/>
        <v>4</v>
      </c>
      <c r="O4" s="7">
        <f t="shared" si="2"/>
        <v>55.7425</v>
      </c>
    </row>
    <row r="5" spans="1:15" ht="15" customHeight="1" x14ac:dyDescent="0.2">
      <c r="A5" s="2" t="s">
        <v>194</v>
      </c>
      <c r="B5" s="2" t="s">
        <v>195</v>
      </c>
      <c r="C5" s="2" t="s">
        <v>196</v>
      </c>
      <c r="D5" s="2" t="s">
        <v>18</v>
      </c>
      <c r="E5" s="4">
        <v>100</v>
      </c>
      <c r="F5" s="2" t="s">
        <v>18</v>
      </c>
      <c r="G5" s="5">
        <v>70</v>
      </c>
      <c r="H5" s="2" t="s">
        <v>18</v>
      </c>
      <c r="I5" s="5">
        <v>64.209999999999994</v>
      </c>
      <c r="J5" s="2" t="s">
        <v>18</v>
      </c>
      <c r="K5" s="5">
        <v>42.67</v>
      </c>
      <c r="L5" s="5">
        <v>22.5</v>
      </c>
      <c r="M5" s="5">
        <f t="shared" si="0"/>
        <v>65.17</v>
      </c>
      <c r="N5" s="4">
        <f t="shared" si="1"/>
        <v>4</v>
      </c>
      <c r="O5" s="7">
        <f t="shared" si="2"/>
        <v>74.844999999999999</v>
      </c>
    </row>
    <row r="6" spans="1:15" ht="15" customHeight="1" x14ac:dyDescent="0.2">
      <c r="A6" s="2" t="s">
        <v>197</v>
      </c>
      <c r="B6" s="2" t="s">
        <v>198</v>
      </c>
      <c r="C6" s="2" t="s">
        <v>199</v>
      </c>
      <c r="D6" s="2" t="s">
        <v>18</v>
      </c>
      <c r="E6" s="4">
        <v>56.6</v>
      </c>
      <c r="F6" s="2" t="s">
        <v>18</v>
      </c>
      <c r="G6" s="5">
        <v>50.83</v>
      </c>
      <c r="H6" s="2" t="s">
        <v>18</v>
      </c>
      <c r="I6" s="5">
        <v>87.37</v>
      </c>
      <c r="J6" s="2" t="s">
        <v>18</v>
      </c>
      <c r="K6" s="5">
        <v>41.46</v>
      </c>
      <c r="L6" s="5">
        <v>17.71</v>
      </c>
      <c r="M6" s="5">
        <f t="shared" si="0"/>
        <v>59.17</v>
      </c>
      <c r="N6" s="4">
        <f t="shared" si="1"/>
        <v>4</v>
      </c>
      <c r="O6" s="7">
        <f t="shared" si="2"/>
        <v>63.492500000000007</v>
      </c>
    </row>
    <row r="7" spans="1:15" ht="15" customHeight="1" x14ac:dyDescent="0.2">
      <c r="A7" s="2" t="s">
        <v>96</v>
      </c>
      <c r="B7" s="2" t="s">
        <v>200</v>
      </c>
      <c r="C7" s="2" t="s">
        <v>201</v>
      </c>
      <c r="D7" s="2" t="s">
        <v>18</v>
      </c>
      <c r="E7" s="4">
        <v>63.3</v>
      </c>
      <c r="F7" s="2" t="s">
        <v>18</v>
      </c>
      <c r="G7" s="5">
        <v>62.5</v>
      </c>
      <c r="H7" s="2" t="s">
        <v>18</v>
      </c>
      <c r="I7" s="5">
        <v>84.21</v>
      </c>
      <c r="J7" s="2" t="s">
        <v>18</v>
      </c>
      <c r="K7" s="5">
        <v>43.75</v>
      </c>
      <c r="L7" s="10">
        <v>17.21</v>
      </c>
      <c r="M7" s="5">
        <f t="shared" si="0"/>
        <v>60.96</v>
      </c>
      <c r="N7" s="4">
        <f t="shared" si="1"/>
        <v>4</v>
      </c>
      <c r="O7" s="7">
        <f t="shared" si="2"/>
        <v>67.742499999999993</v>
      </c>
    </row>
    <row r="8" spans="1:15" ht="15" customHeight="1" x14ac:dyDescent="0.2">
      <c r="A8" s="2" t="s">
        <v>202</v>
      </c>
      <c r="B8" s="2" t="s">
        <v>203</v>
      </c>
      <c r="C8" s="2" t="s">
        <v>204</v>
      </c>
      <c r="D8" s="2" t="s">
        <v>18</v>
      </c>
      <c r="E8" s="4">
        <v>56.6</v>
      </c>
      <c r="F8" s="2" t="s">
        <v>18</v>
      </c>
      <c r="G8" s="5">
        <v>50.83</v>
      </c>
      <c r="H8" s="2" t="s">
        <v>55</v>
      </c>
      <c r="I8" s="5">
        <v>0</v>
      </c>
      <c r="J8" s="2" t="s">
        <v>18</v>
      </c>
      <c r="K8" s="18">
        <v>41.46</v>
      </c>
      <c r="L8" s="5">
        <v>16.670000000000002</v>
      </c>
      <c r="M8" s="5">
        <f t="shared" si="0"/>
        <v>58.13</v>
      </c>
      <c r="N8" s="4">
        <f t="shared" si="1"/>
        <v>3</v>
      </c>
      <c r="O8" s="7">
        <f t="shared" si="2"/>
        <v>41.39</v>
      </c>
    </row>
    <row r="9" spans="1:15" ht="15" customHeight="1" x14ac:dyDescent="0.2">
      <c r="A9" s="2" t="s">
        <v>205</v>
      </c>
      <c r="B9" s="2" t="s">
        <v>206</v>
      </c>
      <c r="C9" s="2" t="s">
        <v>207</v>
      </c>
      <c r="D9" s="2" t="s">
        <v>18</v>
      </c>
      <c r="E9" s="4">
        <v>85</v>
      </c>
      <c r="F9" s="2" t="s">
        <v>18</v>
      </c>
      <c r="G9" s="5">
        <v>77.91</v>
      </c>
      <c r="H9" s="2" t="s">
        <v>18</v>
      </c>
      <c r="I9" s="5">
        <v>87.37</v>
      </c>
      <c r="J9" s="19" t="s">
        <v>18</v>
      </c>
      <c r="K9" s="20">
        <v>63.750000000000007</v>
      </c>
      <c r="L9" s="21">
        <v>23.96</v>
      </c>
      <c r="M9" s="5">
        <f t="shared" si="0"/>
        <v>87.710000000000008</v>
      </c>
      <c r="N9" s="4">
        <f t="shared" si="1"/>
        <v>4</v>
      </c>
      <c r="O9" s="7">
        <f t="shared" si="2"/>
        <v>84.497500000000002</v>
      </c>
    </row>
    <row r="10" spans="1:15" ht="15" customHeight="1" x14ac:dyDescent="0.2">
      <c r="A10" s="2" t="s">
        <v>208</v>
      </c>
      <c r="B10" s="2" t="s">
        <v>209</v>
      </c>
      <c r="C10" s="2" t="s">
        <v>210</v>
      </c>
      <c r="D10" s="2" t="s">
        <v>18</v>
      </c>
      <c r="E10" s="4">
        <v>68.5</v>
      </c>
      <c r="F10" s="2" t="s">
        <v>18</v>
      </c>
      <c r="G10" s="5">
        <v>70</v>
      </c>
      <c r="H10" s="2" t="s">
        <v>18</v>
      </c>
      <c r="I10" s="5">
        <v>64.209999999999994</v>
      </c>
      <c r="J10" s="2" t="s">
        <v>18</v>
      </c>
      <c r="K10" s="22">
        <v>42.67</v>
      </c>
      <c r="L10" s="5">
        <v>17.920000000000002</v>
      </c>
      <c r="M10" s="5">
        <f t="shared" si="0"/>
        <v>60.59</v>
      </c>
      <c r="N10" s="4">
        <f t="shared" si="1"/>
        <v>4</v>
      </c>
      <c r="O10" s="7">
        <f t="shared" si="2"/>
        <v>65.824999999999989</v>
      </c>
    </row>
    <row r="11" spans="1:15" ht="15" customHeight="1" x14ac:dyDescent="0.2">
      <c r="A11" s="2" t="s">
        <v>211</v>
      </c>
      <c r="B11" s="2" t="s">
        <v>212</v>
      </c>
      <c r="C11" s="2" t="s">
        <v>213</v>
      </c>
      <c r="D11" s="2" t="s">
        <v>18</v>
      </c>
      <c r="E11" s="4">
        <v>76.599999999999994</v>
      </c>
      <c r="F11" s="2" t="s">
        <v>18</v>
      </c>
      <c r="G11" s="12">
        <v>68.75</v>
      </c>
      <c r="H11" s="2" t="s">
        <v>18</v>
      </c>
      <c r="I11" s="5">
        <v>88.42</v>
      </c>
      <c r="J11" s="2" t="s">
        <v>18</v>
      </c>
      <c r="K11" s="5">
        <v>52.08</v>
      </c>
      <c r="L11" s="5">
        <v>14.37</v>
      </c>
      <c r="M11" s="5">
        <f t="shared" si="0"/>
        <v>66.45</v>
      </c>
      <c r="N11" s="4">
        <f t="shared" si="1"/>
        <v>4</v>
      </c>
      <c r="O11" s="7">
        <f t="shared" si="2"/>
        <v>75.054999999999993</v>
      </c>
    </row>
    <row r="12" spans="1:15" ht="15" customHeight="1" x14ac:dyDescent="0.2">
      <c r="A12" s="2" t="s">
        <v>66</v>
      </c>
      <c r="B12" s="2" t="s">
        <v>214</v>
      </c>
      <c r="C12" s="2" t="s">
        <v>215</v>
      </c>
      <c r="D12" s="2" t="s">
        <v>18</v>
      </c>
      <c r="E12" s="4">
        <v>50</v>
      </c>
      <c r="F12" s="2" t="s">
        <v>18</v>
      </c>
      <c r="G12" s="5">
        <v>55</v>
      </c>
      <c r="H12" s="2" t="s">
        <v>18</v>
      </c>
      <c r="I12" s="5">
        <v>65.260000000000005</v>
      </c>
      <c r="J12" s="2" t="s">
        <v>18</v>
      </c>
      <c r="K12" s="5">
        <v>47.71</v>
      </c>
      <c r="L12" s="5">
        <v>23.12</v>
      </c>
      <c r="M12" s="5">
        <f t="shared" si="0"/>
        <v>70.83</v>
      </c>
      <c r="N12" s="4">
        <f t="shared" si="1"/>
        <v>4</v>
      </c>
      <c r="O12" s="7">
        <f t="shared" si="2"/>
        <v>60.272499999999994</v>
      </c>
    </row>
    <row r="13" spans="1:15" ht="15" customHeight="1" x14ac:dyDescent="0.2">
      <c r="A13" s="2" t="s">
        <v>216</v>
      </c>
      <c r="B13" s="2" t="s">
        <v>217</v>
      </c>
      <c r="C13" s="2" t="s">
        <v>218</v>
      </c>
      <c r="D13" s="2" t="s">
        <v>18</v>
      </c>
      <c r="E13" s="4">
        <v>56.6</v>
      </c>
      <c r="F13" s="2" t="s">
        <v>18</v>
      </c>
      <c r="G13" s="5">
        <v>50.83</v>
      </c>
      <c r="H13" s="2" t="s">
        <v>55</v>
      </c>
      <c r="I13" s="5">
        <v>0</v>
      </c>
      <c r="J13" s="2" t="s">
        <v>18</v>
      </c>
      <c r="K13" s="5">
        <v>41.46</v>
      </c>
      <c r="L13" s="17">
        <v>0</v>
      </c>
      <c r="M13" s="5">
        <f t="shared" si="0"/>
        <v>41.46</v>
      </c>
      <c r="N13" s="4">
        <f t="shared" si="1"/>
        <v>3</v>
      </c>
      <c r="O13" s="7">
        <f t="shared" si="2"/>
        <v>37.222500000000004</v>
      </c>
    </row>
    <row r="14" spans="1:15" ht="15" customHeight="1" x14ac:dyDescent="0.2">
      <c r="A14" s="2" t="s">
        <v>137</v>
      </c>
      <c r="B14" s="2" t="s">
        <v>219</v>
      </c>
      <c r="C14" s="2" t="s">
        <v>220</v>
      </c>
      <c r="D14" s="2" t="s">
        <v>18</v>
      </c>
      <c r="E14" s="4">
        <v>63.3</v>
      </c>
      <c r="F14" s="2" t="s">
        <v>18</v>
      </c>
      <c r="G14" s="5">
        <v>62.5</v>
      </c>
      <c r="H14" s="2" t="s">
        <v>18</v>
      </c>
      <c r="I14" s="5">
        <v>84.21</v>
      </c>
      <c r="J14" s="2" t="s">
        <v>18</v>
      </c>
      <c r="K14" s="5">
        <v>43.75</v>
      </c>
      <c r="L14" s="5">
        <v>15.83</v>
      </c>
      <c r="M14" s="5">
        <f t="shared" si="0"/>
        <v>59.58</v>
      </c>
      <c r="N14" s="4">
        <f t="shared" si="1"/>
        <v>4</v>
      </c>
      <c r="O14" s="7">
        <f t="shared" si="2"/>
        <v>67.397499999999994</v>
      </c>
    </row>
    <row r="15" spans="1:15" ht="15" customHeight="1" x14ac:dyDescent="0.2">
      <c r="A15" s="2" t="s">
        <v>221</v>
      </c>
      <c r="B15" s="2" t="s">
        <v>222</v>
      </c>
      <c r="C15" s="2" t="s">
        <v>223</v>
      </c>
      <c r="D15" s="2" t="s">
        <v>18</v>
      </c>
      <c r="E15" s="4">
        <v>93.3</v>
      </c>
      <c r="F15" s="2" t="s">
        <v>18</v>
      </c>
      <c r="G15" s="5">
        <v>74.58</v>
      </c>
      <c r="H15" s="2" t="s">
        <v>18</v>
      </c>
      <c r="I15" s="5">
        <v>84.21</v>
      </c>
      <c r="J15" s="2" t="s">
        <v>18</v>
      </c>
      <c r="K15" s="5">
        <v>43.75</v>
      </c>
      <c r="L15" s="17">
        <v>0</v>
      </c>
      <c r="M15" s="5">
        <f t="shared" si="0"/>
        <v>43.75</v>
      </c>
      <c r="N15" s="4">
        <f t="shared" si="1"/>
        <v>4</v>
      </c>
      <c r="O15" s="7">
        <f t="shared" si="2"/>
        <v>73.959999999999994</v>
      </c>
    </row>
    <row r="16" spans="1:15" ht="15" customHeight="1" x14ac:dyDescent="0.2">
      <c r="A16" s="2" t="s">
        <v>224</v>
      </c>
      <c r="B16" s="2" t="s">
        <v>225</v>
      </c>
      <c r="C16" s="2" t="s">
        <v>226</v>
      </c>
      <c r="D16" s="2" t="s">
        <v>18</v>
      </c>
      <c r="E16" s="4">
        <v>68.5</v>
      </c>
      <c r="F16" s="2" t="s">
        <v>18</v>
      </c>
      <c r="G16" s="5">
        <v>62.5</v>
      </c>
      <c r="H16" s="2" t="s">
        <v>18</v>
      </c>
      <c r="I16" s="5">
        <v>84.21</v>
      </c>
      <c r="J16" s="2" t="s">
        <v>18</v>
      </c>
      <c r="K16" s="5">
        <v>43.75</v>
      </c>
      <c r="L16" s="5">
        <v>15.83</v>
      </c>
      <c r="M16" s="5">
        <f t="shared" si="0"/>
        <v>59.58</v>
      </c>
      <c r="N16" s="4">
        <f t="shared" si="1"/>
        <v>4</v>
      </c>
      <c r="O16" s="7">
        <f t="shared" si="2"/>
        <v>68.697499999999991</v>
      </c>
    </row>
    <row r="17" spans="1:15" ht="15" customHeight="1" x14ac:dyDescent="0.2">
      <c r="A17" s="2" t="s">
        <v>227</v>
      </c>
      <c r="B17" s="2" t="s">
        <v>228</v>
      </c>
      <c r="C17" s="2" t="s">
        <v>229</v>
      </c>
      <c r="D17" s="2" t="s">
        <v>18</v>
      </c>
      <c r="E17" s="4">
        <v>63.3</v>
      </c>
      <c r="F17" s="2" t="s">
        <v>18</v>
      </c>
      <c r="G17" s="5">
        <v>74.58</v>
      </c>
      <c r="H17" s="2" t="s">
        <v>18</v>
      </c>
      <c r="I17" s="5">
        <v>85.68</v>
      </c>
      <c r="J17" s="2" t="s">
        <v>18</v>
      </c>
      <c r="K17" s="5">
        <v>55</v>
      </c>
      <c r="L17" s="17">
        <v>0</v>
      </c>
      <c r="M17" s="5">
        <f t="shared" si="0"/>
        <v>55</v>
      </c>
      <c r="N17" s="4">
        <f t="shared" si="1"/>
        <v>4</v>
      </c>
      <c r="O17" s="7">
        <f t="shared" si="2"/>
        <v>69.64</v>
      </c>
    </row>
    <row r="18" spans="1:15" ht="15" customHeight="1" x14ac:dyDescent="0.2">
      <c r="A18" s="2" t="s">
        <v>230</v>
      </c>
      <c r="B18" s="2" t="s">
        <v>231</v>
      </c>
      <c r="C18" s="2" t="s">
        <v>232</v>
      </c>
      <c r="D18" s="2" t="s">
        <v>18</v>
      </c>
      <c r="E18" s="4">
        <v>63.3</v>
      </c>
      <c r="F18" s="2" t="s">
        <v>18</v>
      </c>
      <c r="G18" s="5">
        <v>74.58</v>
      </c>
      <c r="H18" s="2" t="s">
        <v>18</v>
      </c>
      <c r="I18" s="5">
        <v>85.68</v>
      </c>
      <c r="J18" s="2" t="s">
        <v>18</v>
      </c>
      <c r="K18" s="5">
        <v>55</v>
      </c>
      <c r="L18" s="17">
        <v>0</v>
      </c>
      <c r="M18" s="5">
        <f t="shared" si="0"/>
        <v>55</v>
      </c>
      <c r="N18" s="4">
        <f t="shared" si="1"/>
        <v>4</v>
      </c>
      <c r="O18" s="7">
        <f t="shared" si="2"/>
        <v>69.64</v>
      </c>
    </row>
    <row r="19" spans="1:15" ht="15" customHeight="1" x14ac:dyDescent="0.2">
      <c r="A19" s="2" t="s">
        <v>233</v>
      </c>
      <c r="B19" s="2" t="s">
        <v>234</v>
      </c>
      <c r="C19" s="2" t="s">
        <v>235</v>
      </c>
      <c r="D19" s="2" t="s">
        <v>18</v>
      </c>
      <c r="E19" s="4">
        <v>76.599999999999994</v>
      </c>
      <c r="F19" s="2" t="s">
        <v>18</v>
      </c>
      <c r="G19" s="12">
        <v>68.75</v>
      </c>
      <c r="H19" s="2" t="s">
        <v>18</v>
      </c>
      <c r="I19" s="5">
        <v>88.42</v>
      </c>
      <c r="J19" s="2" t="s">
        <v>18</v>
      </c>
      <c r="K19" s="5">
        <v>52.08</v>
      </c>
      <c r="L19" s="5">
        <v>15.62</v>
      </c>
      <c r="M19" s="5">
        <f t="shared" si="0"/>
        <v>67.7</v>
      </c>
      <c r="N19" s="4">
        <f t="shared" si="1"/>
        <v>4</v>
      </c>
      <c r="O19" s="7">
        <f t="shared" si="2"/>
        <v>75.367499999999993</v>
      </c>
    </row>
    <row r="20" spans="1:15" ht="15" customHeight="1" x14ac:dyDescent="0.2">
      <c r="A20" s="2" t="s">
        <v>236</v>
      </c>
      <c r="B20" s="2" t="s">
        <v>237</v>
      </c>
      <c r="C20" s="2" t="s">
        <v>238</v>
      </c>
      <c r="D20" s="2" t="s">
        <v>18</v>
      </c>
      <c r="E20" s="4">
        <v>50</v>
      </c>
      <c r="F20" s="2" t="s">
        <v>18</v>
      </c>
      <c r="G20" s="5">
        <v>55</v>
      </c>
      <c r="H20" s="2" t="s">
        <v>55</v>
      </c>
      <c r="I20" s="5">
        <v>0</v>
      </c>
      <c r="J20" s="2" t="s">
        <v>18</v>
      </c>
      <c r="K20" s="18">
        <v>47.71</v>
      </c>
      <c r="L20" s="17">
        <v>0</v>
      </c>
      <c r="M20" s="5">
        <f t="shared" si="0"/>
        <v>47.71</v>
      </c>
      <c r="N20" s="4">
        <f t="shared" si="1"/>
        <v>3</v>
      </c>
      <c r="O20" s="7">
        <f t="shared" si="2"/>
        <v>38.177500000000002</v>
      </c>
    </row>
    <row r="21" spans="1:15" ht="15" customHeight="1" x14ac:dyDescent="0.2">
      <c r="A21" s="2" t="s">
        <v>239</v>
      </c>
      <c r="B21" s="2" t="s">
        <v>240</v>
      </c>
      <c r="C21" s="2" t="s">
        <v>241</v>
      </c>
      <c r="D21" s="2" t="s">
        <v>18</v>
      </c>
      <c r="E21" s="4">
        <v>85</v>
      </c>
      <c r="F21" s="2" t="s">
        <v>18</v>
      </c>
      <c r="G21" s="5">
        <v>77.91</v>
      </c>
      <c r="H21" s="2" t="s">
        <v>18</v>
      </c>
      <c r="I21" s="5">
        <v>85.58</v>
      </c>
      <c r="J21" s="19" t="s">
        <v>18</v>
      </c>
      <c r="K21" s="20">
        <v>63.750000000000007</v>
      </c>
      <c r="L21" s="21">
        <v>21.46</v>
      </c>
      <c r="M21" s="5">
        <f t="shared" si="0"/>
        <v>85.210000000000008</v>
      </c>
      <c r="N21" s="4">
        <f t="shared" si="1"/>
        <v>4</v>
      </c>
      <c r="O21" s="7">
        <f t="shared" si="2"/>
        <v>83.425000000000011</v>
      </c>
    </row>
    <row r="22" spans="1:15" ht="15" customHeight="1" x14ac:dyDescent="0.2">
      <c r="A22" s="2" t="s">
        <v>242</v>
      </c>
      <c r="B22" s="2" t="s">
        <v>243</v>
      </c>
      <c r="C22" s="2" t="s">
        <v>244</v>
      </c>
      <c r="D22" s="2" t="s">
        <v>18</v>
      </c>
      <c r="E22" s="4">
        <v>93.3</v>
      </c>
      <c r="F22" s="2" t="s">
        <v>18</v>
      </c>
      <c r="G22" s="5">
        <v>77.91</v>
      </c>
      <c r="H22" s="2" t="s">
        <v>18</v>
      </c>
      <c r="I22" s="5">
        <v>85.68</v>
      </c>
      <c r="J22" s="2" t="s">
        <v>18</v>
      </c>
      <c r="K22" s="22">
        <v>55</v>
      </c>
      <c r="L22" s="5">
        <v>7.92</v>
      </c>
      <c r="M22" s="5">
        <f t="shared" si="0"/>
        <v>62.92</v>
      </c>
      <c r="N22" s="4">
        <f t="shared" si="1"/>
        <v>4</v>
      </c>
      <c r="O22" s="7">
        <f t="shared" si="2"/>
        <v>79.952500000000001</v>
      </c>
    </row>
    <row r="23" spans="1:15" ht="15" customHeight="1" x14ac:dyDescent="0.2">
      <c r="A23" s="2" t="s">
        <v>245</v>
      </c>
      <c r="B23" s="2" t="s">
        <v>246</v>
      </c>
      <c r="C23" s="2" t="s">
        <v>247</v>
      </c>
      <c r="D23" s="2" t="s">
        <v>18</v>
      </c>
      <c r="E23" s="4">
        <v>68.5</v>
      </c>
      <c r="F23" s="2" t="s">
        <v>18</v>
      </c>
      <c r="G23" s="5">
        <v>79.58</v>
      </c>
      <c r="H23" s="2" t="s">
        <v>55</v>
      </c>
      <c r="I23" s="5">
        <v>0</v>
      </c>
      <c r="J23" s="2" t="s">
        <v>55</v>
      </c>
      <c r="K23" s="5">
        <v>0</v>
      </c>
      <c r="L23" s="5">
        <v>0</v>
      </c>
      <c r="M23" s="5">
        <f t="shared" si="0"/>
        <v>0</v>
      </c>
      <c r="N23" s="4">
        <f t="shared" si="1"/>
        <v>2</v>
      </c>
      <c r="O23" s="7">
        <f t="shared" si="2"/>
        <v>0</v>
      </c>
    </row>
    <row r="24" spans="1:15" ht="15" customHeight="1" x14ac:dyDescent="0.2">
      <c r="A24" s="2" t="s">
        <v>221</v>
      </c>
      <c r="B24" s="2" t="s">
        <v>248</v>
      </c>
      <c r="C24" s="2" t="s">
        <v>249</v>
      </c>
      <c r="D24" s="2" t="s">
        <v>18</v>
      </c>
      <c r="E24" s="4">
        <v>85</v>
      </c>
      <c r="F24" s="2" t="s">
        <v>18</v>
      </c>
      <c r="G24" s="5">
        <v>79.58</v>
      </c>
      <c r="H24" s="2" t="s">
        <v>18</v>
      </c>
      <c r="I24" s="5">
        <v>85.58</v>
      </c>
      <c r="J24" s="2" t="s">
        <v>18</v>
      </c>
      <c r="K24" s="5">
        <v>62.29</v>
      </c>
      <c r="L24" s="5">
        <v>24.37</v>
      </c>
      <c r="M24" s="5">
        <f t="shared" si="0"/>
        <v>86.66</v>
      </c>
      <c r="N24" s="4">
        <f t="shared" si="1"/>
        <v>4</v>
      </c>
      <c r="O24" s="7">
        <f t="shared" si="2"/>
        <v>84.204999999999984</v>
      </c>
    </row>
    <row r="25" spans="1:15" ht="15" customHeight="1" x14ac:dyDescent="0.2">
      <c r="A25" s="2" t="s">
        <v>250</v>
      </c>
      <c r="B25" s="2" t="s">
        <v>251</v>
      </c>
      <c r="C25" s="2" t="s">
        <v>252</v>
      </c>
      <c r="D25" s="2" t="s">
        <v>18</v>
      </c>
      <c r="E25" s="4">
        <v>68.5</v>
      </c>
      <c r="F25" s="2" t="s">
        <v>18</v>
      </c>
      <c r="G25" s="5">
        <v>70</v>
      </c>
      <c r="H25" s="2" t="s">
        <v>18</v>
      </c>
      <c r="I25" s="5">
        <v>64.209999999999994</v>
      </c>
      <c r="J25" s="2" t="s">
        <v>18</v>
      </c>
      <c r="K25" s="5">
        <v>42.67</v>
      </c>
      <c r="L25" s="5">
        <v>26.25</v>
      </c>
      <c r="M25" s="5">
        <f t="shared" si="0"/>
        <v>68.92</v>
      </c>
      <c r="N25" s="4">
        <f t="shared" si="1"/>
        <v>4</v>
      </c>
      <c r="O25" s="7">
        <f t="shared" si="2"/>
        <v>67.907499999999999</v>
      </c>
    </row>
    <row r="26" spans="1:15" ht="15" customHeight="1" x14ac:dyDescent="0.2">
      <c r="A26" s="2" t="s">
        <v>253</v>
      </c>
      <c r="B26" s="2" t="s">
        <v>254</v>
      </c>
      <c r="C26" s="2" t="s">
        <v>255</v>
      </c>
      <c r="D26" s="2" t="s">
        <v>18</v>
      </c>
      <c r="E26" s="4">
        <v>68.5</v>
      </c>
      <c r="F26" s="2" t="s">
        <v>18</v>
      </c>
      <c r="G26" s="5">
        <v>70</v>
      </c>
      <c r="H26" s="2" t="s">
        <v>18</v>
      </c>
      <c r="I26" s="5">
        <v>64.209999999999994</v>
      </c>
      <c r="J26" s="2" t="s">
        <v>18</v>
      </c>
      <c r="K26" s="5">
        <v>42.67</v>
      </c>
      <c r="L26" s="5">
        <v>11.56</v>
      </c>
      <c r="M26" s="5">
        <f t="shared" si="0"/>
        <v>54.230000000000004</v>
      </c>
      <c r="N26" s="4">
        <f t="shared" si="1"/>
        <v>4</v>
      </c>
      <c r="O26" s="7">
        <f t="shared" si="2"/>
        <v>64.234999999999999</v>
      </c>
    </row>
    <row r="27" spans="1:15" ht="15" customHeight="1" x14ac:dyDescent="0.2">
      <c r="A27" s="2" t="s">
        <v>178</v>
      </c>
      <c r="B27" s="2" t="s">
        <v>256</v>
      </c>
      <c r="C27" s="2" t="s">
        <v>257</v>
      </c>
      <c r="D27" s="2" t="s">
        <v>18</v>
      </c>
      <c r="E27" s="4">
        <v>95</v>
      </c>
      <c r="F27" s="2" t="s">
        <v>18</v>
      </c>
      <c r="G27" s="5">
        <v>79.58</v>
      </c>
      <c r="H27" s="2" t="s">
        <v>18</v>
      </c>
      <c r="I27" s="5">
        <v>85.58</v>
      </c>
      <c r="J27" s="2" t="s">
        <v>18</v>
      </c>
      <c r="K27" s="18">
        <v>62.29</v>
      </c>
      <c r="L27" s="17">
        <v>0</v>
      </c>
      <c r="M27" s="5">
        <f t="shared" si="0"/>
        <v>62.29</v>
      </c>
      <c r="N27" s="4">
        <f t="shared" si="1"/>
        <v>4</v>
      </c>
      <c r="O27" s="7">
        <f t="shared" si="2"/>
        <v>80.612499999999997</v>
      </c>
    </row>
    <row r="28" spans="1:15" ht="15" customHeight="1" x14ac:dyDescent="0.2">
      <c r="A28" s="2" t="s">
        <v>258</v>
      </c>
      <c r="B28" s="2" t="s">
        <v>259</v>
      </c>
      <c r="C28" s="2" t="s">
        <v>260</v>
      </c>
      <c r="D28" s="2" t="s">
        <v>18</v>
      </c>
      <c r="E28" s="4">
        <v>85</v>
      </c>
      <c r="F28" s="2" t="s">
        <v>18</v>
      </c>
      <c r="G28" s="5">
        <v>77.91</v>
      </c>
      <c r="H28" s="2" t="s">
        <v>18</v>
      </c>
      <c r="I28" s="5">
        <v>87.37</v>
      </c>
      <c r="J28" s="19" t="s">
        <v>18</v>
      </c>
      <c r="K28" s="20">
        <v>63.750000000000007</v>
      </c>
      <c r="L28" s="21">
        <v>26.04</v>
      </c>
      <c r="M28" s="5">
        <f t="shared" si="0"/>
        <v>89.79</v>
      </c>
      <c r="N28" s="4">
        <f t="shared" si="1"/>
        <v>4</v>
      </c>
      <c r="O28" s="7">
        <f t="shared" si="2"/>
        <v>85.017499999999998</v>
      </c>
    </row>
    <row r="29" spans="1:15" ht="15" customHeight="1" x14ac:dyDescent="0.2">
      <c r="A29" s="2" t="s">
        <v>261</v>
      </c>
      <c r="B29" s="2" t="s">
        <v>262</v>
      </c>
      <c r="C29" s="2" t="s">
        <v>263</v>
      </c>
      <c r="D29" s="2" t="s">
        <v>18</v>
      </c>
      <c r="E29" s="4">
        <v>50</v>
      </c>
      <c r="F29" s="2" t="s">
        <v>18</v>
      </c>
      <c r="G29" s="5">
        <v>60</v>
      </c>
      <c r="H29" s="2" t="s">
        <v>18</v>
      </c>
      <c r="I29" s="5">
        <v>65.260000000000005</v>
      </c>
      <c r="J29" s="2" t="s">
        <v>18</v>
      </c>
      <c r="K29" s="22">
        <v>47.71</v>
      </c>
      <c r="L29" s="5">
        <v>25</v>
      </c>
      <c r="M29" s="5">
        <f t="shared" si="0"/>
        <v>72.710000000000008</v>
      </c>
      <c r="N29" s="4">
        <f t="shared" si="1"/>
        <v>4</v>
      </c>
      <c r="O29" s="7">
        <f t="shared" si="2"/>
        <v>61.9925</v>
      </c>
    </row>
    <row r="30" spans="1:15" ht="15" customHeight="1" x14ac:dyDescent="0.2">
      <c r="A30" s="2" t="s">
        <v>110</v>
      </c>
      <c r="B30" s="2" t="s">
        <v>264</v>
      </c>
      <c r="C30" s="37" t="s">
        <v>630</v>
      </c>
      <c r="D30" s="2" t="s">
        <v>18</v>
      </c>
      <c r="E30" s="12">
        <v>93.3</v>
      </c>
      <c r="F30" s="2" t="s">
        <v>18</v>
      </c>
      <c r="G30" s="5">
        <v>74.58</v>
      </c>
      <c r="H30" s="2" t="s">
        <v>18</v>
      </c>
      <c r="I30" s="5">
        <v>85.68</v>
      </c>
      <c r="J30" s="2" t="s">
        <v>18</v>
      </c>
      <c r="K30" s="5">
        <v>55</v>
      </c>
      <c r="L30" s="17">
        <v>21.87</v>
      </c>
      <c r="M30" s="5">
        <f t="shared" si="0"/>
        <v>76.87</v>
      </c>
      <c r="N30" s="4">
        <f t="shared" si="1"/>
        <v>4</v>
      </c>
      <c r="O30" s="7">
        <f t="shared" si="2"/>
        <v>82.607500000000002</v>
      </c>
    </row>
    <row r="31" spans="1:15" ht="15" customHeight="1" x14ac:dyDescent="0.2">
      <c r="A31" s="2" t="s">
        <v>265</v>
      </c>
      <c r="B31" s="2" t="s">
        <v>266</v>
      </c>
      <c r="C31" s="2" t="s">
        <v>267</v>
      </c>
      <c r="D31" s="2" t="s">
        <v>55</v>
      </c>
      <c r="E31" s="2"/>
      <c r="F31" s="2" t="s">
        <v>55</v>
      </c>
      <c r="G31" s="5"/>
      <c r="H31" s="2" t="s">
        <v>55</v>
      </c>
      <c r="I31" s="5"/>
      <c r="J31" s="2" t="s">
        <v>55</v>
      </c>
      <c r="K31" s="5"/>
      <c r="L31" s="5"/>
      <c r="M31" s="5">
        <f t="shared" si="0"/>
        <v>0</v>
      </c>
      <c r="N31" s="4">
        <f t="shared" si="1"/>
        <v>0</v>
      </c>
      <c r="O31" s="7">
        <f t="shared" si="2"/>
        <v>0</v>
      </c>
    </row>
    <row r="32" spans="1:15" ht="15" customHeight="1" x14ac:dyDescent="0.2">
      <c r="A32" s="2" t="s">
        <v>268</v>
      </c>
      <c r="B32" s="2" t="s">
        <v>269</v>
      </c>
      <c r="C32" s="2" t="s">
        <v>270</v>
      </c>
      <c r="D32" s="2" t="s">
        <v>18</v>
      </c>
      <c r="E32" s="4">
        <v>76.599999999999994</v>
      </c>
      <c r="F32" s="2" t="s">
        <v>18</v>
      </c>
      <c r="G32" s="12">
        <v>68.75</v>
      </c>
      <c r="H32" s="2" t="s">
        <v>18</v>
      </c>
      <c r="I32" s="5">
        <v>88.42</v>
      </c>
      <c r="J32" s="2" t="s">
        <v>18</v>
      </c>
      <c r="K32" s="5">
        <v>52.08</v>
      </c>
      <c r="L32" s="5">
        <v>20</v>
      </c>
      <c r="M32" s="5">
        <f t="shared" si="0"/>
        <v>72.08</v>
      </c>
      <c r="N32" s="4">
        <f t="shared" si="1"/>
        <v>4</v>
      </c>
      <c r="O32" s="7">
        <f t="shared" si="2"/>
        <v>76.462499999999991</v>
      </c>
    </row>
    <row r="33" spans="1:15" ht="15" customHeight="1" x14ac:dyDescent="0.2">
      <c r="A33" s="2" t="s">
        <v>271</v>
      </c>
      <c r="B33" s="2" t="s">
        <v>272</v>
      </c>
      <c r="C33" s="2" t="s">
        <v>273</v>
      </c>
      <c r="D33" s="2" t="s">
        <v>18</v>
      </c>
      <c r="E33" s="4">
        <v>56.6</v>
      </c>
      <c r="F33" s="2" t="s">
        <v>18</v>
      </c>
      <c r="G33" s="5">
        <v>50.83</v>
      </c>
      <c r="H33" s="2" t="s">
        <v>18</v>
      </c>
      <c r="I33" s="5">
        <v>87.37</v>
      </c>
      <c r="J33" s="2" t="s">
        <v>18</v>
      </c>
      <c r="K33" s="5">
        <v>41.46</v>
      </c>
      <c r="L33" s="5">
        <v>15</v>
      </c>
      <c r="M33" s="5">
        <f t="shared" si="0"/>
        <v>56.46</v>
      </c>
      <c r="N33" s="4">
        <f t="shared" si="1"/>
        <v>4</v>
      </c>
      <c r="O33" s="7">
        <f t="shared" si="2"/>
        <v>62.815000000000005</v>
      </c>
    </row>
    <row r="34" spans="1:15" ht="15" customHeight="1" x14ac:dyDescent="0.2">
      <c r="A34" s="14" t="s">
        <v>105</v>
      </c>
      <c r="B34" s="15"/>
      <c r="C34" s="15"/>
      <c r="D34" s="15"/>
      <c r="E34" s="16">
        <f>AVERAGE(E7:E33)</f>
        <v>71.546153846153828</v>
      </c>
      <c r="F34" s="15"/>
      <c r="G34" s="16">
        <f>AVERAGE(G7:G33)</f>
        <v>68.266923076923064</v>
      </c>
      <c r="H34" s="15"/>
      <c r="I34" s="16">
        <f>AVERAGE(I5:I33)</f>
        <v>69.228571428571428</v>
      </c>
      <c r="J34" s="15"/>
      <c r="K34" s="15"/>
      <c r="L34" s="15"/>
      <c r="M34" s="15"/>
      <c r="N34" s="15"/>
      <c r="O34" s="15"/>
    </row>
  </sheetData>
  <conditionalFormatting sqref="D2 F2 H2 J2 D3 F3 H3 J3 D4 F4 H4 J4 D5 F5 H5 J5 D6 F6 H6 J6 D7 F7 H7 J7 D8 F8 H8 J8 D9 F9 H9 J9 D10 F10 H10 J10 D11 F11 H11 J11 D12 F12 H12 J12 D13 F13 H13 J13 D14 F14 H14 J14 D15 F15 H15 J15 D16 F16 H16 J16 D17 F17 H17 J17 D18 F18 H18 J18 D19 F19 H19 J19 D20 F20 H20 J20 D21 F21 H21 J21 D22 F22 H22 J22 D23 F23 H23 J23 D24 F24 H24 J24 D25 F25 H25 J25 D26 F26 H26 J26 D27 F27 H27 J27 D28 F28 H28 J28 D29 F29 H29 J29 D30 F30 H30 J30 D31 F31 H31 J31 D32 F32 H32 J32 D33 F33 H33 J33">
    <cfRule type="cellIs" dxfId="11" priority="1" stopIfTrue="1" operator="equal">
      <formula>"Apto"</formula>
    </cfRule>
  </conditionalFormatting>
  <conditionalFormatting sqref="N2:N33">
    <cfRule type="cellIs" dxfId="10" priority="2" stopIfTrue="1" operator="lessThan">
      <formula>3</formula>
    </cfRule>
  </conditionalFormatting>
  <pageMargins left="1" right="1" top="1" bottom="1" header="0.25" footer="0.25"/>
  <pageSetup orientation="portrait"/>
  <headerFooter>
    <oddFooter>&amp;C&amp;"Helvetica,Regular"&amp;12&amp;K000000&amp;P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34"/>
  <sheetViews>
    <sheetView showGridLines="0" workbookViewId="0"/>
  </sheetViews>
  <sheetFormatPr baseColWidth="10" defaultColWidth="8.83203125" defaultRowHeight="14.75" customHeight="1" x14ac:dyDescent="0.2"/>
  <cols>
    <col min="1" max="1" width="15.5" style="1" customWidth="1"/>
    <col min="2" max="2" width="33.1640625" style="1" customWidth="1"/>
    <col min="3" max="3" width="8.83203125" style="1" customWidth="1"/>
    <col min="4" max="14" width="9.5" style="1" customWidth="1"/>
    <col min="15" max="15" width="17.33203125" style="1" customWidth="1"/>
    <col min="16" max="256" width="8.83203125" style="1" customWidth="1"/>
  </cols>
  <sheetData>
    <row r="1" spans="1:15" ht="15" customHeight="1" x14ac:dyDescent="0.2">
      <c r="A1" s="2" t="s">
        <v>0</v>
      </c>
      <c r="B1" s="2" t="s">
        <v>1</v>
      </c>
      <c r="C1" s="2" t="s">
        <v>2</v>
      </c>
      <c r="D1" s="3" t="s">
        <v>3</v>
      </c>
      <c r="E1" s="3" t="s">
        <v>4</v>
      </c>
      <c r="F1" s="3" t="s">
        <v>5</v>
      </c>
      <c r="G1" s="3" t="s">
        <v>6</v>
      </c>
      <c r="H1" s="3" t="s">
        <v>7</v>
      </c>
      <c r="I1" s="3" t="s">
        <v>8</v>
      </c>
      <c r="J1" s="3" t="s">
        <v>9</v>
      </c>
      <c r="K1" s="3" t="s">
        <v>10</v>
      </c>
      <c r="L1" s="3" t="s">
        <v>11</v>
      </c>
      <c r="M1" s="3" t="s">
        <v>12</v>
      </c>
      <c r="N1" s="3" t="s">
        <v>13</v>
      </c>
      <c r="O1" s="2" t="s">
        <v>14</v>
      </c>
    </row>
    <row r="2" spans="1:15" ht="15" customHeight="1" x14ac:dyDescent="0.2">
      <c r="A2" s="2" t="s">
        <v>110</v>
      </c>
      <c r="B2" s="2" t="s">
        <v>274</v>
      </c>
      <c r="C2" s="2" t="s">
        <v>275</v>
      </c>
      <c r="D2" s="2" t="s">
        <v>18</v>
      </c>
      <c r="E2" s="5">
        <v>96.6</v>
      </c>
      <c r="F2" s="2" t="s">
        <v>18</v>
      </c>
      <c r="G2" s="5">
        <v>70</v>
      </c>
      <c r="H2" s="2" t="s">
        <v>18</v>
      </c>
      <c r="I2" s="5">
        <v>74.63</v>
      </c>
      <c r="J2" s="2" t="s">
        <v>18</v>
      </c>
      <c r="K2" s="5">
        <v>64.17</v>
      </c>
      <c r="L2" s="5">
        <v>0</v>
      </c>
      <c r="M2" s="5">
        <f t="shared" ref="M2:M25" si="0">SUM(K2:L2)</f>
        <v>64.17</v>
      </c>
      <c r="N2" s="4">
        <f t="shared" ref="N2:N33" si="1">COUNTIF(D2:M2,"Apto")</f>
        <v>4</v>
      </c>
      <c r="O2" s="7">
        <f t="shared" ref="O2:O33" si="2">IF(N2&gt;=3,(E2+G2+I2+M2)/4,0)</f>
        <v>76.349999999999994</v>
      </c>
    </row>
    <row r="3" spans="1:15" ht="15" customHeight="1" x14ac:dyDescent="0.2">
      <c r="A3" s="2" t="s">
        <v>22</v>
      </c>
      <c r="B3" s="2" t="s">
        <v>276</v>
      </c>
      <c r="C3" s="2" t="s">
        <v>277</v>
      </c>
      <c r="D3" s="2" t="s">
        <v>18</v>
      </c>
      <c r="E3" s="12">
        <v>66.67</v>
      </c>
      <c r="F3" s="2" t="s">
        <v>18</v>
      </c>
      <c r="G3" s="5">
        <v>60</v>
      </c>
      <c r="H3" s="2" t="s">
        <v>18</v>
      </c>
      <c r="I3" s="5">
        <v>77.37</v>
      </c>
      <c r="J3" s="2" t="s">
        <v>18</v>
      </c>
      <c r="K3" s="5">
        <v>25.83</v>
      </c>
      <c r="L3" s="5">
        <v>0</v>
      </c>
      <c r="M3" s="5">
        <f t="shared" si="0"/>
        <v>25.83</v>
      </c>
      <c r="N3" s="4">
        <f t="shared" si="1"/>
        <v>4</v>
      </c>
      <c r="O3" s="7">
        <f t="shared" si="2"/>
        <v>57.467500000000001</v>
      </c>
    </row>
    <row r="4" spans="1:15" ht="15" customHeight="1" x14ac:dyDescent="0.2">
      <c r="A4" s="2" t="s">
        <v>278</v>
      </c>
      <c r="B4" s="2" t="s">
        <v>279</v>
      </c>
      <c r="C4" s="2" t="s">
        <v>280</v>
      </c>
      <c r="D4" s="2" t="s">
        <v>18</v>
      </c>
      <c r="E4" s="5">
        <v>95</v>
      </c>
      <c r="F4" s="2" t="s">
        <v>55</v>
      </c>
      <c r="G4" s="8">
        <v>0</v>
      </c>
      <c r="H4" s="2" t="s">
        <v>18</v>
      </c>
      <c r="I4" s="5">
        <v>70.53</v>
      </c>
      <c r="J4" s="2" t="s">
        <v>18</v>
      </c>
      <c r="K4" s="5">
        <v>65.83</v>
      </c>
      <c r="L4" s="5">
        <v>19.579999999999998</v>
      </c>
      <c r="M4" s="5">
        <f t="shared" si="0"/>
        <v>85.41</v>
      </c>
      <c r="N4" s="4">
        <f t="shared" si="1"/>
        <v>3</v>
      </c>
      <c r="O4" s="7">
        <f t="shared" si="2"/>
        <v>62.734999999999999</v>
      </c>
    </row>
    <row r="5" spans="1:15" ht="15" customHeight="1" x14ac:dyDescent="0.2">
      <c r="A5" s="2" t="s">
        <v>281</v>
      </c>
      <c r="B5" s="2" t="s">
        <v>282</v>
      </c>
      <c r="C5" s="2" t="s">
        <v>283</v>
      </c>
      <c r="D5" s="2" t="s">
        <v>55</v>
      </c>
      <c r="E5" s="8">
        <v>0</v>
      </c>
      <c r="F5" s="2" t="s">
        <v>18</v>
      </c>
      <c r="G5" s="5">
        <v>50.83</v>
      </c>
      <c r="H5" s="2" t="s">
        <v>18</v>
      </c>
      <c r="I5" s="5">
        <v>83.58</v>
      </c>
      <c r="J5" s="2" t="s">
        <v>18</v>
      </c>
      <c r="K5" s="5">
        <v>25.83</v>
      </c>
      <c r="L5" s="5">
        <v>0</v>
      </c>
      <c r="M5" s="5">
        <f t="shared" si="0"/>
        <v>25.83</v>
      </c>
      <c r="N5" s="4">
        <f t="shared" si="1"/>
        <v>3</v>
      </c>
      <c r="O5" s="7">
        <f t="shared" si="2"/>
        <v>40.06</v>
      </c>
    </row>
    <row r="6" spans="1:15" ht="15" customHeight="1" x14ac:dyDescent="0.2">
      <c r="A6" s="2" t="s">
        <v>284</v>
      </c>
      <c r="B6" s="2" t="s">
        <v>285</v>
      </c>
      <c r="C6" s="2" t="s">
        <v>286</v>
      </c>
      <c r="D6" s="2" t="s">
        <v>18</v>
      </c>
      <c r="E6" s="5">
        <v>77.7</v>
      </c>
      <c r="F6" s="2" t="s">
        <v>55</v>
      </c>
      <c r="G6" s="8">
        <v>0</v>
      </c>
      <c r="H6" s="2" t="s">
        <v>18</v>
      </c>
      <c r="I6" s="5">
        <v>55.68</v>
      </c>
      <c r="J6" s="2" t="s">
        <v>18</v>
      </c>
      <c r="K6" s="5">
        <v>49.17</v>
      </c>
      <c r="L6" s="5">
        <v>24.37</v>
      </c>
      <c r="M6" s="5">
        <f t="shared" si="0"/>
        <v>73.540000000000006</v>
      </c>
      <c r="N6" s="4">
        <f t="shared" si="1"/>
        <v>3</v>
      </c>
      <c r="O6" s="7">
        <f t="shared" si="2"/>
        <v>51.730000000000004</v>
      </c>
    </row>
    <row r="7" spans="1:15" ht="15" customHeight="1" x14ac:dyDescent="0.2">
      <c r="A7" s="2" t="s">
        <v>164</v>
      </c>
      <c r="B7" s="2" t="s">
        <v>287</v>
      </c>
      <c r="C7" s="2" t="s">
        <v>288</v>
      </c>
      <c r="D7" s="2" t="s">
        <v>18</v>
      </c>
      <c r="E7" s="5">
        <v>100</v>
      </c>
      <c r="F7" s="2" t="s">
        <v>18</v>
      </c>
      <c r="G7" s="5">
        <v>60</v>
      </c>
      <c r="H7" s="2" t="s">
        <v>18</v>
      </c>
      <c r="I7" s="5">
        <v>77.37</v>
      </c>
      <c r="J7" s="2" t="s">
        <v>18</v>
      </c>
      <c r="K7" s="5">
        <v>52.5</v>
      </c>
      <c r="L7" s="5">
        <v>0</v>
      </c>
      <c r="M7" s="5">
        <f t="shared" si="0"/>
        <v>52.5</v>
      </c>
      <c r="N7" s="4">
        <f t="shared" si="1"/>
        <v>4</v>
      </c>
      <c r="O7" s="7">
        <f t="shared" si="2"/>
        <v>72.467500000000001</v>
      </c>
    </row>
    <row r="8" spans="1:15" ht="15" customHeight="1" x14ac:dyDescent="0.2">
      <c r="A8" s="2" t="s">
        <v>289</v>
      </c>
      <c r="B8" s="2" t="s">
        <v>290</v>
      </c>
      <c r="C8" s="2" t="s">
        <v>291</v>
      </c>
      <c r="D8" s="2" t="s">
        <v>18</v>
      </c>
      <c r="E8" s="5">
        <v>92.5</v>
      </c>
      <c r="F8" s="2" t="s">
        <v>18</v>
      </c>
      <c r="G8" s="5">
        <v>55.83</v>
      </c>
      <c r="H8" s="2" t="s">
        <v>18</v>
      </c>
      <c r="I8" s="5">
        <v>70.53</v>
      </c>
      <c r="J8" s="2" t="s">
        <v>18</v>
      </c>
      <c r="K8" s="5">
        <v>65.83</v>
      </c>
      <c r="L8" s="5">
        <v>0</v>
      </c>
      <c r="M8" s="5">
        <f t="shared" si="0"/>
        <v>65.83</v>
      </c>
      <c r="N8" s="4">
        <f t="shared" si="1"/>
        <v>4</v>
      </c>
      <c r="O8" s="7">
        <f t="shared" si="2"/>
        <v>71.172499999999999</v>
      </c>
    </row>
    <row r="9" spans="1:15" ht="15" customHeight="1" x14ac:dyDescent="0.2">
      <c r="A9" s="2" t="s">
        <v>292</v>
      </c>
      <c r="B9" s="2" t="s">
        <v>293</v>
      </c>
      <c r="C9" s="2" t="s">
        <v>294</v>
      </c>
      <c r="D9" s="2" t="s">
        <v>18</v>
      </c>
      <c r="E9" s="5">
        <v>77.7</v>
      </c>
      <c r="F9" s="2" t="s">
        <v>18</v>
      </c>
      <c r="G9" s="5">
        <v>55.83</v>
      </c>
      <c r="H9" s="2" t="s">
        <v>18</v>
      </c>
      <c r="I9" s="5">
        <v>83.58</v>
      </c>
      <c r="J9" s="2" t="s">
        <v>18</v>
      </c>
      <c r="K9" s="5">
        <v>53.33</v>
      </c>
      <c r="L9" s="5">
        <v>0</v>
      </c>
      <c r="M9" s="5">
        <f t="shared" si="0"/>
        <v>53.33</v>
      </c>
      <c r="N9" s="4">
        <f t="shared" si="1"/>
        <v>4</v>
      </c>
      <c r="O9" s="7">
        <f t="shared" si="2"/>
        <v>67.61</v>
      </c>
    </row>
    <row r="10" spans="1:15" ht="15" customHeight="1" x14ac:dyDescent="0.2">
      <c r="A10" s="2" t="s">
        <v>295</v>
      </c>
      <c r="B10" s="2" t="s">
        <v>296</v>
      </c>
      <c r="C10" s="2" t="s">
        <v>297</v>
      </c>
      <c r="D10" s="2" t="s">
        <v>18</v>
      </c>
      <c r="E10" s="5">
        <v>92.5</v>
      </c>
      <c r="F10" s="2" t="s">
        <v>18</v>
      </c>
      <c r="G10" s="5">
        <v>55.83</v>
      </c>
      <c r="H10" s="23" t="s">
        <v>55</v>
      </c>
      <c r="I10" s="2" t="s">
        <v>56</v>
      </c>
      <c r="J10" s="2" t="s">
        <v>18</v>
      </c>
      <c r="K10" s="5">
        <v>53.33</v>
      </c>
      <c r="L10" s="5">
        <v>0</v>
      </c>
      <c r="M10" s="5">
        <f t="shared" si="0"/>
        <v>53.33</v>
      </c>
      <c r="N10" s="4">
        <f t="shared" si="1"/>
        <v>3</v>
      </c>
      <c r="O10" s="7">
        <f t="shared" si="2"/>
        <v>50.414999999999992</v>
      </c>
    </row>
    <row r="11" spans="1:15" ht="15" customHeight="1" x14ac:dyDescent="0.2">
      <c r="A11" s="2" t="s">
        <v>298</v>
      </c>
      <c r="B11" s="2" t="s">
        <v>299</v>
      </c>
      <c r="C11" s="2" t="s">
        <v>300</v>
      </c>
      <c r="D11" s="2" t="s">
        <v>18</v>
      </c>
      <c r="E11" s="5">
        <v>77.7</v>
      </c>
      <c r="F11" s="2" t="s">
        <v>18</v>
      </c>
      <c r="G11" s="5">
        <v>57.08</v>
      </c>
      <c r="H11" s="23" t="s">
        <v>55</v>
      </c>
      <c r="I11" s="2" t="s">
        <v>56</v>
      </c>
      <c r="J11" s="2" t="s">
        <v>18</v>
      </c>
      <c r="K11" s="5">
        <v>49.17</v>
      </c>
      <c r="L11" s="5">
        <v>0</v>
      </c>
      <c r="M11" s="5">
        <f t="shared" si="0"/>
        <v>49.17</v>
      </c>
      <c r="N11" s="4">
        <f t="shared" si="1"/>
        <v>3</v>
      </c>
      <c r="O11" s="7">
        <f t="shared" si="2"/>
        <v>45.987499999999997</v>
      </c>
    </row>
    <row r="12" spans="1:15" ht="15" customHeight="1" x14ac:dyDescent="0.2">
      <c r="A12" s="2" t="s">
        <v>110</v>
      </c>
      <c r="B12" s="2" t="s">
        <v>301</v>
      </c>
      <c r="C12" s="2" t="s">
        <v>302</v>
      </c>
      <c r="D12" s="2" t="s">
        <v>18</v>
      </c>
      <c r="E12" s="5">
        <v>95</v>
      </c>
      <c r="F12" s="2" t="s">
        <v>18</v>
      </c>
      <c r="G12" s="5">
        <v>82.92</v>
      </c>
      <c r="H12" s="2" t="s">
        <v>18</v>
      </c>
      <c r="I12" s="5">
        <v>70.53</v>
      </c>
      <c r="J12" s="2" t="s">
        <v>18</v>
      </c>
      <c r="K12" s="5">
        <v>65.83</v>
      </c>
      <c r="L12" s="5">
        <v>24.17</v>
      </c>
      <c r="M12" s="5">
        <f t="shared" si="0"/>
        <v>90</v>
      </c>
      <c r="N12" s="4">
        <f t="shared" si="1"/>
        <v>4</v>
      </c>
      <c r="O12" s="7">
        <f t="shared" si="2"/>
        <v>84.612500000000011</v>
      </c>
    </row>
    <row r="13" spans="1:15" ht="15" customHeight="1" x14ac:dyDescent="0.2">
      <c r="A13" s="2" t="s">
        <v>303</v>
      </c>
      <c r="B13" s="2" t="s">
        <v>304</v>
      </c>
      <c r="C13" s="2" t="s">
        <v>305</v>
      </c>
      <c r="D13" s="2" t="s">
        <v>18</v>
      </c>
      <c r="E13" s="5">
        <v>95</v>
      </c>
      <c r="F13" s="2" t="s">
        <v>18</v>
      </c>
      <c r="G13" s="5">
        <v>82.92</v>
      </c>
      <c r="H13" s="2" t="s">
        <v>18</v>
      </c>
      <c r="I13" s="5">
        <v>55.68</v>
      </c>
      <c r="J13" s="2" t="s">
        <v>18</v>
      </c>
      <c r="K13" s="5">
        <v>49.17</v>
      </c>
      <c r="L13" s="5">
        <v>20.21</v>
      </c>
      <c r="M13" s="5">
        <f t="shared" si="0"/>
        <v>69.38</v>
      </c>
      <c r="N13" s="4">
        <f t="shared" si="1"/>
        <v>4</v>
      </c>
      <c r="O13" s="7">
        <f t="shared" si="2"/>
        <v>75.745000000000005</v>
      </c>
    </row>
    <row r="14" spans="1:15" ht="15" customHeight="1" x14ac:dyDescent="0.2">
      <c r="A14" s="2" t="s">
        <v>46</v>
      </c>
      <c r="B14" s="2" t="s">
        <v>306</v>
      </c>
      <c r="C14" s="2" t="s">
        <v>307</v>
      </c>
      <c r="D14" s="2" t="s">
        <v>18</v>
      </c>
      <c r="E14" s="12">
        <v>66.67</v>
      </c>
      <c r="F14" s="2" t="s">
        <v>55</v>
      </c>
      <c r="G14" s="8">
        <v>0</v>
      </c>
      <c r="H14" s="2" t="s">
        <v>18</v>
      </c>
      <c r="I14" s="5">
        <v>83.58</v>
      </c>
      <c r="J14" s="2" t="s">
        <v>18</v>
      </c>
      <c r="K14" s="5">
        <v>25.83</v>
      </c>
      <c r="L14" s="5">
        <v>0</v>
      </c>
      <c r="M14" s="5">
        <f t="shared" si="0"/>
        <v>25.83</v>
      </c>
      <c r="N14" s="4">
        <f t="shared" si="1"/>
        <v>3</v>
      </c>
      <c r="O14" s="7">
        <f t="shared" si="2"/>
        <v>44.019999999999996</v>
      </c>
    </row>
    <row r="15" spans="1:15" ht="15" customHeight="1" x14ac:dyDescent="0.2">
      <c r="A15" s="2" t="s">
        <v>308</v>
      </c>
      <c r="B15" s="2" t="s">
        <v>309</v>
      </c>
      <c r="C15" s="2" t="s">
        <v>310</v>
      </c>
      <c r="D15" s="2" t="s">
        <v>18</v>
      </c>
      <c r="E15" s="5">
        <v>96.6</v>
      </c>
      <c r="F15" s="2" t="s">
        <v>18</v>
      </c>
      <c r="G15" s="5">
        <v>70</v>
      </c>
      <c r="H15" s="2" t="s">
        <v>18</v>
      </c>
      <c r="I15" s="5">
        <v>74.63</v>
      </c>
      <c r="J15" s="2" t="s">
        <v>18</v>
      </c>
      <c r="K15" s="5">
        <v>64.17</v>
      </c>
      <c r="L15" s="5">
        <v>0</v>
      </c>
      <c r="M15" s="5">
        <f t="shared" si="0"/>
        <v>64.17</v>
      </c>
      <c r="N15" s="4">
        <f t="shared" si="1"/>
        <v>4</v>
      </c>
      <c r="O15" s="7">
        <f t="shared" si="2"/>
        <v>76.349999999999994</v>
      </c>
    </row>
    <row r="16" spans="1:15" ht="15" customHeight="1" x14ac:dyDescent="0.2">
      <c r="A16" s="2" t="s">
        <v>311</v>
      </c>
      <c r="B16" s="2" t="s">
        <v>312</v>
      </c>
      <c r="C16" s="2" t="s">
        <v>313</v>
      </c>
      <c r="D16" s="2" t="s">
        <v>18</v>
      </c>
      <c r="E16" s="5">
        <v>96.6</v>
      </c>
      <c r="F16" s="2" t="s">
        <v>18</v>
      </c>
      <c r="G16" s="5">
        <v>70</v>
      </c>
      <c r="H16" s="2" t="s">
        <v>18</v>
      </c>
      <c r="I16" s="5">
        <v>74.63</v>
      </c>
      <c r="J16" s="2" t="s">
        <v>18</v>
      </c>
      <c r="K16" s="5">
        <v>64.17</v>
      </c>
      <c r="L16" s="5">
        <v>0</v>
      </c>
      <c r="M16" s="5">
        <f t="shared" si="0"/>
        <v>64.17</v>
      </c>
      <c r="N16" s="4">
        <f t="shared" si="1"/>
        <v>4</v>
      </c>
      <c r="O16" s="7">
        <f t="shared" si="2"/>
        <v>76.349999999999994</v>
      </c>
    </row>
    <row r="17" spans="1:15" ht="15" customHeight="1" x14ac:dyDescent="0.2">
      <c r="A17" s="2" t="s">
        <v>314</v>
      </c>
      <c r="B17" s="2" t="s">
        <v>315</v>
      </c>
      <c r="C17" s="2" t="s">
        <v>316</v>
      </c>
      <c r="D17" s="2" t="s">
        <v>55</v>
      </c>
      <c r="E17" s="8">
        <v>0</v>
      </c>
      <c r="F17" s="2" t="s">
        <v>18</v>
      </c>
      <c r="G17" s="12">
        <v>0</v>
      </c>
      <c r="H17" s="2" t="s">
        <v>18</v>
      </c>
      <c r="I17" s="5">
        <v>55.68</v>
      </c>
      <c r="J17" s="2" t="s">
        <v>18</v>
      </c>
      <c r="K17" s="5">
        <v>50.42</v>
      </c>
      <c r="L17" s="5">
        <v>0</v>
      </c>
      <c r="M17" s="5">
        <f t="shared" si="0"/>
        <v>50.42</v>
      </c>
      <c r="N17" s="4">
        <f t="shared" si="1"/>
        <v>3</v>
      </c>
      <c r="O17" s="7">
        <f t="shared" si="2"/>
        <v>26.524999999999999</v>
      </c>
    </row>
    <row r="18" spans="1:15" ht="15" customHeight="1" x14ac:dyDescent="0.2">
      <c r="A18" s="2" t="s">
        <v>317</v>
      </c>
      <c r="B18" s="2" t="s">
        <v>318</v>
      </c>
      <c r="C18" s="2" t="s">
        <v>319</v>
      </c>
      <c r="D18" s="24" t="s">
        <v>18</v>
      </c>
      <c r="E18" s="5">
        <v>77.7</v>
      </c>
      <c r="F18" s="2" t="s">
        <v>18</v>
      </c>
      <c r="G18" s="5">
        <v>50.83</v>
      </c>
      <c r="H18" s="23" t="s">
        <v>18</v>
      </c>
      <c r="I18" s="5">
        <v>55.68</v>
      </c>
      <c r="J18" s="2" t="s">
        <v>18</v>
      </c>
      <c r="K18" s="5">
        <v>25.83</v>
      </c>
      <c r="L18" s="5">
        <v>0</v>
      </c>
      <c r="M18" s="5">
        <f t="shared" si="0"/>
        <v>25.83</v>
      </c>
      <c r="N18" s="4">
        <f t="shared" si="1"/>
        <v>4</v>
      </c>
      <c r="O18" s="7">
        <f t="shared" si="2"/>
        <v>52.510000000000005</v>
      </c>
    </row>
    <row r="19" spans="1:15" ht="15" customHeight="1" x14ac:dyDescent="0.2">
      <c r="A19" s="2" t="s">
        <v>320</v>
      </c>
      <c r="B19" s="2" t="s">
        <v>321</v>
      </c>
      <c r="C19" s="2" t="s">
        <v>322</v>
      </c>
      <c r="D19" s="2" t="s">
        <v>18</v>
      </c>
      <c r="E19" s="12">
        <v>66.67</v>
      </c>
      <c r="F19" s="2" t="s">
        <v>18</v>
      </c>
      <c r="G19" s="5">
        <v>82.92</v>
      </c>
      <c r="H19" s="2" t="s">
        <v>18</v>
      </c>
      <c r="I19" s="5">
        <v>55.68</v>
      </c>
      <c r="J19" s="2" t="s">
        <v>18</v>
      </c>
      <c r="K19" s="5">
        <v>49.17</v>
      </c>
      <c r="L19" s="5">
        <v>0</v>
      </c>
      <c r="M19" s="5">
        <f t="shared" si="0"/>
        <v>49.17</v>
      </c>
      <c r="N19" s="4">
        <f t="shared" si="1"/>
        <v>4</v>
      </c>
      <c r="O19" s="7">
        <f t="shared" si="2"/>
        <v>63.61</v>
      </c>
    </row>
    <row r="20" spans="1:15" ht="15" customHeight="1" x14ac:dyDescent="0.2">
      <c r="A20" s="2" t="s">
        <v>19</v>
      </c>
      <c r="B20" s="2" t="s">
        <v>323</v>
      </c>
      <c r="C20" s="2" t="s">
        <v>324</v>
      </c>
      <c r="D20" s="2" t="s">
        <v>18</v>
      </c>
      <c r="E20" s="5">
        <v>92.5</v>
      </c>
      <c r="F20" s="2" t="s">
        <v>18</v>
      </c>
      <c r="G20" s="5">
        <v>65.83</v>
      </c>
      <c r="H20" s="2" t="s">
        <v>18</v>
      </c>
      <c r="I20" s="5">
        <v>83.58</v>
      </c>
      <c r="J20" s="2" t="s">
        <v>55</v>
      </c>
      <c r="K20" s="5">
        <v>0</v>
      </c>
      <c r="L20" s="5">
        <v>0</v>
      </c>
      <c r="M20" s="5">
        <f t="shared" si="0"/>
        <v>0</v>
      </c>
      <c r="N20" s="4">
        <f t="shared" si="1"/>
        <v>3</v>
      </c>
      <c r="O20" s="7">
        <f t="shared" si="2"/>
        <v>60.477499999999992</v>
      </c>
    </row>
    <row r="21" spans="1:15" ht="15" customHeight="1" x14ac:dyDescent="0.2">
      <c r="A21" s="2" t="s">
        <v>87</v>
      </c>
      <c r="B21" s="2" t="s">
        <v>325</v>
      </c>
      <c r="C21" s="2" t="s">
        <v>326</v>
      </c>
      <c r="D21" s="2" t="s">
        <v>18</v>
      </c>
      <c r="E21" s="5">
        <v>100</v>
      </c>
      <c r="F21" s="2" t="s">
        <v>18</v>
      </c>
      <c r="G21" s="5">
        <v>60</v>
      </c>
      <c r="H21" s="2" t="s">
        <v>18</v>
      </c>
      <c r="I21" s="5">
        <v>77.37</v>
      </c>
      <c r="J21" s="2" t="s">
        <v>18</v>
      </c>
      <c r="K21" s="5">
        <v>52.5</v>
      </c>
      <c r="L21" s="5">
        <v>0</v>
      </c>
      <c r="M21" s="5">
        <f t="shared" si="0"/>
        <v>52.5</v>
      </c>
      <c r="N21" s="4">
        <f t="shared" si="1"/>
        <v>4</v>
      </c>
      <c r="O21" s="7">
        <f t="shared" si="2"/>
        <v>72.467500000000001</v>
      </c>
    </row>
    <row r="22" spans="1:15" ht="15" customHeight="1" x14ac:dyDescent="0.2">
      <c r="A22" s="2" t="s">
        <v>75</v>
      </c>
      <c r="B22" s="2" t="s">
        <v>327</v>
      </c>
      <c r="C22" s="2" t="s">
        <v>328</v>
      </c>
      <c r="D22" s="2" t="s">
        <v>18</v>
      </c>
      <c r="E22" s="12">
        <v>66.67</v>
      </c>
      <c r="F22" s="2" t="s">
        <v>18</v>
      </c>
      <c r="G22" s="5">
        <v>60</v>
      </c>
      <c r="H22" s="2" t="s">
        <v>18</v>
      </c>
      <c r="I22" s="5">
        <v>77.37</v>
      </c>
      <c r="J22" s="2" t="s">
        <v>18</v>
      </c>
      <c r="K22" s="5">
        <v>52.5</v>
      </c>
      <c r="L22" s="5">
        <v>0</v>
      </c>
      <c r="M22" s="5">
        <f t="shared" si="0"/>
        <v>52.5</v>
      </c>
      <c r="N22" s="4">
        <f t="shared" si="1"/>
        <v>4</v>
      </c>
      <c r="O22" s="7">
        <f t="shared" si="2"/>
        <v>64.135000000000005</v>
      </c>
    </row>
    <row r="23" spans="1:15" ht="15" customHeight="1" x14ac:dyDescent="0.2">
      <c r="A23" s="2" t="s">
        <v>329</v>
      </c>
      <c r="B23" s="2" t="s">
        <v>330</v>
      </c>
      <c r="C23" s="2" t="s">
        <v>331</v>
      </c>
      <c r="D23" s="2" t="s">
        <v>18</v>
      </c>
      <c r="E23" s="5">
        <v>93.3</v>
      </c>
      <c r="F23" s="2" t="s">
        <v>18</v>
      </c>
      <c r="G23" s="5">
        <v>70.83</v>
      </c>
      <c r="H23" s="2" t="s">
        <v>18</v>
      </c>
      <c r="I23" s="5">
        <v>83.58</v>
      </c>
      <c r="J23" s="2" t="s">
        <v>18</v>
      </c>
      <c r="K23" s="5">
        <v>50.42</v>
      </c>
      <c r="L23" s="25">
        <v>13.54</v>
      </c>
      <c r="M23" s="5">
        <f t="shared" si="0"/>
        <v>63.96</v>
      </c>
      <c r="N23" s="4">
        <f t="shared" si="1"/>
        <v>4</v>
      </c>
      <c r="O23" s="7">
        <f t="shared" si="2"/>
        <v>77.91749999999999</v>
      </c>
    </row>
    <row r="24" spans="1:15" ht="15" customHeight="1" x14ac:dyDescent="0.2">
      <c r="A24" s="2" t="s">
        <v>137</v>
      </c>
      <c r="B24" s="2" t="s">
        <v>332</v>
      </c>
      <c r="C24" s="2" t="s">
        <v>333</v>
      </c>
      <c r="D24" s="2" t="s">
        <v>18</v>
      </c>
      <c r="E24" s="5">
        <v>95</v>
      </c>
      <c r="F24" s="2" t="s">
        <v>18</v>
      </c>
      <c r="G24" s="5">
        <v>82.92</v>
      </c>
      <c r="H24" s="2" t="s">
        <v>18</v>
      </c>
      <c r="I24" s="5">
        <v>70.53</v>
      </c>
      <c r="J24" s="2" t="s">
        <v>18</v>
      </c>
      <c r="K24" s="5">
        <v>65.83</v>
      </c>
      <c r="L24" s="25">
        <v>22.29</v>
      </c>
      <c r="M24" s="5">
        <f t="shared" si="0"/>
        <v>88.12</v>
      </c>
      <c r="N24" s="4">
        <f t="shared" si="1"/>
        <v>4</v>
      </c>
      <c r="O24" s="7">
        <f t="shared" si="2"/>
        <v>84.142500000000013</v>
      </c>
    </row>
    <row r="25" spans="1:15" ht="15" customHeight="1" x14ac:dyDescent="0.2">
      <c r="A25" s="2" t="s">
        <v>69</v>
      </c>
      <c r="B25" s="2" t="s">
        <v>334</v>
      </c>
      <c r="C25" s="2" t="s">
        <v>335</v>
      </c>
      <c r="D25" s="2" t="s">
        <v>18</v>
      </c>
      <c r="E25" s="5">
        <v>92.5</v>
      </c>
      <c r="F25" s="2" t="s">
        <v>18</v>
      </c>
      <c r="G25" s="5">
        <v>65.83</v>
      </c>
      <c r="H25" s="2" t="s">
        <v>18</v>
      </c>
      <c r="I25" s="5">
        <v>83.58</v>
      </c>
      <c r="J25" s="2" t="s">
        <v>18</v>
      </c>
      <c r="K25" s="5">
        <v>50.42</v>
      </c>
      <c r="L25" s="25">
        <v>17.5</v>
      </c>
      <c r="M25" s="5">
        <f t="shared" si="0"/>
        <v>67.92</v>
      </c>
      <c r="N25" s="4">
        <f t="shared" si="1"/>
        <v>4</v>
      </c>
      <c r="O25" s="7">
        <f t="shared" si="2"/>
        <v>77.457499999999996</v>
      </c>
    </row>
    <row r="26" spans="1:15" ht="15" customHeight="1" x14ac:dyDescent="0.2">
      <c r="A26" s="2" t="s">
        <v>336</v>
      </c>
      <c r="B26" s="2" t="s">
        <v>337</v>
      </c>
      <c r="C26" s="2" t="s">
        <v>338</v>
      </c>
      <c r="D26" s="2" t="s">
        <v>55</v>
      </c>
      <c r="E26" s="2" t="s">
        <v>109</v>
      </c>
      <c r="F26" s="2" t="s">
        <v>55</v>
      </c>
      <c r="G26" s="2" t="s">
        <v>109</v>
      </c>
      <c r="H26" s="2" t="s">
        <v>55</v>
      </c>
      <c r="I26" s="2" t="s">
        <v>109</v>
      </c>
      <c r="J26" s="2" t="s">
        <v>55</v>
      </c>
      <c r="K26" s="5"/>
      <c r="L26" s="5"/>
      <c r="M26" s="5"/>
      <c r="N26" s="4">
        <f t="shared" si="1"/>
        <v>0</v>
      </c>
      <c r="O26" s="7">
        <f t="shared" si="2"/>
        <v>0</v>
      </c>
    </row>
    <row r="27" spans="1:15" ht="15" customHeight="1" x14ac:dyDescent="0.2">
      <c r="A27" s="2" t="s">
        <v>339</v>
      </c>
      <c r="B27" s="2" t="s">
        <v>340</v>
      </c>
      <c r="C27" s="2" t="s">
        <v>341</v>
      </c>
      <c r="D27" s="2" t="s">
        <v>18</v>
      </c>
      <c r="E27" s="5">
        <v>100</v>
      </c>
      <c r="F27" s="2" t="s">
        <v>18</v>
      </c>
      <c r="G27" s="26" t="s">
        <v>342</v>
      </c>
      <c r="H27" s="2" t="s">
        <v>55</v>
      </c>
      <c r="I27" s="5"/>
      <c r="J27" s="2" t="s">
        <v>55</v>
      </c>
      <c r="K27" s="5"/>
      <c r="L27" s="5"/>
      <c r="M27" s="5">
        <f>SUM(K27:L27)</f>
        <v>0</v>
      </c>
      <c r="N27" s="4">
        <f t="shared" si="1"/>
        <v>2</v>
      </c>
      <c r="O27" s="7">
        <f t="shared" si="2"/>
        <v>0</v>
      </c>
    </row>
    <row r="28" spans="1:15" ht="15" customHeight="1" x14ac:dyDescent="0.2">
      <c r="A28" s="27" t="s">
        <v>343</v>
      </c>
      <c r="B28" s="27" t="s">
        <v>344</v>
      </c>
      <c r="C28" s="2" t="s">
        <v>345</v>
      </c>
      <c r="D28" s="2" t="s">
        <v>18</v>
      </c>
      <c r="E28" s="5">
        <v>78.3</v>
      </c>
      <c r="F28" s="2" t="s">
        <v>18</v>
      </c>
      <c r="G28" s="5">
        <v>88.75</v>
      </c>
      <c r="H28" s="2" t="s">
        <v>18</v>
      </c>
      <c r="I28" s="5">
        <v>99.37</v>
      </c>
      <c r="J28" s="2" t="s">
        <v>55</v>
      </c>
      <c r="K28" s="5">
        <v>0</v>
      </c>
      <c r="L28" s="5">
        <v>0</v>
      </c>
      <c r="M28" s="5">
        <f>SUM(K28:L28)</f>
        <v>0</v>
      </c>
      <c r="N28" s="4">
        <f t="shared" si="1"/>
        <v>3</v>
      </c>
      <c r="O28" s="7">
        <f t="shared" si="2"/>
        <v>66.605000000000004</v>
      </c>
    </row>
    <row r="29" spans="1:15" ht="15" customHeight="1" x14ac:dyDescent="0.2">
      <c r="A29" s="2" t="s">
        <v>346</v>
      </c>
      <c r="B29" s="2" t="s">
        <v>347</v>
      </c>
      <c r="C29" s="2" t="s">
        <v>348</v>
      </c>
      <c r="D29" s="24" t="s">
        <v>18</v>
      </c>
      <c r="E29" s="5">
        <v>95</v>
      </c>
      <c r="F29" s="2" t="s">
        <v>18</v>
      </c>
      <c r="G29" s="5">
        <v>57.08</v>
      </c>
      <c r="H29" s="2" t="s">
        <v>55</v>
      </c>
      <c r="I29" s="2" t="s">
        <v>109</v>
      </c>
      <c r="J29" s="2" t="s">
        <v>55</v>
      </c>
      <c r="K29" s="5"/>
      <c r="L29" s="5"/>
      <c r="M29" s="5">
        <v>0</v>
      </c>
      <c r="N29" s="4">
        <f t="shared" si="1"/>
        <v>2</v>
      </c>
      <c r="O29" s="7">
        <f t="shared" si="2"/>
        <v>0</v>
      </c>
    </row>
    <row r="30" spans="1:15" ht="15" customHeight="1" x14ac:dyDescent="0.2">
      <c r="A30" s="2" t="s">
        <v>349</v>
      </c>
      <c r="B30" s="2" t="s">
        <v>350</v>
      </c>
      <c r="C30" s="2" t="s">
        <v>351</v>
      </c>
      <c r="D30" s="2" t="s">
        <v>18</v>
      </c>
      <c r="E30" s="5">
        <v>95</v>
      </c>
      <c r="F30" s="2" t="s">
        <v>18</v>
      </c>
      <c r="G30" s="5">
        <v>57.08</v>
      </c>
      <c r="H30" s="2" t="s">
        <v>18</v>
      </c>
      <c r="I30" s="5">
        <v>83.58</v>
      </c>
      <c r="J30" s="2" t="s">
        <v>18</v>
      </c>
      <c r="K30" s="5">
        <v>53.33</v>
      </c>
      <c r="L30" s="25">
        <v>23.33</v>
      </c>
      <c r="M30" s="5">
        <f>SUM(K30:L30)</f>
        <v>76.66</v>
      </c>
      <c r="N30" s="4">
        <f t="shared" si="1"/>
        <v>4</v>
      </c>
      <c r="O30" s="7">
        <f t="shared" si="2"/>
        <v>78.079999999999984</v>
      </c>
    </row>
    <row r="31" spans="1:15" ht="15" customHeight="1" x14ac:dyDescent="0.2">
      <c r="A31" s="2" t="s">
        <v>352</v>
      </c>
      <c r="B31" s="2" t="s">
        <v>353</v>
      </c>
      <c r="C31" s="2" t="s">
        <v>354</v>
      </c>
      <c r="D31" s="2" t="s">
        <v>18</v>
      </c>
      <c r="E31" s="5">
        <v>96.6</v>
      </c>
      <c r="F31" s="2" t="s">
        <v>18</v>
      </c>
      <c r="G31" s="5">
        <v>70</v>
      </c>
      <c r="H31" s="2" t="s">
        <v>18</v>
      </c>
      <c r="I31" s="5">
        <v>74.63</v>
      </c>
      <c r="J31" s="2" t="s">
        <v>18</v>
      </c>
      <c r="K31" s="5">
        <v>64.17</v>
      </c>
      <c r="L31" s="5">
        <v>0</v>
      </c>
      <c r="M31" s="5">
        <f>SUM(K31:L31)</f>
        <v>64.17</v>
      </c>
      <c r="N31" s="4">
        <f t="shared" si="1"/>
        <v>4</v>
      </c>
      <c r="O31" s="7">
        <f t="shared" si="2"/>
        <v>76.349999999999994</v>
      </c>
    </row>
    <row r="32" spans="1:15" ht="15" customHeight="1" x14ac:dyDescent="0.2">
      <c r="A32" s="2" t="s">
        <v>355</v>
      </c>
      <c r="B32" s="2" t="s">
        <v>356</v>
      </c>
      <c r="C32" s="2" t="s">
        <v>357</v>
      </c>
      <c r="D32" s="2" t="s">
        <v>55</v>
      </c>
      <c r="E32" s="2" t="s">
        <v>109</v>
      </c>
      <c r="F32" s="2" t="s">
        <v>55</v>
      </c>
      <c r="G32" s="2" t="s">
        <v>109</v>
      </c>
      <c r="H32" s="2" t="s">
        <v>55</v>
      </c>
      <c r="I32" s="5"/>
      <c r="J32" s="2" t="s">
        <v>55</v>
      </c>
      <c r="K32" s="5"/>
      <c r="L32" s="5"/>
      <c r="M32" s="5"/>
      <c r="N32" s="4">
        <f t="shared" si="1"/>
        <v>0</v>
      </c>
      <c r="O32" s="7">
        <f t="shared" si="2"/>
        <v>0</v>
      </c>
    </row>
    <row r="33" spans="1:15" ht="15" customHeight="1" x14ac:dyDescent="0.2">
      <c r="A33" s="2" t="s">
        <v>358</v>
      </c>
      <c r="B33" s="2" t="s">
        <v>359</v>
      </c>
      <c r="C33" s="2" t="s">
        <v>360</v>
      </c>
      <c r="D33" s="2" t="s">
        <v>18</v>
      </c>
      <c r="E33" s="5">
        <v>95</v>
      </c>
      <c r="F33" s="2" t="s">
        <v>18</v>
      </c>
      <c r="G33" s="5">
        <v>57.08</v>
      </c>
      <c r="H33" s="2" t="s">
        <v>18</v>
      </c>
      <c r="I33" s="5">
        <v>83.58</v>
      </c>
      <c r="J33" s="2" t="s">
        <v>18</v>
      </c>
      <c r="K33" s="5">
        <v>53.33</v>
      </c>
      <c r="L33" s="5">
        <v>0</v>
      </c>
      <c r="M33" s="5">
        <f>SUM(K33:L33)</f>
        <v>53.33</v>
      </c>
      <c r="N33" s="4">
        <f t="shared" si="1"/>
        <v>4</v>
      </c>
      <c r="O33" s="7">
        <f t="shared" si="2"/>
        <v>72.247499999999988</v>
      </c>
    </row>
    <row r="34" spans="1:15" ht="15" customHeight="1" x14ac:dyDescent="0.2">
      <c r="A34" s="14" t="s">
        <v>105</v>
      </c>
      <c r="B34" s="15"/>
      <c r="C34" s="15"/>
      <c r="D34" s="15">
        <f>COUNTIF(D6:D33,"Apto")</f>
        <v>25</v>
      </c>
      <c r="E34" s="16">
        <f>AVERAGE(E8:E33)</f>
        <v>84.771249999999995</v>
      </c>
      <c r="F34" s="15">
        <f>COUNTIF(F6:F33,"Apto")</f>
        <v>24</v>
      </c>
      <c r="G34" s="16">
        <f>AVERAGE(G2:G33)</f>
        <v>56.565172413793093</v>
      </c>
      <c r="H34" s="15">
        <f>COUNTIF(H6:H33,"Apto")</f>
        <v>22</v>
      </c>
      <c r="I34" s="16">
        <f>AVERAGE(I6:I33)</f>
        <v>74.109999999999985</v>
      </c>
      <c r="J34" s="15">
        <f>COUNTIF(J6:J33,"Apto")</f>
        <v>22</v>
      </c>
      <c r="K34" s="15"/>
      <c r="L34" s="15"/>
      <c r="M34" s="15"/>
      <c r="N34" s="15"/>
      <c r="O34" s="15"/>
    </row>
  </sheetData>
  <conditionalFormatting sqref="D2 F2 H2 J2 D3 F3 H3 J3 D4 F4 H4 J4 D5 F5 H5 J5 D6 F6 H6 J6 D7 F7 H7 J7 D8 F8 H8 J8 D9 F9 H9 J9 D10 F10 H10 J10 D11 F11 H11 J11 D12 F12 H12 J12 D13 F13 H13 J13 D14 F14 H14 J14 D15 F15 H15 J15 D16 F16 H16 J16 D17 F17 H17 J17 D18 F18 H18 J18 D19 F19 H19 J19 D20 F20 H20 J20 D21 F21 H21 J21 D22 F22 H22 J22 D23 F23 H23 J23 D24 F24 H24 J24 D25 F25 H25 J25 D26 F26 H26 J26 D27 F27 H27 J27 D28 F28 H28 J28 D29 F29 H29 J29 D30 F30 H30 J30 D31 F31 H31 J31 D32 F32 H32 J32 D33 F33 H33 J33">
    <cfRule type="cellIs" dxfId="9" priority="1" stopIfTrue="1" operator="equal">
      <formula>"Apto"</formula>
    </cfRule>
  </conditionalFormatting>
  <conditionalFormatting sqref="N2:N33">
    <cfRule type="cellIs" dxfId="8" priority="2" stopIfTrue="1" operator="lessThan">
      <formula>3</formula>
    </cfRule>
  </conditionalFormatting>
  <pageMargins left="1" right="1" top="1" bottom="1" header="0.25" footer="0.25"/>
  <pageSetup orientation="portrait"/>
  <headerFooter>
    <oddFooter>&amp;C&amp;"Helvetica,Regular"&amp;12&amp;K000000&amp;P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28"/>
  <sheetViews>
    <sheetView showGridLines="0" workbookViewId="0"/>
  </sheetViews>
  <sheetFormatPr baseColWidth="10" defaultColWidth="8.83203125" defaultRowHeight="14.5" customHeight="1" x14ac:dyDescent="0.2"/>
  <cols>
    <col min="1" max="1" width="17.33203125" style="1" customWidth="1"/>
    <col min="2" max="2" width="20.33203125" style="1" customWidth="1"/>
    <col min="3" max="3" width="8.83203125" style="1" customWidth="1"/>
    <col min="4" max="13" width="9.5" style="1" customWidth="1"/>
    <col min="14" max="14" width="11.33203125" style="1" customWidth="1"/>
    <col min="15" max="15" width="17.33203125" style="1" customWidth="1"/>
    <col min="16" max="256" width="8.83203125" style="1" customWidth="1"/>
  </cols>
  <sheetData>
    <row r="1" spans="1:15" ht="15" customHeight="1" x14ac:dyDescent="0.2">
      <c r="A1" s="2" t="s">
        <v>0</v>
      </c>
      <c r="B1" s="2" t="s">
        <v>1</v>
      </c>
      <c r="C1" s="2" t="s">
        <v>2</v>
      </c>
      <c r="D1" s="3" t="s">
        <v>3</v>
      </c>
      <c r="E1" s="3" t="s">
        <v>4</v>
      </c>
      <c r="F1" s="3" t="s">
        <v>5</v>
      </c>
      <c r="G1" s="3" t="s">
        <v>6</v>
      </c>
      <c r="H1" s="3" t="s">
        <v>7</v>
      </c>
      <c r="I1" s="3" t="s">
        <v>8</v>
      </c>
      <c r="J1" s="3" t="s">
        <v>9</v>
      </c>
      <c r="K1" s="3" t="s">
        <v>10</v>
      </c>
      <c r="L1" s="3" t="s">
        <v>11</v>
      </c>
      <c r="M1" s="3" t="s">
        <v>12</v>
      </c>
      <c r="N1" s="3" t="s">
        <v>13</v>
      </c>
      <c r="O1" s="2" t="s">
        <v>14</v>
      </c>
    </row>
    <row r="2" spans="1:15" ht="15" customHeight="1" x14ac:dyDescent="0.2">
      <c r="A2" s="2" t="s">
        <v>361</v>
      </c>
      <c r="B2" s="2" t="s">
        <v>362</v>
      </c>
      <c r="C2" s="2" t="s">
        <v>363</v>
      </c>
      <c r="D2" s="2" t="s">
        <v>18</v>
      </c>
      <c r="E2" s="4">
        <v>100</v>
      </c>
      <c r="F2" s="2" t="s">
        <v>364</v>
      </c>
      <c r="G2" s="2" t="s">
        <v>56</v>
      </c>
      <c r="H2" s="2" t="s">
        <v>18</v>
      </c>
      <c r="I2" s="5">
        <v>7.89</v>
      </c>
      <c r="J2" s="2" t="s">
        <v>18</v>
      </c>
      <c r="K2" s="9"/>
      <c r="L2" s="9"/>
      <c r="M2" s="5">
        <f t="shared" ref="M2:M27" si="0">SUM(K2:L2)</f>
        <v>0</v>
      </c>
      <c r="N2" s="4">
        <f t="shared" ref="N2:N27" si="1">COUNTIF(D2:M2,"Apto")</f>
        <v>3</v>
      </c>
      <c r="O2" s="7">
        <f t="shared" ref="O2:O27" si="2">IF(N2&gt;=3,(E2+G2+I2+M2)/4,0)</f>
        <v>26.9725</v>
      </c>
    </row>
    <row r="3" spans="1:15" ht="15" customHeight="1" x14ac:dyDescent="0.2">
      <c r="A3" s="2" t="s">
        <v>19</v>
      </c>
      <c r="B3" s="2" t="s">
        <v>365</v>
      </c>
      <c r="C3" s="2" t="s">
        <v>366</v>
      </c>
      <c r="D3" s="2" t="s">
        <v>18</v>
      </c>
      <c r="E3" s="4">
        <v>81.400000000000006</v>
      </c>
      <c r="F3" s="2" t="s">
        <v>18</v>
      </c>
      <c r="G3" s="12">
        <v>50</v>
      </c>
      <c r="H3" s="2" t="s">
        <v>18</v>
      </c>
      <c r="I3" s="5">
        <v>82</v>
      </c>
      <c r="J3" s="2" t="s">
        <v>18</v>
      </c>
      <c r="K3" s="4">
        <v>51.25</v>
      </c>
      <c r="L3" s="10">
        <v>13.54</v>
      </c>
      <c r="M3" s="4">
        <f t="shared" si="0"/>
        <v>64.789999999999992</v>
      </c>
      <c r="N3" s="4">
        <f t="shared" si="1"/>
        <v>4</v>
      </c>
      <c r="O3" s="7">
        <f t="shared" si="2"/>
        <v>69.547499999999999</v>
      </c>
    </row>
    <row r="4" spans="1:15" ht="15" customHeight="1" x14ac:dyDescent="0.2">
      <c r="A4" s="2" t="s">
        <v>164</v>
      </c>
      <c r="B4" s="2" t="s">
        <v>367</v>
      </c>
      <c r="C4" s="2" t="s">
        <v>368</v>
      </c>
      <c r="D4" s="2" t="s">
        <v>18</v>
      </c>
      <c r="E4" s="4">
        <v>81.400000000000006</v>
      </c>
      <c r="F4" s="2" t="s">
        <v>18</v>
      </c>
      <c r="G4" s="12">
        <v>50</v>
      </c>
      <c r="H4" s="2" t="s">
        <v>18</v>
      </c>
      <c r="I4" s="5">
        <v>82</v>
      </c>
      <c r="J4" s="2" t="s">
        <v>18</v>
      </c>
      <c r="K4" s="4">
        <v>51.25</v>
      </c>
      <c r="L4" s="4">
        <v>15.75</v>
      </c>
      <c r="M4" s="4">
        <f t="shared" si="0"/>
        <v>67</v>
      </c>
      <c r="N4" s="4">
        <f t="shared" si="1"/>
        <v>4</v>
      </c>
      <c r="O4" s="7">
        <f t="shared" si="2"/>
        <v>70.099999999999994</v>
      </c>
    </row>
    <row r="5" spans="1:15" ht="15" customHeight="1" x14ac:dyDescent="0.2">
      <c r="A5" s="2" t="s">
        <v>205</v>
      </c>
      <c r="B5" s="2" t="s">
        <v>369</v>
      </c>
      <c r="C5" s="2" t="s">
        <v>370</v>
      </c>
      <c r="D5" s="2" t="s">
        <v>55</v>
      </c>
      <c r="E5" s="2" t="s">
        <v>109</v>
      </c>
      <c r="F5" s="2" t="s">
        <v>55</v>
      </c>
      <c r="G5" s="2" t="s">
        <v>109</v>
      </c>
      <c r="H5" s="2" t="s">
        <v>55</v>
      </c>
      <c r="I5" s="5"/>
      <c r="J5" s="2" t="s">
        <v>55</v>
      </c>
      <c r="K5" s="4"/>
      <c r="L5" s="4"/>
      <c r="M5" s="4">
        <f t="shared" si="0"/>
        <v>0</v>
      </c>
      <c r="N5" s="4">
        <f t="shared" si="1"/>
        <v>0</v>
      </c>
      <c r="O5" s="7">
        <f t="shared" si="2"/>
        <v>0</v>
      </c>
    </row>
    <row r="6" spans="1:15" ht="15" customHeight="1" x14ac:dyDescent="0.2">
      <c r="A6" s="2" t="s">
        <v>371</v>
      </c>
      <c r="B6" s="2" t="s">
        <v>372</v>
      </c>
      <c r="C6" s="2" t="s">
        <v>373</v>
      </c>
      <c r="D6" s="2" t="s">
        <v>18</v>
      </c>
      <c r="E6" s="4">
        <v>77.5</v>
      </c>
      <c r="F6" s="2" t="s">
        <v>18</v>
      </c>
      <c r="G6" s="5">
        <v>60.83</v>
      </c>
      <c r="H6" s="2" t="s">
        <v>18</v>
      </c>
      <c r="I6" s="5">
        <v>78.84</v>
      </c>
      <c r="J6" s="2" t="s">
        <v>18</v>
      </c>
      <c r="K6" s="4">
        <v>47.71</v>
      </c>
      <c r="L6" s="10">
        <v>11.83</v>
      </c>
      <c r="M6" s="4">
        <f t="shared" si="0"/>
        <v>59.54</v>
      </c>
      <c r="N6" s="4">
        <f t="shared" si="1"/>
        <v>4</v>
      </c>
      <c r="O6" s="7">
        <f t="shared" si="2"/>
        <v>69.177499999999995</v>
      </c>
    </row>
    <row r="7" spans="1:15" ht="15" customHeight="1" x14ac:dyDescent="0.2">
      <c r="A7" s="2" t="s">
        <v>374</v>
      </c>
      <c r="B7" s="2" t="s">
        <v>375</v>
      </c>
      <c r="C7" s="2" t="s">
        <v>376</v>
      </c>
      <c r="D7" s="2" t="s">
        <v>18</v>
      </c>
      <c r="E7" s="4">
        <v>81.400000000000006</v>
      </c>
      <c r="F7" s="2" t="s">
        <v>18</v>
      </c>
      <c r="G7" s="12">
        <v>50</v>
      </c>
      <c r="H7" s="2" t="s">
        <v>18</v>
      </c>
      <c r="I7" s="5">
        <v>82</v>
      </c>
      <c r="J7" s="2" t="s">
        <v>18</v>
      </c>
      <c r="K7" s="4">
        <v>51.25</v>
      </c>
      <c r="L7" s="4">
        <v>0</v>
      </c>
      <c r="M7" s="4">
        <f t="shared" si="0"/>
        <v>51.25</v>
      </c>
      <c r="N7" s="4">
        <f t="shared" si="1"/>
        <v>4</v>
      </c>
      <c r="O7" s="7">
        <f t="shared" si="2"/>
        <v>66.162499999999994</v>
      </c>
    </row>
    <row r="8" spans="1:15" ht="15" customHeight="1" x14ac:dyDescent="0.2">
      <c r="A8" s="2" t="s">
        <v>377</v>
      </c>
      <c r="B8" s="2" t="s">
        <v>378</v>
      </c>
      <c r="C8" s="2" t="s">
        <v>379</v>
      </c>
      <c r="D8" s="2" t="s">
        <v>18</v>
      </c>
      <c r="E8" s="4">
        <v>77.5</v>
      </c>
      <c r="F8" s="2" t="s">
        <v>18</v>
      </c>
      <c r="G8" s="5">
        <v>72.08</v>
      </c>
      <c r="H8" s="2" t="s">
        <v>18</v>
      </c>
      <c r="I8" s="5">
        <v>94.74</v>
      </c>
      <c r="J8" s="2" t="s">
        <v>18</v>
      </c>
      <c r="K8" s="4">
        <v>65</v>
      </c>
      <c r="L8" s="4">
        <v>0</v>
      </c>
      <c r="M8" s="4">
        <f t="shared" si="0"/>
        <v>65</v>
      </c>
      <c r="N8" s="4">
        <f t="shared" si="1"/>
        <v>4</v>
      </c>
      <c r="O8" s="7">
        <f t="shared" si="2"/>
        <v>77.33</v>
      </c>
    </row>
    <row r="9" spans="1:15" ht="15" customHeight="1" x14ac:dyDescent="0.2">
      <c r="A9" s="2" t="s">
        <v>380</v>
      </c>
      <c r="B9" s="2" t="s">
        <v>381</v>
      </c>
      <c r="C9" s="2" t="s">
        <v>382</v>
      </c>
      <c r="D9" s="2" t="s">
        <v>55</v>
      </c>
      <c r="E9" s="2" t="s">
        <v>109</v>
      </c>
      <c r="F9" s="2" t="s">
        <v>55</v>
      </c>
      <c r="G9" s="2" t="s">
        <v>109</v>
      </c>
      <c r="H9" s="2" t="s">
        <v>55</v>
      </c>
      <c r="I9" s="5"/>
      <c r="J9" s="2" t="s">
        <v>55</v>
      </c>
      <c r="K9" s="4"/>
      <c r="L9" s="4"/>
      <c r="M9" s="4">
        <f t="shared" si="0"/>
        <v>0</v>
      </c>
      <c r="N9" s="4">
        <f t="shared" si="1"/>
        <v>0</v>
      </c>
      <c r="O9" s="7">
        <f t="shared" si="2"/>
        <v>0</v>
      </c>
    </row>
    <row r="10" spans="1:15" ht="15" customHeight="1" x14ac:dyDescent="0.2">
      <c r="A10" s="2" t="s">
        <v>383</v>
      </c>
      <c r="B10" s="2" t="s">
        <v>384</v>
      </c>
      <c r="C10" s="2" t="s">
        <v>385</v>
      </c>
      <c r="D10" s="2" t="s">
        <v>55</v>
      </c>
      <c r="E10" s="2" t="s">
        <v>109</v>
      </c>
      <c r="F10" s="2" t="s">
        <v>55</v>
      </c>
      <c r="G10" s="2" t="s">
        <v>109</v>
      </c>
      <c r="H10" s="2" t="s">
        <v>55</v>
      </c>
      <c r="I10" s="5"/>
      <c r="J10" s="2" t="s">
        <v>55</v>
      </c>
      <c r="K10" s="4"/>
      <c r="L10" s="4"/>
      <c r="M10" s="4">
        <f t="shared" si="0"/>
        <v>0</v>
      </c>
      <c r="N10" s="4">
        <f t="shared" si="1"/>
        <v>0</v>
      </c>
      <c r="O10" s="7">
        <f t="shared" si="2"/>
        <v>0</v>
      </c>
    </row>
    <row r="11" spans="1:15" ht="15" customHeight="1" x14ac:dyDescent="0.2">
      <c r="A11" s="2" t="s">
        <v>386</v>
      </c>
      <c r="B11" s="2" t="s">
        <v>387</v>
      </c>
      <c r="C11" s="2" t="s">
        <v>388</v>
      </c>
      <c r="D11" s="2" t="s">
        <v>18</v>
      </c>
      <c r="E11" s="4">
        <v>100</v>
      </c>
      <c r="F11" s="27" t="s">
        <v>18</v>
      </c>
      <c r="G11" s="5">
        <v>54.79</v>
      </c>
      <c r="H11" s="2" t="s">
        <v>18</v>
      </c>
      <c r="I11" s="5">
        <v>7.89</v>
      </c>
      <c r="J11" s="2" t="s">
        <v>18</v>
      </c>
      <c r="K11" s="9"/>
      <c r="L11" s="9"/>
      <c r="M11" s="5">
        <f t="shared" si="0"/>
        <v>0</v>
      </c>
      <c r="N11" s="4">
        <f t="shared" si="1"/>
        <v>4</v>
      </c>
      <c r="O11" s="7">
        <f t="shared" si="2"/>
        <v>40.669999999999995</v>
      </c>
    </row>
    <row r="12" spans="1:15" ht="15" customHeight="1" x14ac:dyDescent="0.2">
      <c r="A12" s="2" t="s">
        <v>389</v>
      </c>
      <c r="B12" s="2" t="s">
        <v>390</v>
      </c>
      <c r="C12" s="2" t="s">
        <v>391</v>
      </c>
      <c r="D12" s="2" t="s">
        <v>18</v>
      </c>
      <c r="E12" s="4">
        <v>77.5</v>
      </c>
      <c r="F12" s="2" t="s">
        <v>18</v>
      </c>
      <c r="G12" s="5">
        <v>60.83</v>
      </c>
      <c r="H12" s="2" t="s">
        <v>18</v>
      </c>
      <c r="I12" s="5">
        <v>93.05</v>
      </c>
      <c r="J12" s="2" t="s">
        <v>18</v>
      </c>
      <c r="K12" s="4">
        <v>62.29</v>
      </c>
      <c r="L12" s="4">
        <v>0</v>
      </c>
      <c r="M12" s="4">
        <f t="shared" si="0"/>
        <v>62.29</v>
      </c>
      <c r="N12" s="4">
        <f t="shared" si="1"/>
        <v>4</v>
      </c>
      <c r="O12" s="7">
        <f t="shared" si="2"/>
        <v>73.417500000000004</v>
      </c>
    </row>
    <row r="13" spans="1:15" ht="15" customHeight="1" x14ac:dyDescent="0.2">
      <c r="A13" s="2" t="s">
        <v>392</v>
      </c>
      <c r="B13" s="2" t="s">
        <v>393</v>
      </c>
      <c r="C13" s="2" t="s">
        <v>394</v>
      </c>
      <c r="D13" s="2" t="s">
        <v>18</v>
      </c>
      <c r="E13" s="4">
        <v>100</v>
      </c>
      <c r="F13" s="2" t="s">
        <v>18</v>
      </c>
      <c r="G13" s="5">
        <v>54.58</v>
      </c>
      <c r="H13" s="2" t="s">
        <v>18</v>
      </c>
      <c r="I13" s="5">
        <v>7.89</v>
      </c>
      <c r="J13" s="2" t="s">
        <v>18</v>
      </c>
      <c r="K13" s="9"/>
      <c r="L13" s="9"/>
      <c r="M13" s="5">
        <f t="shared" si="0"/>
        <v>0</v>
      </c>
      <c r="N13" s="4">
        <f t="shared" si="1"/>
        <v>4</v>
      </c>
      <c r="O13" s="7">
        <f t="shared" si="2"/>
        <v>40.617499999999993</v>
      </c>
    </row>
    <row r="14" spans="1:15" ht="15" customHeight="1" x14ac:dyDescent="0.2">
      <c r="A14" s="2" t="s">
        <v>395</v>
      </c>
      <c r="B14" s="2" t="s">
        <v>396</v>
      </c>
      <c r="C14" s="2" t="s">
        <v>397</v>
      </c>
      <c r="D14" s="2" t="s">
        <v>18</v>
      </c>
      <c r="E14" s="4">
        <v>81.400000000000006</v>
      </c>
      <c r="F14" s="2" t="s">
        <v>18</v>
      </c>
      <c r="G14" s="12">
        <v>50</v>
      </c>
      <c r="H14" s="2" t="s">
        <v>18</v>
      </c>
      <c r="I14" s="5">
        <v>82</v>
      </c>
      <c r="J14" s="2" t="s">
        <v>18</v>
      </c>
      <c r="K14" s="4">
        <v>51.25</v>
      </c>
      <c r="L14" s="17">
        <v>1.67</v>
      </c>
      <c r="M14" s="4">
        <f t="shared" si="0"/>
        <v>52.92</v>
      </c>
      <c r="N14" s="4">
        <f t="shared" si="1"/>
        <v>4</v>
      </c>
      <c r="O14" s="7">
        <f t="shared" si="2"/>
        <v>66.58</v>
      </c>
    </row>
    <row r="15" spans="1:15" ht="15" customHeight="1" x14ac:dyDescent="0.2">
      <c r="A15" s="2" t="s">
        <v>22</v>
      </c>
      <c r="B15" s="2" t="s">
        <v>398</v>
      </c>
      <c r="C15" s="2" t="s">
        <v>399</v>
      </c>
      <c r="D15" s="2" t="s">
        <v>18</v>
      </c>
      <c r="E15" s="4">
        <v>93.3</v>
      </c>
      <c r="F15" s="2" t="s">
        <v>18</v>
      </c>
      <c r="G15" s="5">
        <v>74.58</v>
      </c>
      <c r="H15" s="2" t="s">
        <v>18</v>
      </c>
      <c r="I15" s="5">
        <v>78.84</v>
      </c>
      <c r="J15" s="2" t="s">
        <v>18</v>
      </c>
      <c r="K15" s="4">
        <v>47.71</v>
      </c>
      <c r="L15" s="4">
        <v>15.42</v>
      </c>
      <c r="M15" s="4">
        <f t="shared" si="0"/>
        <v>63.13</v>
      </c>
      <c r="N15" s="4">
        <f t="shared" si="1"/>
        <v>4</v>
      </c>
      <c r="O15" s="7">
        <f t="shared" si="2"/>
        <v>77.462500000000006</v>
      </c>
    </row>
    <row r="16" spans="1:15" ht="15" customHeight="1" x14ac:dyDescent="0.2">
      <c r="A16" s="2" t="s">
        <v>19</v>
      </c>
      <c r="B16" s="2" t="s">
        <v>400</v>
      </c>
      <c r="C16" s="2" t="s">
        <v>401</v>
      </c>
      <c r="D16" s="2" t="s">
        <v>55</v>
      </c>
      <c r="E16" s="2" t="s">
        <v>109</v>
      </c>
      <c r="F16" s="2" t="s">
        <v>55</v>
      </c>
      <c r="G16" s="2" t="s">
        <v>109</v>
      </c>
      <c r="H16" s="2" t="s">
        <v>55</v>
      </c>
      <c r="I16" s="5"/>
      <c r="J16" s="2" t="s">
        <v>55</v>
      </c>
      <c r="K16" s="4"/>
      <c r="L16" s="4"/>
      <c r="M16" s="4">
        <f t="shared" si="0"/>
        <v>0</v>
      </c>
      <c r="N16" s="4">
        <f t="shared" si="1"/>
        <v>0</v>
      </c>
      <c r="O16" s="7">
        <f t="shared" si="2"/>
        <v>0</v>
      </c>
    </row>
    <row r="17" spans="1:15" ht="15" customHeight="1" x14ac:dyDescent="0.2">
      <c r="A17" s="2" t="s">
        <v>268</v>
      </c>
      <c r="B17" s="2" t="s">
        <v>402</v>
      </c>
      <c r="C17" s="2" t="s">
        <v>403</v>
      </c>
      <c r="D17" s="2" t="s">
        <v>55</v>
      </c>
      <c r="E17" s="2" t="s">
        <v>109</v>
      </c>
      <c r="F17" s="2" t="s">
        <v>55</v>
      </c>
      <c r="G17" s="2" t="s">
        <v>109</v>
      </c>
      <c r="H17" s="2" t="s">
        <v>55</v>
      </c>
      <c r="I17" s="5"/>
      <c r="J17" s="2" t="s">
        <v>55</v>
      </c>
      <c r="K17" s="4"/>
      <c r="L17" s="4"/>
      <c r="M17" s="4">
        <f t="shared" si="0"/>
        <v>0</v>
      </c>
      <c r="N17" s="4">
        <f t="shared" si="1"/>
        <v>0</v>
      </c>
      <c r="O17" s="7">
        <f t="shared" si="2"/>
        <v>0</v>
      </c>
    </row>
    <row r="18" spans="1:15" ht="15" customHeight="1" x14ac:dyDescent="0.2">
      <c r="A18" s="2" t="s">
        <v>205</v>
      </c>
      <c r="B18" s="2" t="s">
        <v>404</v>
      </c>
      <c r="C18" s="2" t="s">
        <v>405</v>
      </c>
      <c r="D18" s="2" t="s">
        <v>18</v>
      </c>
      <c r="E18" s="4">
        <v>93.3</v>
      </c>
      <c r="F18" s="2" t="s">
        <v>18</v>
      </c>
      <c r="G18" s="5">
        <v>74.58</v>
      </c>
      <c r="H18" s="2" t="s">
        <v>18</v>
      </c>
      <c r="I18" s="5">
        <v>93.05</v>
      </c>
      <c r="J18" s="2" t="s">
        <v>18</v>
      </c>
      <c r="K18" s="4">
        <v>47.71</v>
      </c>
      <c r="L18" s="10">
        <v>21.04</v>
      </c>
      <c r="M18" s="4">
        <f t="shared" si="0"/>
        <v>68.75</v>
      </c>
      <c r="N18" s="4">
        <f t="shared" si="1"/>
        <v>4</v>
      </c>
      <c r="O18" s="7">
        <f t="shared" si="2"/>
        <v>82.42</v>
      </c>
    </row>
    <row r="19" spans="1:15" ht="15" customHeight="1" x14ac:dyDescent="0.2">
      <c r="A19" s="2" t="s">
        <v>221</v>
      </c>
      <c r="B19" s="2" t="s">
        <v>406</v>
      </c>
      <c r="C19" s="2" t="s">
        <v>407</v>
      </c>
      <c r="D19" s="2" t="s">
        <v>18</v>
      </c>
      <c r="E19" s="4">
        <v>93.3</v>
      </c>
      <c r="F19" s="2" t="s">
        <v>18</v>
      </c>
      <c r="G19" s="5">
        <v>54.79</v>
      </c>
      <c r="H19" s="2" t="s">
        <v>18</v>
      </c>
      <c r="I19" s="5">
        <v>93.05</v>
      </c>
      <c r="J19" s="2" t="s">
        <v>18</v>
      </c>
      <c r="K19" s="4">
        <v>62.29</v>
      </c>
      <c r="L19" s="4">
        <v>19.96</v>
      </c>
      <c r="M19" s="4">
        <f t="shared" si="0"/>
        <v>82.25</v>
      </c>
      <c r="N19" s="4">
        <f t="shared" si="1"/>
        <v>4</v>
      </c>
      <c r="O19" s="7">
        <f t="shared" si="2"/>
        <v>80.847499999999997</v>
      </c>
    </row>
    <row r="20" spans="1:15" ht="15" customHeight="1" x14ac:dyDescent="0.2">
      <c r="A20" s="2" t="s">
        <v>408</v>
      </c>
      <c r="B20" s="2" t="s">
        <v>409</v>
      </c>
      <c r="C20" s="2" t="s">
        <v>410</v>
      </c>
      <c r="D20" s="2" t="s">
        <v>18</v>
      </c>
      <c r="E20" s="4">
        <v>82.5</v>
      </c>
      <c r="F20" s="27" t="s">
        <v>18</v>
      </c>
      <c r="G20" s="5">
        <v>54.79</v>
      </c>
      <c r="H20" s="2" t="s">
        <v>18</v>
      </c>
      <c r="I20" s="5">
        <v>7.89</v>
      </c>
      <c r="J20" s="2" t="s">
        <v>18</v>
      </c>
      <c r="K20" s="9"/>
      <c r="L20" s="9"/>
      <c r="M20" s="5">
        <f t="shared" si="0"/>
        <v>0</v>
      </c>
      <c r="N20" s="4">
        <f t="shared" si="1"/>
        <v>4</v>
      </c>
      <c r="O20" s="7">
        <f t="shared" si="2"/>
        <v>36.294999999999995</v>
      </c>
    </row>
    <row r="21" spans="1:15" ht="15" customHeight="1" x14ac:dyDescent="0.2">
      <c r="A21" s="2" t="s">
        <v>152</v>
      </c>
      <c r="B21" s="2" t="s">
        <v>411</v>
      </c>
      <c r="C21" s="2" t="s">
        <v>412</v>
      </c>
      <c r="D21" s="2" t="s">
        <v>18</v>
      </c>
      <c r="E21" s="4">
        <v>82.5</v>
      </c>
      <c r="F21" s="27" t="s">
        <v>18</v>
      </c>
      <c r="G21" s="5">
        <v>54.79</v>
      </c>
      <c r="H21" s="2" t="s">
        <v>18</v>
      </c>
      <c r="I21" s="5">
        <v>7.89</v>
      </c>
      <c r="J21" s="2" t="s">
        <v>18</v>
      </c>
      <c r="K21" s="9"/>
      <c r="L21" s="9"/>
      <c r="M21" s="5">
        <f t="shared" si="0"/>
        <v>0</v>
      </c>
      <c r="N21" s="4">
        <f t="shared" si="1"/>
        <v>4</v>
      </c>
      <c r="O21" s="7">
        <f t="shared" si="2"/>
        <v>36.294999999999995</v>
      </c>
    </row>
    <row r="22" spans="1:15" ht="15" customHeight="1" x14ac:dyDescent="0.2">
      <c r="A22" s="2" t="s">
        <v>413</v>
      </c>
      <c r="B22" s="2" t="s">
        <v>414</v>
      </c>
      <c r="C22" s="2" t="s">
        <v>415</v>
      </c>
      <c r="D22" s="2" t="s">
        <v>18</v>
      </c>
      <c r="E22" s="4">
        <v>93.3</v>
      </c>
      <c r="F22" s="2" t="s">
        <v>18</v>
      </c>
      <c r="G22" s="5">
        <v>74.58</v>
      </c>
      <c r="H22" s="2" t="s">
        <v>18</v>
      </c>
      <c r="I22" s="5">
        <v>78.84</v>
      </c>
      <c r="J22" s="2" t="s">
        <v>18</v>
      </c>
      <c r="K22" s="4">
        <v>62.29</v>
      </c>
      <c r="L22" s="4">
        <v>19.96</v>
      </c>
      <c r="M22" s="4">
        <f t="shared" si="0"/>
        <v>82.25</v>
      </c>
      <c r="N22" s="4">
        <f t="shared" si="1"/>
        <v>4</v>
      </c>
      <c r="O22" s="7">
        <f t="shared" si="2"/>
        <v>82.242500000000007</v>
      </c>
    </row>
    <row r="23" spans="1:15" ht="15" customHeight="1" x14ac:dyDescent="0.2">
      <c r="A23" s="2" t="s">
        <v>416</v>
      </c>
      <c r="B23" s="2" t="s">
        <v>417</v>
      </c>
      <c r="C23" s="2" t="s">
        <v>418</v>
      </c>
      <c r="D23" s="2" t="s">
        <v>18</v>
      </c>
      <c r="E23" s="4">
        <v>93.3</v>
      </c>
      <c r="F23" s="2" t="s">
        <v>18</v>
      </c>
      <c r="G23" s="5">
        <v>74.58</v>
      </c>
      <c r="H23" s="2" t="s">
        <v>18</v>
      </c>
      <c r="I23" s="5">
        <v>93.05</v>
      </c>
      <c r="J23" s="2" t="s">
        <v>18</v>
      </c>
      <c r="K23" s="4">
        <v>62.29</v>
      </c>
      <c r="L23" s="4">
        <v>26.71</v>
      </c>
      <c r="M23" s="4">
        <f t="shared" si="0"/>
        <v>89</v>
      </c>
      <c r="N23" s="4">
        <f t="shared" si="1"/>
        <v>4</v>
      </c>
      <c r="O23" s="7">
        <f t="shared" si="2"/>
        <v>87.482500000000002</v>
      </c>
    </row>
    <row r="24" spans="1:15" ht="15" customHeight="1" x14ac:dyDescent="0.2">
      <c r="A24" s="2" t="s">
        <v>419</v>
      </c>
      <c r="B24" s="2" t="s">
        <v>420</v>
      </c>
      <c r="C24" s="2" t="s">
        <v>421</v>
      </c>
      <c r="D24" s="2" t="s">
        <v>18</v>
      </c>
      <c r="E24" s="4">
        <v>77.5</v>
      </c>
      <c r="F24" s="2" t="s">
        <v>18</v>
      </c>
      <c r="G24" s="5">
        <v>72.08</v>
      </c>
      <c r="H24" s="2" t="s">
        <v>18</v>
      </c>
      <c r="I24" s="5">
        <v>94.74</v>
      </c>
      <c r="J24" s="2" t="s">
        <v>18</v>
      </c>
      <c r="K24" s="4">
        <v>65</v>
      </c>
      <c r="L24" s="4">
        <v>18.96</v>
      </c>
      <c r="M24" s="4">
        <f t="shared" si="0"/>
        <v>83.960000000000008</v>
      </c>
      <c r="N24" s="4">
        <f t="shared" si="1"/>
        <v>4</v>
      </c>
      <c r="O24" s="7">
        <f t="shared" si="2"/>
        <v>82.07</v>
      </c>
    </row>
    <row r="25" spans="1:15" ht="15" customHeight="1" x14ac:dyDescent="0.2">
      <c r="A25" s="2" t="s">
        <v>422</v>
      </c>
      <c r="B25" s="2" t="s">
        <v>423</v>
      </c>
      <c r="C25" s="2" t="s">
        <v>424</v>
      </c>
      <c r="D25" s="2" t="s">
        <v>18</v>
      </c>
      <c r="E25" s="4">
        <v>82.5</v>
      </c>
      <c r="F25" s="2" t="s">
        <v>18</v>
      </c>
      <c r="G25" s="5">
        <v>70.83</v>
      </c>
      <c r="H25" s="2" t="s">
        <v>18</v>
      </c>
      <c r="I25" s="5">
        <v>94.74</v>
      </c>
      <c r="J25" s="2" t="s">
        <v>18</v>
      </c>
      <c r="K25" s="4">
        <v>65</v>
      </c>
      <c r="L25" s="4">
        <v>23.33</v>
      </c>
      <c r="M25" s="4">
        <f t="shared" si="0"/>
        <v>88.33</v>
      </c>
      <c r="N25" s="4">
        <f t="shared" si="1"/>
        <v>4</v>
      </c>
      <c r="O25" s="7">
        <f t="shared" si="2"/>
        <v>84.1</v>
      </c>
    </row>
    <row r="26" spans="1:15" ht="15" customHeight="1" x14ac:dyDescent="0.2">
      <c r="A26" s="2" t="s">
        <v>380</v>
      </c>
      <c r="B26" s="2" t="s">
        <v>425</v>
      </c>
      <c r="C26" s="2" t="s">
        <v>426</v>
      </c>
      <c r="D26" s="2" t="s">
        <v>18</v>
      </c>
      <c r="E26" s="4">
        <v>82.5</v>
      </c>
      <c r="F26" s="2" t="s">
        <v>18</v>
      </c>
      <c r="G26" s="5">
        <v>70.83</v>
      </c>
      <c r="H26" s="2" t="s">
        <v>18</v>
      </c>
      <c r="I26" s="5">
        <v>94.74</v>
      </c>
      <c r="J26" s="2" t="s">
        <v>18</v>
      </c>
      <c r="K26" s="4">
        <v>65</v>
      </c>
      <c r="L26" s="4">
        <v>0</v>
      </c>
      <c r="M26" s="4">
        <f t="shared" si="0"/>
        <v>65</v>
      </c>
      <c r="N26" s="4">
        <f t="shared" si="1"/>
        <v>4</v>
      </c>
      <c r="O26" s="7">
        <f t="shared" si="2"/>
        <v>78.267499999999998</v>
      </c>
    </row>
    <row r="27" spans="1:15" ht="15" customHeight="1" x14ac:dyDescent="0.2">
      <c r="A27" s="2" t="s">
        <v>427</v>
      </c>
      <c r="B27" s="2" t="s">
        <v>428</v>
      </c>
      <c r="C27" s="2" t="s">
        <v>429</v>
      </c>
      <c r="D27" s="2" t="s">
        <v>18</v>
      </c>
      <c r="E27" s="4">
        <v>100</v>
      </c>
      <c r="F27" s="2" t="s">
        <v>18</v>
      </c>
      <c r="G27" s="5">
        <v>54.58</v>
      </c>
      <c r="H27" s="2" t="s">
        <v>55</v>
      </c>
      <c r="I27" s="5"/>
      <c r="J27" s="2" t="s">
        <v>55</v>
      </c>
      <c r="K27" s="5"/>
      <c r="L27" s="5"/>
      <c r="M27" s="5">
        <f t="shared" si="0"/>
        <v>0</v>
      </c>
      <c r="N27" s="4">
        <f t="shared" si="1"/>
        <v>2</v>
      </c>
      <c r="O27" s="7">
        <f t="shared" si="2"/>
        <v>0</v>
      </c>
    </row>
    <row r="28" spans="1:15" ht="15" customHeight="1" x14ac:dyDescent="0.2">
      <c r="A28" s="14" t="s">
        <v>105</v>
      </c>
      <c r="B28" s="15"/>
      <c r="C28" s="15"/>
      <c r="D28" s="15"/>
      <c r="E28" s="16">
        <f>AVERAGE(E3:E27)</f>
        <v>86.60499999999999</v>
      </c>
      <c r="F28" s="15"/>
      <c r="G28" s="16">
        <f>AVERAGE(G3:G27)</f>
        <v>61.705999999999982</v>
      </c>
      <c r="H28" s="15"/>
      <c r="I28" s="16">
        <f>AVERAGE(I2:I27)</f>
        <v>67.756499999999988</v>
      </c>
      <c r="J28" s="15"/>
      <c r="K28" s="15"/>
      <c r="L28" s="15"/>
      <c r="M28" s="15"/>
      <c r="N28" s="15"/>
      <c r="O28" s="15"/>
    </row>
  </sheetData>
  <conditionalFormatting sqref="D2 F2 H2 J2 D3 F3 H3 J3 D4 F4 H4 J4 D5 F5 H5 J5 D6 F6 H6 J6 D7 F7 H7 J7 D8 F8 H8 J8 D9 F9 H9 J9 D10 F10 H10 J10 D11 F11 H11 J11 D12 F12 H12 J12 D13 F13 H13 J13 D14 F14 H14 J14 D15 F15 H15 J15 D16 F16 H16 J16 D17 F17 H17 J17 D18 F18 H18 J18 D19 F19 H19 J19 D20 F20 H20 J20 D21 F21 H21 J21 D22 F22 H22 J22 D23 F23 H23 J23 D24 F24 H24 J24 D25 F25 H25 J25 D26 F26 H26 J26 D27 F27 H27 J27">
    <cfRule type="cellIs" dxfId="7" priority="1" stopIfTrue="1" operator="equal">
      <formula>"Apto"</formula>
    </cfRule>
  </conditionalFormatting>
  <conditionalFormatting sqref="N2:N27">
    <cfRule type="cellIs" dxfId="6" priority="2" stopIfTrue="1" operator="lessThan">
      <formula>3</formula>
    </cfRule>
  </conditionalFormatting>
  <pageMargins left="0.7" right="0.7" top="0.75" bottom="0.75" header="0.3" footer="0.3"/>
  <pageSetup orientation="landscape"/>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31"/>
  <sheetViews>
    <sheetView showGridLines="0" workbookViewId="0"/>
  </sheetViews>
  <sheetFormatPr baseColWidth="10" defaultColWidth="8.83203125" defaultRowHeight="14.75" customHeight="1" x14ac:dyDescent="0.2"/>
  <cols>
    <col min="1" max="1" width="15" style="1" customWidth="1"/>
    <col min="2" max="3" width="20.6640625" style="1" customWidth="1"/>
    <col min="4" max="4" width="8.83203125" style="1" customWidth="1"/>
    <col min="5" max="9" width="9.5" style="1" customWidth="1"/>
    <col min="10" max="15" width="11.33203125" style="1" customWidth="1"/>
    <col min="16" max="16" width="17.33203125" style="1" customWidth="1"/>
    <col min="17" max="256" width="8.83203125" style="1" customWidth="1"/>
  </cols>
  <sheetData>
    <row r="1" spans="1:16" ht="15" customHeight="1" x14ac:dyDescent="0.2">
      <c r="A1" s="3" t="s">
        <v>0</v>
      </c>
      <c r="B1" s="3" t="s">
        <v>1</v>
      </c>
      <c r="C1" s="3" t="s">
        <v>430</v>
      </c>
      <c r="D1" s="3" t="s">
        <v>431</v>
      </c>
      <c r="E1" s="3" t="s">
        <v>3</v>
      </c>
      <c r="F1" s="3" t="s">
        <v>4</v>
      </c>
      <c r="G1" s="3" t="s">
        <v>5</v>
      </c>
      <c r="H1" s="3" t="s">
        <v>6</v>
      </c>
      <c r="I1" s="3" t="s">
        <v>7</v>
      </c>
      <c r="J1" s="3" t="s">
        <v>8</v>
      </c>
      <c r="K1" s="3" t="s">
        <v>9</v>
      </c>
      <c r="L1" s="3" t="s">
        <v>10</v>
      </c>
      <c r="M1" s="3" t="s">
        <v>11</v>
      </c>
      <c r="N1" s="3" t="s">
        <v>12</v>
      </c>
      <c r="O1" s="3" t="s">
        <v>13</v>
      </c>
      <c r="P1" s="2" t="s">
        <v>14</v>
      </c>
    </row>
    <row r="2" spans="1:16" ht="15" customHeight="1" x14ac:dyDescent="0.2">
      <c r="A2" s="2" t="s">
        <v>239</v>
      </c>
      <c r="B2" s="2" t="s">
        <v>432</v>
      </c>
      <c r="C2" s="2"/>
      <c r="D2" s="2" t="s">
        <v>433</v>
      </c>
      <c r="E2" s="2" t="s">
        <v>18</v>
      </c>
      <c r="F2" s="4">
        <v>100</v>
      </c>
      <c r="G2" s="2" t="s">
        <v>18</v>
      </c>
      <c r="H2" s="28">
        <v>85.83</v>
      </c>
      <c r="I2" s="2" t="s">
        <v>18</v>
      </c>
      <c r="J2" s="5">
        <v>94.1</v>
      </c>
      <c r="K2" s="2" t="s">
        <v>18</v>
      </c>
      <c r="L2" s="4">
        <v>67.08</v>
      </c>
      <c r="M2" s="4">
        <v>20.62</v>
      </c>
      <c r="N2" s="4">
        <f t="shared" ref="N2:N30" si="0">SUM(L2:M2)</f>
        <v>87.7</v>
      </c>
      <c r="O2" s="4">
        <f t="shared" ref="O2:O30" si="1">COUNTIF(D2:N2,"Apto")</f>
        <v>4</v>
      </c>
      <c r="P2" s="7">
        <f t="shared" ref="P2:P30" si="2">IF(O2&gt;=3,(F2+H2+J2+N2)/4,0)</f>
        <v>91.907499999999985</v>
      </c>
    </row>
    <row r="3" spans="1:16" ht="15" customHeight="1" x14ac:dyDescent="0.2">
      <c r="A3" s="2" t="s">
        <v>261</v>
      </c>
      <c r="B3" s="2" t="s">
        <v>434</v>
      </c>
      <c r="C3" s="2"/>
      <c r="D3" s="2" t="s">
        <v>435</v>
      </c>
      <c r="E3" s="2" t="s">
        <v>18</v>
      </c>
      <c r="F3" s="4">
        <v>68.3</v>
      </c>
      <c r="G3" s="2" t="s">
        <v>18</v>
      </c>
      <c r="H3" s="28">
        <v>55.21</v>
      </c>
      <c r="I3" s="2" t="s">
        <v>18</v>
      </c>
      <c r="J3" s="5">
        <v>66.84</v>
      </c>
      <c r="K3" s="2" t="s">
        <v>18</v>
      </c>
      <c r="L3" s="10">
        <v>28.75</v>
      </c>
      <c r="M3" s="4">
        <v>0</v>
      </c>
      <c r="N3" s="4">
        <f t="shared" si="0"/>
        <v>28.75</v>
      </c>
      <c r="O3" s="4">
        <f t="shared" si="1"/>
        <v>4</v>
      </c>
      <c r="P3" s="7">
        <f t="shared" si="2"/>
        <v>54.774999999999999</v>
      </c>
    </row>
    <row r="4" spans="1:16" ht="15" customHeight="1" x14ac:dyDescent="0.2">
      <c r="A4" s="2" t="s">
        <v>436</v>
      </c>
      <c r="B4" s="2" t="s">
        <v>437</v>
      </c>
      <c r="C4" s="2"/>
      <c r="D4" s="2" t="s">
        <v>438</v>
      </c>
      <c r="E4" s="2" t="s">
        <v>18</v>
      </c>
      <c r="F4" s="4">
        <v>61.11</v>
      </c>
      <c r="G4" s="2" t="s">
        <v>18</v>
      </c>
      <c r="H4" s="28">
        <v>62.08</v>
      </c>
      <c r="I4" s="2" t="s">
        <v>18</v>
      </c>
      <c r="J4" s="5">
        <v>69.37</v>
      </c>
      <c r="K4" s="2" t="s">
        <v>18</v>
      </c>
      <c r="L4" s="4">
        <v>49.37</v>
      </c>
      <c r="M4" s="4">
        <v>6.04</v>
      </c>
      <c r="N4" s="4">
        <f t="shared" si="0"/>
        <v>55.41</v>
      </c>
      <c r="O4" s="4">
        <f t="shared" si="1"/>
        <v>4</v>
      </c>
      <c r="P4" s="7">
        <f t="shared" si="2"/>
        <v>61.9925</v>
      </c>
    </row>
    <row r="5" spans="1:16" ht="15" customHeight="1" x14ac:dyDescent="0.2">
      <c r="A5" s="2" t="s">
        <v>211</v>
      </c>
      <c r="B5" s="2" t="s">
        <v>439</v>
      </c>
      <c r="C5" s="2"/>
      <c r="D5" s="2" t="s">
        <v>440</v>
      </c>
      <c r="E5" s="2" t="s">
        <v>18</v>
      </c>
      <c r="F5" s="4">
        <v>96.6</v>
      </c>
      <c r="G5" s="2" t="s">
        <v>55</v>
      </c>
      <c r="H5" s="28">
        <v>0</v>
      </c>
      <c r="I5" s="2" t="s">
        <v>18</v>
      </c>
      <c r="J5" s="5">
        <v>72.099999999999994</v>
      </c>
      <c r="K5" s="2" t="s">
        <v>18</v>
      </c>
      <c r="L5" s="10">
        <v>30.94</v>
      </c>
      <c r="M5" s="4">
        <v>15.83</v>
      </c>
      <c r="N5" s="4">
        <f t="shared" si="0"/>
        <v>46.77</v>
      </c>
      <c r="O5" s="4">
        <f t="shared" si="1"/>
        <v>3</v>
      </c>
      <c r="P5" s="7">
        <f t="shared" si="2"/>
        <v>53.8675</v>
      </c>
    </row>
    <row r="6" spans="1:16" ht="15" customHeight="1" x14ac:dyDescent="0.2">
      <c r="A6" s="2" t="s">
        <v>441</v>
      </c>
      <c r="B6" s="2" t="s">
        <v>442</v>
      </c>
      <c r="C6" s="2"/>
      <c r="D6" s="2" t="s">
        <v>443</v>
      </c>
      <c r="E6" s="2" t="s">
        <v>18</v>
      </c>
      <c r="F6" s="4">
        <v>81.400000000000006</v>
      </c>
      <c r="G6" s="2" t="s">
        <v>18</v>
      </c>
      <c r="H6" s="28">
        <v>55.21</v>
      </c>
      <c r="I6" s="2" t="s">
        <v>18</v>
      </c>
      <c r="J6" s="5">
        <v>94.1</v>
      </c>
      <c r="K6" s="2" t="s">
        <v>18</v>
      </c>
      <c r="L6" s="4">
        <v>60.42</v>
      </c>
      <c r="M6" s="4">
        <v>0</v>
      </c>
      <c r="N6" s="4">
        <f t="shared" si="0"/>
        <v>60.42</v>
      </c>
      <c r="O6" s="4">
        <f t="shared" si="1"/>
        <v>4</v>
      </c>
      <c r="P6" s="7">
        <f t="shared" si="2"/>
        <v>72.782499999999999</v>
      </c>
    </row>
    <row r="7" spans="1:16" ht="15" customHeight="1" x14ac:dyDescent="0.2">
      <c r="A7" s="2" t="s">
        <v>22</v>
      </c>
      <c r="B7" s="2" t="s">
        <v>444</v>
      </c>
      <c r="C7" s="2"/>
      <c r="D7" s="2" t="s">
        <v>445</v>
      </c>
      <c r="E7" s="2" t="s">
        <v>18</v>
      </c>
      <c r="F7" s="4">
        <v>96.6</v>
      </c>
      <c r="G7" s="2" t="s">
        <v>18</v>
      </c>
      <c r="H7" s="28">
        <v>87.5</v>
      </c>
      <c r="I7" s="2" t="s">
        <v>18</v>
      </c>
      <c r="J7" s="5">
        <v>72.099999999999994</v>
      </c>
      <c r="K7" s="29" t="s">
        <v>18</v>
      </c>
      <c r="L7" s="10">
        <v>30.94</v>
      </c>
      <c r="M7" s="10">
        <v>16.87</v>
      </c>
      <c r="N7" s="4">
        <f t="shared" si="0"/>
        <v>47.81</v>
      </c>
      <c r="O7" s="4">
        <f t="shared" si="1"/>
        <v>4</v>
      </c>
      <c r="P7" s="7">
        <f t="shared" si="2"/>
        <v>76.002499999999998</v>
      </c>
    </row>
    <row r="8" spans="1:16" ht="15" customHeight="1" x14ac:dyDescent="0.2">
      <c r="A8" s="2" t="s">
        <v>446</v>
      </c>
      <c r="B8" s="2" t="s">
        <v>447</v>
      </c>
      <c r="C8" s="2" t="s">
        <v>448</v>
      </c>
      <c r="D8" s="2" t="s">
        <v>449</v>
      </c>
      <c r="E8" s="2" t="s">
        <v>55</v>
      </c>
      <c r="F8" s="2" t="s">
        <v>56</v>
      </c>
      <c r="G8" s="2" t="s">
        <v>18</v>
      </c>
      <c r="H8" s="5">
        <v>72.5</v>
      </c>
      <c r="I8" s="2" t="s">
        <v>18</v>
      </c>
      <c r="J8" s="5">
        <v>78.84</v>
      </c>
      <c r="K8" s="2" t="s">
        <v>18</v>
      </c>
      <c r="L8" s="4">
        <v>47.71</v>
      </c>
      <c r="M8" s="4">
        <v>0</v>
      </c>
      <c r="N8" s="4">
        <f t="shared" si="0"/>
        <v>47.71</v>
      </c>
      <c r="O8" s="4">
        <f t="shared" si="1"/>
        <v>3</v>
      </c>
      <c r="P8" s="7">
        <f t="shared" si="2"/>
        <v>49.762500000000003</v>
      </c>
    </row>
    <row r="9" spans="1:16" ht="15" customHeight="1" x14ac:dyDescent="0.2">
      <c r="A9" s="2" t="s">
        <v>40</v>
      </c>
      <c r="B9" s="2" t="s">
        <v>450</v>
      </c>
      <c r="C9" s="2"/>
      <c r="D9" s="2" t="s">
        <v>451</v>
      </c>
      <c r="E9" s="2" t="s">
        <v>55</v>
      </c>
      <c r="F9" s="4">
        <v>68.3</v>
      </c>
      <c r="G9" s="2" t="s">
        <v>18</v>
      </c>
      <c r="H9" s="28">
        <v>55.21</v>
      </c>
      <c r="I9" s="2" t="s">
        <v>18</v>
      </c>
      <c r="J9" s="2" t="s">
        <v>452</v>
      </c>
      <c r="K9" s="2" t="s">
        <v>18</v>
      </c>
      <c r="L9" s="10">
        <v>28.75</v>
      </c>
      <c r="M9" s="4">
        <v>0</v>
      </c>
      <c r="N9" s="4">
        <f t="shared" si="0"/>
        <v>28.75</v>
      </c>
      <c r="O9" s="4">
        <f t="shared" si="1"/>
        <v>3</v>
      </c>
      <c r="P9" s="7">
        <f t="shared" si="2"/>
        <v>54.774999999999999</v>
      </c>
    </row>
    <row r="10" spans="1:16" ht="15" customHeight="1" x14ac:dyDescent="0.2">
      <c r="A10" s="2" t="s">
        <v>453</v>
      </c>
      <c r="B10" s="2" t="s">
        <v>454</v>
      </c>
      <c r="C10" s="2"/>
      <c r="D10" s="2" t="s">
        <v>455</v>
      </c>
      <c r="E10" s="2" t="s">
        <v>18</v>
      </c>
      <c r="F10" s="4">
        <v>68.3</v>
      </c>
      <c r="G10" s="2" t="s">
        <v>18</v>
      </c>
      <c r="H10" s="28">
        <v>63.08</v>
      </c>
      <c r="I10" s="2" t="s">
        <v>18</v>
      </c>
      <c r="J10" s="5">
        <v>69.37</v>
      </c>
      <c r="K10" s="2" t="s">
        <v>18</v>
      </c>
      <c r="L10" s="4">
        <v>49.37</v>
      </c>
      <c r="M10" s="4">
        <v>0</v>
      </c>
      <c r="N10" s="4">
        <f t="shared" si="0"/>
        <v>49.37</v>
      </c>
      <c r="O10" s="4">
        <f t="shared" si="1"/>
        <v>4</v>
      </c>
      <c r="P10" s="7">
        <f t="shared" si="2"/>
        <v>62.53</v>
      </c>
    </row>
    <row r="11" spans="1:16" ht="15" customHeight="1" x14ac:dyDescent="0.2">
      <c r="A11" s="2" t="s">
        <v>456</v>
      </c>
      <c r="B11" s="2" t="s">
        <v>457</v>
      </c>
      <c r="C11" s="2"/>
      <c r="D11" s="2" t="s">
        <v>458</v>
      </c>
      <c r="E11" s="2" t="s">
        <v>18</v>
      </c>
      <c r="F11" s="4">
        <v>81.400000000000006</v>
      </c>
      <c r="G11" s="2" t="s">
        <v>18</v>
      </c>
      <c r="H11" s="28">
        <v>59.37</v>
      </c>
      <c r="I11" s="2" t="s">
        <v>18</v>
      </c>
      <c r="J11" s="5">
        <v>72.099999999999994</v>
      </c>
      <c r="K11" s="2" t="s">
        <v>18</v>
      </c>
      <c r="L11" s="10">
        <v>28.75</v>
      </c>
      <c r="M11" s="4">
        <v>0</v>
      </c>
      <c r="N11" s="4">
        <f t="shared" si="0"/>
        <v>28.75</v>
      </c>
      <c r="O11" s="4">
        <f t="shared" si="1"/>
        <v>4</v>
      </c>
      <c r="P11" s="7">
        <f t="shared" si="2"/>
        <v>60.405000000000001</v>
      </c>
    </row>
    <row r="12" spans="1:16" ht="15" customHeight="1" x14ac:dyDescent="0.2">
      <c r="A12" s="2" t="s">
        <v>459</v>
      </c>
      <c r="B12" s="2" t="s">
        <v>460</v>
      </c>
      <c r="C12" s="2"/>
      <c r="D12" s="2" t="s">
        <v>461</v>
      </c>
      <c r="E12" s="2" t="s">
        <v>18</v>
      </c>
      <c r="F12" s="4">
        <v>100</v>
      </c>
      <c r="G12" s="2" t="s">
        <v>18</v>
      </c>
      <c r="H12" s="28">
        <v>85.83</v>
      </c>
      <c r="I12" s="2" t="s">
        <v>18</v>
      </c>
      <c r="J12" s="5">
        <v>94.1</v>
      </c>
      <c r="K12" s="2" t="s">
        <v>18</v>
      </c>
      <c r="L12" s="4">
        <v>67.08</v>
      </c>
      <c r="M12" s="4">
        <v>29.17</v>
      </c>
      <c r="N12" s="4">
        <f t="shared" si="0"/>
        <v>96.25</v>
      </c>
      <c r="O12" s="4">
        <f t="shared" si="1"/>
        <v>4</v>
      </c>
      <c r="P12" s="7">
        <f t="shared" si="2"/>
        <v>94.044999999999987</v>
      </c>
    </row>
    <row r="13" spans="1:16" ht="15" customHeight="1" x14ac:dyDescent="0.2">
      <c r="A13" s="2" t="s">
        <v>96</v>
      </c>
      <c r="B13" s="2" t="s">
        <v>462</v>
      </c>
      <c r="C13" s="2"/>
      <c r="D13" s="2" t="s">
        <v>463</v>
      </c>
      <c r="E13" s="2" t="s">
        <v>18</v>
      </c>
      <c r="F13" s="4">
        <v>100</v>
      </c>
      <c r="G13" s="2" t="s">
        <v>18</v>
      </c>
      <c r="H13" s="28">
        <v>55.21</v>
      </c>
      <c r="I13" s="2" t="s">
        <v>18</v>
      </c>
      <c r="J13" s="2" t="s">
        <v>452</v>
      </c>
      <c r="K13" s="2" t="s">
        <v>18</v>
      </c>
      <c r="L13" s="4">
        <v>67.08</v>
      </c>
      <c r="M13" s="4">
        <v>0</v>
      </c>
      <c r="N13" s="4">
        <f t="shared" si="0"/>
        <v>67.08</v>
      </c>
      <c r="O13" s="4">
        <f t="shared" si="1"/>
        <v>4</v>
      </c>
      <c r="P13" s="7">
        <f t="shared" si="2"/>
        <v>72.282499999999999</v>
      </c>
    </row>
    <row r="14" spans="1:16" ht="15" customHeight="1" x14ac:dyDescent="0.2">
      <c r="A14" s="2" t="s">
        <v>69</v>
      </c>
      <c r="B14" s="2" t="s">
        <v>464</v>
      </c>
      <c r="C14" s="2"/>
      <c r="D14" s="2" t="s">
        <v>465</v>
      </c>
      <c r="E14" s="2" t="s">
        <v>55</v>
      </c>
      <c r="F14" s="2" t="s">
        <v>56</v>
      </c>
      <c r="G14" s="2" t="s">
        <v>55</v>
      </c>
      <c r="H14" s="28">
        <v>55.21</v>
      </c>
      <c r="I14" s="2" t="s">
        <v>55</v>
      </c>
      <c r="J14" s="2" t="s">
        <v>109</v>
      </c>
      <c r="K14" s="2" t="s">
        <v>55</v>
      </c>
      <c r="L14" s="5"/>
      <c r="M14" s="5"/>
      <c r="N14" s="5">
        <f t="shared" si="0"/>
        <v>0</v>
      </c>
      <c r="O14" s="4">
        <f t="shared" si="1"/>
        <v>0</v>
      </c>
      <c r="P14" s="7">
        <f t="shared" si="2"/>
        <v>0</v>
      </c>
    </row>
    <row r="15" spans="1:16" ht="15" customHeight="1" x14ac:dyDescent="0.2">
      <c r="A15" s="2" t="s">
        <v>75</v>
      </c>
      <c r="B15" s="2" t="s">
        <v>466</v>
      </c>
      <c r="C15" s="2"/>
      <c r="D15" s="2" t="s">
        <v>467</v>
      </c>
      <c r="E15" s="2" t="s">
        <v>18</v>
      </c>
      <c r="F15" s="4">
        <v>96.6</v>
      </c>
      <c r="G15" s="2" t="s">
        <v>18</v>
      </c>
      <c r="H15" s="28">
        <v>87.5</v>
      </c>
      <c r="I15" s="2" t="s">
        <v>18</v>
      </c>
      <c r="J15" s="5">
        <v>72.099999999999994</v>
      </c>
      <c r="K15" s="2" t="s">
        <v>18</v>
      </c>
      <c r="L15" s="10">
        <v>30.94</v>
      </c>
      <c r="M15" s="4">
        <v>18.96</v>
      </c>
      <c r="N15" s="4">
        <f t="shared" si="0"/>
        <v>49.900000000000006</v>
      </c>
      <c r="O15" s="4">
        <f t="shared" si="1"/>
        <v>4</v>
      </c>
      <c r="P15" s="7">
        <f t="shared" si="2"/>
        <v>76.525000000000006</v>
      </c>
    </row>
    <row r="16" spans="1:16" ht="15" customHeight="1" x14ac:dyDescent="0.2">
      <c r="A16" s="2" t="s">
        <v>468</v>
      </c>
      <c r="B16" s="2" t="s">
        <v>469</v>
      </c>
      <c r="C16" s="2"/>
      <c r="D16" s="2" t="s">
        <v>470</v>
      </c>
      <c r="E16" s="2" t="s">
        <v>18</v>
      </c>
      <c r="F16" s="4">
        <v>93.3</v>
      </c>
      <c r="G16" s="2" t="s">
        <v>18</v>
      </c>
      <c r="H16" s="28">
        <v>87.5</v>
      </c>
      <c r="I16" s="2" t="s">
        <v>18</v>
      </c>
      <c r="J16" s="5">
        <v>90.42</v>
      </c>
      <c r="K16" s="2" t="s">
        <v>18</v>
      </c>
      <c r="L16" s="4">
        <v>60.42</v>
      </c>
      <c r="M16" s="4">
        <v>14.79</v>
      </c>
      <c r="N16" s="4">
        <f t="shared" si="0"/>
        <v>75.210000000000008</v>
      </c>
      <c r="O16" s="4">
        <f t="shared" si="1"/>
        <v>4</v>
      </c>
      <c r="P16" s="7">
        <f t="shared" si="2"/>
        <v>86.607500000000016</v>
      </c>
    </row>
    <row r="17" spans="1:16" ht="15" customHeight="1" x14ac:dyDescent="0.2">
      <c r="A17" s="2" t="s">
        <v>471</v>
      </c>
      <c r="B17" s="2" t="s">
        <v>472</v>
      </c>
      <c r="C17" s="2"/>
      <c r="D17" s="2" t="s">
        <v>473</v>
      </c>
      <c r="E17" s="2" t="s">
        <v>18</v>
      </c>
      <c r="F17" s="4">
        <v>81.400000000000006</v>
      </c>
      <c r="G17" s="2" t="s">
        <v>55</v>
      </c>
      <c r="H17" s="28">
        <v>0</v>
      </c>
      <c r="I17" s="2" t="s">
        <v>18</v>
      </c>
      <c r="J17" s="5">
        <v>90.42</v>
      </c>
      <c r="K17" s="2" t="s">
        <v>18</v>
      </c>
      <c r="L17" s="10">
        <v>28.75</v>
      </c>
      <c r="M17" s="4">
        <v>0</v>
      </c>
      <c r="N17" s="4">
        <f t="shared" si="0"/>
        <v>28.75</v>
      </c>
      <c r="O17" s="4">
        <f t="shared" si="1"/>
        <v>3</v>
      </c>
      <c r="P17" s="7">
        <f t="shared" si="2"/>
        <v>50.142499999999998</v>
      </c>
    </row>
    <row r="18" spans="1:16" ht="15" customHeight="1" x14ac:dyDescent="0.2">
      <c r="A18" s="2" t="s">
        <v>221</v>
      </c>
      <c r="B18" s="2" t="s">
        <v>474</v>
      </c>
      <c r="C18" s="2"/>
      <c r="D18" s="2" t="s">
        <v>475</v>
      </c>
      <c r="E18" s="2" t="s">
        <v>18</v>
      </c>
      <c r="F18" s="4">
        <v>61.11</v>
      </c>
      <c r="G18" s="2" t="s">
        <v>18</v>
      </c>
      <c r="H18" s="28">
        <v>47.08</v>
      </c>
      <c r="I18" s="2" t="s">
        <v>18</v>
      </c>
      <c r="J18" s="5">
        <v>69.37</v>
      </c>
      <c r="K18" s="2" t="s">
        <v>18</v>
      </c>
      <c r="L18" s="4">
        <v>49.37</v>
      </c>
      <c r="M18" s="4">
        <v>0</v>
      </c>
      <c r="N18" s="4">
        <f t="shared" si="0"/>
        <v>49.37</v>
      </c>
      <c r="O18" s="4">
        <f t="shared" si="1"/>
        <v>4</v>
      </c>
      <c r="P18" s="7">
        <f t="shared" si="2"/>
        <v>56.732500000000002</v>
      </c>
    </row>
    <row r="19" spans="1:16" ht="15" customHeight="1" x14ac:dyDescent="0.2">
      <c r="A19" s="2" t="s">
        <v>197</v>
      </c>
      <c r="B19" s="2" t="s">
        <v>476</v>
      </c>
      <c r="C19" s="2"/>
      <c r="D19" s="2" t="s">
        <v>477</v>
      </c>
      <c r="E19" s="2" t="s">
        <v>18</v>
      </c>
      <c r="F19" s="4">
        <v>96.6</v>
      </c>
      <c r="G19" s="2" t="s">
        <v>18</v>
      </c>
      <c r="H19" s="28">
        <v>87.5</v>
      </c>
      <c r="I19" s="2" t="s">
        <v>18</v>
      </c>
      <c r="J19" s="5">
        <v>90.42</v>
      </c>
      <c r="K19" s="2" t="s">
        <v>18</v>
      </c>
      <c r="L19" s="4">
        <v>47.29</v>
      </c>
      <c r="M19" s="4">
        <v>16.87</v>
      </c>
      <c r="N19" s="4">
        <f t="shared" si="0"/>
        <v>64.16</v>
      </c>
      <c r="O19" s="4">
        <f t="shared" si="1"/>
        <v>4</v>
      </c>
      <c r="P19" s="7">
        <f t="shared" si="2"/>
        <v>84.669999999999987</v>
      </c>
    </row>
    <row r="20" spans="1:16" ht="15" customHeight="1" x14ac:dyDescent="0.2">
      <c r="A20" s="2" t="s">
        <v>75</v>
      </c>
      <c r="B20" s="2" t="s">
        <v>478</v>
      </c>
      <c r="C20" s="2"/>
      <c r="D20" s="2" t="s">
        <v>479</v>
      </c>
      <c r="E20" s="2" t="s">
        <v>18</v>
      </c>
      <c r="F20" s="4">
        <v>61.11</v>
      </c>
      <c r="G20" s="2" t="s">
        <v>55</v>
      </c>
      <c r="H20" s="28">
        <v>0</v>
      </c>
      <c r="I20" s="2" t="s">
        <v>109</v>
      </c>
      <c r="J20" s="2" t="s">
        <v>109</v>
      </c>
      <c r="K20" s="2" t="s">
        <v>18</v>
      </c>
      <c r="L20" s="5"/>
      <c r="M20" s="5"/>
      <c r="N20" s="5">
        <f t="shared" si="0"/>
        <v>0</v>
      </c>
      <c r="O20" s="4">
        <f t="shared" si="1"/>
        <v>2</v>
      </c>
      <c r="P20" s="7">
        <f t="shared" si="2"/>
        <v>0</v>
      </c>
    </row>
    <row r="21" spans="1:16" ht="15" customHeight="1" x14ac:dyDescent="0.2">
      <c r="A21" s="2" t="s">
        <v>480</v>
      </c>
      <c r="B21" s="2" t="s">
        <v>481</v>
      </c>
      <c r="C21" s="2"/>
      <c r="D21" s="2" t="s">
        <v>482</v>
      </c>
      <c r="E21" s="2" t="s">
        <v>18</v>
      </c>
      <c r="F21" s="4">
        <v>93.3</v>
      </c>
      <c r="G21" s="2" t="s">
        <v>18</v>
      </c>
      <c r="H21" s="28">
        <v>66.87</v>
      </c>
      <c r="I21" s="2" t="s">
        <v>18</v>
      </c>
      <c r="J21" s="5">
        <v>63.05</v>
      </c>
      <c r="K21" s="2" t="s">
        <v>18</v>
      </c>
      <c r="L21" s="4">
        <v>47.29</v>
      </c>
      <c r="M21" s="4">
        <v>19.79</v>
      </c>
      <c r="N21" s="4">
        <f t="shared" si="0"/>
        <v>67.08</v>
      </c>
      <c r="O21" s="4">
        <f t="shared" si="1"/>
        <v>4</v>
      </c>
      <c r="P21" s="7">
        <f t="shared" si="2"/>
        <v>72.575000000000003</v>
      </c>
    </row>
    <row r="22" spans="1:16" ht="15" customHeight="1" x14ac:dyDescent="0.2">
      <c r="A22" s="2" t="s">
        <v>483</v>
      </c>
      <c r="B22" s="2" t="s">
        <v>484</v>
      </c>
      <c r="C22" s="2"/>
      <c r="D22" s="2" t="s">
        <v>485</v>
      </c>
      <c r="E22" s="2" t="s">
        <v>18</v>
      </c>
      <c r="F22" s="4">
        <v>93.3</v>
      </c>
      <c r="G22" s="2" t="s">
        <v>18</v>
      </c>
      <c r="H22" s="28">
        <v>61.87</v>
      </c>
      <c r="I22" s="2" t="s">
        <v>18</v>
      </c>
      <c r="J22" s="5">
        <v>63.05</v>
      </c>
      <c r="K22" s="2" t="s">
        <v>18</v>
      </c>
      <c r="L22" s="4">
        <v>47.29</v>
      </c>
      <c r="M22" s="4">
        <v>0</v>
      </c>
      <c r="N22" s="4">
        <f t="shared" si="0"/>
        <v>47.29</v>
      </c>
      <c r="O22" s="4">
        <f t="shared" si="1"/>
        <v>4</v>
      </c>
      <c r="P22" s="7">
        <f t="shared" si="2"/>
        <v>66.377499999999998</v>
      </c>
    </row>
    <row r="23" spans="1:16" ht="15" customHeight="1" x14ac:dyDescent="0.2">
      <c r="A23" s="2" t="s">
        <v>486</v>
      </c>
      <c r="B23" s="2" t="s">
        <v>487</v>
      </c>
      <c r="C23" s="2"/>
      <c r="D23" s="2" t="s">
        <v>488</v>
      </c>
      <c r="E23" s="2" t="s">
        <v>18</v>
      </c>
      <c r="F23" s="4">
        <v>68.3</v>
      </c>
      <c r="G23" s="2" t="s">
        <v>18</v>
      </c>
      <c r="H23" s="28">
        <v>85.83</v>
      </c>
      <c r="I23" s="2" t="s">
        <v>18</v>
      </c>
      <c r="J23" s="5">
        <v>90.42</v>
      </c>
      <c r="K23" s="2" t="s">
        <v>18</v>
      </c>
      <c r="L23" s="4">
        <v>60.42</v>
      </c>
      <c r="M23" s="4">
        <v>21.25</v>
      </c>
      <c r="N23" s="4">
        <f t="shared" si="0"/>
        <v>81.67</v>
      </c>
      <c r="O23" s="4">
        <f t="shared" si="1"/>
        <v>4</v>
      </c>
      <c r="P23" s="7">
        <f t="shared" si="2"/>
        <v>81.555000000000007</v>
      </c>
    </row>
    <row r="24" spans="1:16" ht="15" customHeight="1" x14ac:dyDescent="0.2">
      <c r="A24" s="2" t="s">
        <v>489</v>
      </c>
      <c r="B24" s="2" t="s">
        <v>490</v>
      </c>
      <c r="C24" s="2"/>
      <c r="D24" s="2" t="s">
        <v>491</v>
      </c>
      <c r="E24" s="2" t="s">
        <v>18</v>
      </c>
      <c r="F24" s="4">
        <v>93.3</v>
      </c>
      <c r="G24" s="2" t="s">
        <v>18</v>
      </c>
      <c r="H24" s="28">
        <v>59.37</v>
      </c>
      <c r="I24" s="2" t="s">
        <v>18</v>
      </c>
      <c r="J24" s="5">
        <v>63.05</v>
      </c>
      <c r="K24" s="2" t="s">
        <v>18</v>
      </c>
      <c r="L24" s="4">
        <v>47.29</v>
      </c>
      <c r="M24" s="4">
        <v>0</v>
      </c>
      <c r="N24" s="4">
        <f t="shared" si="0"/>
        <v>47.29</v>
      </c>
      <c r="O24" s="4">
        <f t="shared" si="1"/>
        <v>4</v>
      </c>
      <c r="P24" s="7">
        <f t="shared" si="2"/>
        <v>65.752499999999998</v>
      </c>
    </row>
    <row r="25" spans="1:16" ht="15" customHeight="1" x14ac:dyDescent="0.2">
      <c r="A25" s="2" t="s">
        <v>205</v>
      </c>
      <c r="B25" s="2" t="s">
        <v>492</v>
      </c>
      <c r="C25" s="2"/>
      <c r="D25" s="2" t="s">
        <v>493</v>
      </c>
      <c r="E25" s="2" t="s">
        <v>18</v>
      </c>
      <c r="F25" s="4">
        <v>100</v>
      </c>
      <c r="G25" s="2" t="s">
        <v>18</v>
      </c>
      <c r="H25" s="28">
        <v>85.83</v>
      </c>
      <c r="I25" s="2" t="s">
        <v>18</v>
      </c>
      <c r="J25" s="5">
        <v>94.1</v>
      </c>
      <c r="K25" s="2" t="s">
        <v>18</v>
      </c>
      <c r="L25" s="4">
        <v>67.08</v>
      </c>
      <c r="M25" s="4">
        <v>20.04</v>
      </c>
      <c r="N25" s="4">
        <f t="shared" si="0"/>
        <v>87.12</v>
      </c>
      <c r="O25" s="4">
        <f t="shared" si="1"/>
        <v>4</v>
      </c>
      <c r="P25" s="7">
        <f t="shared" si="2"/>
        <v>91.762499999999989</v>
      </c>
    </row>
    <row r="26" spans="1:16" ht="15" customHeight="1" x14ac:dyDescent="0.2">
      <c r="A26" s="2" t="s">
        <v>494</v>
      </c>
      <c r="B26" s="2" t="s">
        <v>495</v>
      </c>
      <c r="C26" s="2"/>
      <c r="D26" s="2" t="s">
        <v>496</v>
      </c>
      <c r="E26" s="2" t="s">
        <v>18</v>
      </c>
      <c r="F26" s="4">
        <v>68.3</v>
      </c>
      <c r="G26" s="2" t="s">
        <v>55</v>
      </c>
      <c r="H26" s="28">
        <v>67.5</v>
      </c>
      <c r="I26" s="2" t="s">
        <v>18</v>
      </c>
      <c r="J26" s="2" t="s">
        <v>452</v>
      </c>
      <c r="K26" s="2" t="s">
        <v>18</v>
      </c>
      <c r="L26" s="4">
        <v>47.29</v>
      </c>
      <c r="M26" s="4">
        <v>10</v>
      </c>
      <c r="N26" s="4">
        <f t="shared" si="0"/>
        <v>57.29</v>
      </c>
      <c r="O26" s="4">
        <f t="shared" si="1"/>
        <v>3</v>
      </c>
      <c r="P26" s="7">
        <f t="shared" si="2"/>
        <v>64.982500000000002</v>
      </c>
    </row>
    <row r="27" spans="1:16" ht="15" customHeight="1" x14ac:dyDescent="0.2">
      <c r="A27" s="2" t="s">
        <v>63</v>
      </c>
      <c r="B27" s="2" t="s">
        <v>497</v>
      </c>
      <c r="C27" s="2"/>
      <c r="D27" s="2" t="s">
        <v>498</v>
      </c>
      <c r="E27" s="2" t="s">
        <v>18</v>
      </c>
      <c r="F27" s="4">
        <v>81.400000000000006</v>
      </c>
      <c r="G27" s="2" t="s">
        <v>18</v>
      </c>
      <c r="H27" s="28">
        <v>59.37</v>
      </c>
      <c r="I27" s="2" t="s">
        <v>18</v>
      </c>
      <c r="J27" s="5">
        <v>63.05</v>
      </c>
      <c r="K27" s="2" t="s">
        <v>18</v>
      </c>
      <c r="L27" s="10">
        <v>28.75</v>
      </c>
      <c r="M27" s="4">
        <v>0</v>
      </c>
      <c r="N27" s="4">
        <f t="shared" si="0"/>
        <v>28.75</v>
      </c>
      <c r="O27" s="4">
        <f t="shared" si="1"/>
        <v>4</v>
      </c>
      <c r="P27" s="7">
        <f t="shared" si="2"/>
        <v>58.142499999999998</v>
      </c>
    </row>
    <row r="28" spans="1:16" ht="15" customHeight="1" x14ac:dyDescent="0.2">
      <c r="A28" s="2" t="s">
        <v>499</v>
      </c>
      <c r="B28" s="2" t="s">
        <v>500</v>
      </c>
      <c r="C28" s="2"/>
      <c r="D28" s="2" t="s">
        <v>501</v>
      </c>
      <c r="E28" s="2" t="s">
        <v>55</v>
      </c>
      <c r="F28" s="2" t="s">
        <v>56</v>
      </c>
      <c r="G28" s="2" t="s">
        <v>18</v>
      </c>
      <c r="H28" s="28">
        <v>85.83</v>
      </c>
      <c r="I28" s="2" t="s">
        <v>55</v>
      </c>
      <c r="J28" s="2" t="s">
        <v>109</v>
      </c>
      <c r="K28" s="2" t="s">
        <v>55</v>
      </c>
      <c r="L28" s="5"/>
      <c r="M28" s="5"/>
      <c r="N28" s="5">
        <f t="shared" si="0"/>
        <v>0</v>
      </c>
      <c r="O28" s="4">
        <f t="shared" si="1"/>
        <v>1</v>
      </c>
      <c r="P28" s="7">
        <f t="shared" si="2"/>
        <v>0</v>
      </c>
    </row>
    <row r="29" spans="1:16" ht="15" customHeight="1" x14ac:dyDescent="0.2">
      <c r="A29" s="2" t="s">
        <v>502</v>
      </c>
      <c r="B29" s="2" t="s">
        <v>503</v>
      </c>
      <c r="C29" s="2"/>
      <c r="D29" s="2" t="s">
        <v>504</v>
      </c>
      <c r="E29" s="2" t="s">
        <v>18</v>
      </c>
      <c r="F29" s="4">
        <v>61.11</v>
      </c>
      <c r="G29" s="2" t="s">
        <v>18</v>
      </c>
      <c r="H29" s="28">
        <v>47.08</v>
      </c>
      <c r="I29" s="2" t="s">
        <v>18</v>
      </c>
      <c r="J29" s="5">
        <v>69.37</v>
      </c>
      <c r="K29" s="2" t="s">
        <v>18</v>
      </c>
      <c r="L29" s="4">
        <v>49.37</v>
      </c>
      <c r="M29" s="4">
        <v>10</v>
      </c>
      <c r="N29" s="4">
        <f t="shared" si="0"/>
        <v>59.37</v>
      </c>
      <c r="O29" s="4">
        <f t="shared" si="1"/>
        <v>4</v>
      </c>
      <c r="P29" s="7">
        <f t="shared" si="2"/>
        <v>59.232500000000002</v>
      </c>
    </row>
    <row r="30" spans="1:16" ht="15" customHeight="1" x14ac:dyDescent="0.2">
      <c r="A30" s="2" t="s">
        <v>505</v>
      </c>
      <c r="B30" s="2" t="s">
        <v>506</v>
      </c>
      <c r="C30" s="2"/>
      <c r="D30" s="2" t="s">
        <v>507</v>
      </c>
      <c r="E30" s="2" t="s">
        <v>18</v>
      </c>
      <c r="F30" s="4">
        <v>96.6</v>
      </c>
      <c r="G30" s="2" t="s">
        <v>55</v>
      </c>
      <c r="H30" s="28">
        <v>0</v>
      </c>
      <c r="I30" s="2" t="s">
        <v>18</v>
      </c>
      <c r="J30" s="5">
        <v>83.58</v>
      </c>
      <c r="K30" s="2" t="s">
        <v>18</v>
      </c>
      <c r="L30" s="10">
        <v>30.94</v>
      </c>
      <c r="M30" s="4">
        <v>0</v>
      </c>
      <c r="N30" s="4">
        <f t="shared" si="0"/>
        <v>30.94</v>
      </c>
      <c r="O30" s="4">
        <f t="shared" si="1"/>
        <v>3</v>
      </c>
      <c r="P30" s="7">
        <f t="shared" si="2"/>
        <v>52.78</v>
      </c>
    </row>
    <row r="31" spans="1:16" ht="15" customHeight="1" x14ac:dyDescent="0.2">
      <c r="A31" s="14" t="s">
        <v>105</v>
      </c>
      <c r="B31" s="15"/>
      <c r="C31" s="15"/>
      <c r="D31" s="15"/>
      <c r="E31" s="15">
        <f>COUNTIF(E2:E30,"Apto")</f>
        <v>25</v>
      </c>
      <c r="F31" s="16">
        <f>AVERAGE(F4:F30)</f>
        <v>83.309999999999974</v>
      </c>
      <c r="G31" s="15">
        <f>COUNTIF(G2:G30,"Apto")</f>
        <v>23</v>
      </c>
      <c r="H31" s="16">
        <f>AVERAGE(H4:H30)</f>
        <v>58.530740740740718</v>
      </c>
      <c r="I31" s="15">
        <f>COUNTIF(I2:I30,"Apto")</f>
        <v>26</v>
      </c>
      <c r="J31" s="16">
        <f>AVERAGE(J2:J30)</f>
        <v>77.626956521739118</v>
      </c>
      <c r="K31" s="15">
        <f>COUNTIF(K2:K30,"Apto")</f>
        <v>27</v>
      </c>
      <c r="L31" s="16"/>
      <c r="M31" s="16"/>
      <c r="N31" s="16">
        <f>AVERAGE(N2:N30)</f>
        <v>48.929655172413796</v>
      </c>
      <c r="O31" s="15"/>
      <c r="P31" s="16">
        <f>AVERAGE(P2:P30)</f>
        <v>61.13672413793104</v>
      </c>
    </row>
  </sheetData>
  <conditionalFormatting sqref="E2 G2 I2 K2 E3 G3 I3 K3 E4 G4 I4 K4 E5 G5 I5 K5 E6 G6 I6 K6 E7 G7:G8 I7:I8 K7:K8 E9 G9 I9 K9 E10 G10 I10 K10 E11 G11 I11 K11 E12 G12 I12 K12 E13 G13 I13 K13:K14 E14:E15 G14:G15 I15 K15 E16 G16 I16 K16 E17 G17 I17 K17 E18 G18 I18 K18 E19 G19 I19 K19:K20 E20:E21 G20:G21 I21 K21 E22 G22 I22 K22 E23 G23 I23 K23 E24 G24 I24 K24 E25 G25 I25 K25 E26 G26 I26 K26 E27 G27 I27 K27:K28 E28:E29 G28:G29 I29 K29 E30 G30 I30 K30">
    <cfRule type="cellIs" dxfId="5" priority="1" stopIfTrue="1" operator="equal">
      <formula>"Apto"</formula>
    </cfRule>
  </conditionalFormatting>
  <conditionalFormatting sqref="O2:O30">
    <cfRule type="cellIs" dxfId="4" priority="2" stopIfTrue="1" operator="lessThan">
      <formula>3</formula>
    </cfRule>
  </conditionalFormatting>
  <pageMargins left="1" right="1" top="1" bottom="1" header="0.25" footer="0.25"/>
  <pageSetup orientation="portrait"/>
  <headerFooter>
    <oddFooter>&amp;C&amp;"Helvetica,Regular"&amp;12&amp;K000000&amp;P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28"/>
  <sheetViews>
    <sheetView showGridLines="0" workbookViewId="0"/>
  </sheetViews>
  <sheetFormatPr baseColWidth="10" defaultColWidth="8.83203125" defaultRowHeight="14.75" customHeight="1" x14ac:dyDescent="0.2"/>
  <cols>
    <col min="1" max="1" width="13.5" style="1" customWidth="1"/>
    <col min="2" max="2" width="23.5" style="1" customWidth="1"/>
    <col min="3" max="3" width="8.83203125" style="1" customWidth="1"/>
    <col min="4" max="13" width="9.5" style="1" customWidth="1"/>
    <col min="14" max="14" width="11.33203125" style="1" customWidth="1"/>
    <col min="15" max="15" width="17.33203125" style="1" customWidth="1"/>
    <col min="16" max="256" width="8.83203125" style="1" customWidth="1"/>
  </cols>
  <sheetData>
    <row r="1" spans="1:15" ht="15" customHeight="1" x14ac:dyDescent="0.2">
      <c r="A1" s="2" t="s">
        <v>0</v>
      </c>
      <c r="B1" s="2" t="s">
        <v>1</v>
      </c>
      <c r="C1" s="2" t="s">
        <v>431</v>
      </c>
      <c r="D1" s="3" t="s">
        <v>3</v>
      </c>
      <c r="E1" s="3" t="s">
        <v>4</v>
      </c>
      <c r="F1" s="3" t="s">
        <v>5</v>
      </c>
      <c r="G1" s="3" t="s">
        <v>6</v>
      </c>
      <c r="H1" s="3" t="s">
        <v>7</v>
      </c>
      <c r="I1" s="3" t="s">
        <v>8</v>
      </c>
      <c r="J1" s="3" t="s">
        <v>9</v>
      </c>
      <c r="K1" s="3" t="s">
        <v>10</v>
      </c>
      <c r="L1" s="3" t="s">
        <v>11</v>
      </c>
      <c r="M1" s="3" t="s">
        <v>12</v>
      </c>
      <c r="N1" s="3" t="s">
        <v>13</v>
      </c>
      <c r="O1" s="2" t="s">
        <v>14</v>
      </c>
    </row>
    <row r="2" spans="1:15" ht="15" customHeight="1" x14ac:dyDescent="0.2">
      <c r="A2" s="2" t="s">
        <v>508</v>
      </c>
      <c r="B2" s="2" t="s">
        <v>509</v>
      </c>
      <c r="C2" s="2" t="s">
        <v>510</v>
      </c>
      <c r="D2" s="2" t="s">
        <v>18</v>
      </c>
      <c r="E2" s="4">
        <v>100</v>
      </c>
      <c r="F2" s="2" t="s">
        <v>18</v>
      </c>
      <c r="G2" s="5">
        <v>78.540000000000006</v>
      </c>
      <c r="H2" s="2" t="s">
        <v>18</v>
      </c>
      <c r="I2" s="5">
        <v>60</v>
      </c>
      <c r="J2" s="2" t="s">
        <v>18</v>
      </c>
      <c r="K2" s="4">
        <v>51.17</v>
      </c>
      <c r="L2" s="6">
        <v>0</v>
      </c>
      <c r="M2" s="4">
        <f t="shared" ref="M2:M27" si="0">K2+L2</f>
        <v>51.17</v>
      </c>
      <c r="N2" s="4">
        <f t="shared" ref="N2:N27" si="1">COUNTIF(D2:M2,"Apto")</f>
        <v>4</v>
      </c>
      <c r="O2" s="7">
        <f t="shared" ref="O2:O27" si="2">IF(N2&gt;=3,(E2+G2+I2+M2)/4,0)</f>
        <v>72.427500000000009</v>
      </c>
    </row>
    <row r="3" spans="1:15" ht="15" customHeight="1" x14ac:dyDescent="0.2">
      <c r="A3" s="2" t="s">
        <v>511</v>
      </c>
      <c r="B3" s="2" t="s">
        <v>512</v>
      </c>
      <c r="C3" s="2" t="s">
        <v>513</v>
      </c>
      <c r="D3" s="2" t="s">
        <v>18</v>
      </c>
      <c r="E3" s="4">
        <v>93.3</v>
      </c>
      <c r="F3" s="2" t="s">
        <v>55</v>
      </c>
      <c r="G3" s="4">
        <v>0</v>
      </c>
      <c r="H3" s="2" t="s">
        <v>18</v>
      </c>
      <c r="I3" s="5">
        <v>89.89</v>
      </c>
      <c r="J3" s="2" t="s">
        <v>18</v>
      </c>
      <c r="K3" s="4">
        <v>52.5</v>
      </c>
      <c r="L3" s="4">
        <v>20</v>
      </c>
      <c r="M3" s="4">
        <f t="shared" si="0"/>
        <v>72.5</v>
      </c>
      <c r="N3" s="4">
        <f t="shared" si="1"/>
        <v>3</v>
      </c>
      <c r="O3" s="7">
        <f t="shared" si="2"/>
        <v>63.922499999999999</v>
      </c>
    </row>
    <row r="4" spans="1:15" ht="15" customHeight="1" x14ac:dyDescent="0.2">
      <c r="A4" s="2" t="s">
        <v>99</v>
      </c>
      <c r="B4" s="2" t="s">
        <v>514</v>
      </c>
      <c r="C4" s="2" t="s">
        <v>515</v>
      </c>
      <c r="D4" s="2" t="s">
        <v>18</v>
      </c>
      <c r="E4" s="4">
        <v>85.8</v>
      </c>
      <c r="F4" s="2" t="s">
        <v>18</v>
      </c>
      <c r="G4" s="5">
        <v>77.92</v>
      </c>
      <c r="H4" s="2" t="s">
        <v>18</v>
      </c>
      <c r="I4" s="5">
        <v>95.68</v>
      </c>
      <c r="J4" s="2" t="s">
        <v>18</v>
      </c>
      <c r="K4" s="4">
        <v>61.7</v>
      </c>
      <c r="L4" s="4">
        <v>23.12</v>
      </c>
      <c r="M4" s="4">
        <f t="shared" si="0"/>
        <v>84.820000000000007</v>
      </c>
      <c r="N4" s="4">
        <f t="shared" si="1"/>
        <v>4</v>
      </c>
      <c r="O4" s="7">
        <f t="shared" si="2"/>
        <v>86.054999999999993</v>
      </c>
    </row>
    <row r="5" spans="1:15" ht="15" customHeight="1" x14ac:dyDescent="0.2">
      <c r="A5" s="2" t="s">
        <v>261</v>
      </c>
      <c r="B5" s="2" t="s">
        <v>516</v>
      </c>
      <c r="C5" s="2" t="s">
        <v>517</v>
      </c>
      <c r="D5" s="2" t="s">
        <v>18</v>
      </c>
      <c r="E5" s="4">
        <v>95.4</v>
      </c>
      <c r="F5" s="2" t="s">
        <v>18</v>
      </c>
      <c r="G5" s="11">
        <v>65.63</v>
      </c>
      <c r="H5" s="2" t="s">
        <v>18</v>
      </c>
      <c r="I5" s="5">
        <v>92.1</v>
      </c>
      <c r="J5" s="2" t="s">
        <v>18</v>
      </c>
      <c r="K5" s="4">
        <v>61.46</v>
      </c>
      <c r="L5" s="10">
        <v>10.42</v>
      </c>
      <c r="M5" s="4">
        <f t="shared" si="0"/>
        <v>71.88</v>
      </c>
      <c r="N5" s="4">
        <f t="shared" si="1"/>
        <v>4</v>
      </c>
      <c r="O5" s="7">
        <f t="shared" si="2"/>
        <v>81.252499999999998</v>
      </c>
    </row>
    <row r="6" spans="1:15" ht="15" customHeight="1" x14ac:dyDescent="0.2">
      <c r="A6" s="2" t="s">
        <v>518</v>
      </c>
      <c r="B6" s="2" t="s">
        <v>519</v>
      </c>
      <c r="C6" s="2" t="s">
        <v>520</v>
      </c>
      <c r="D6" s="2" t="s">
        <v>18</v>
      </c>
      <c r="E6" s="4">
        <v>100</v>
      </c>
      <c r="F6" s="2" t="s">
        <v>18</v>
      </c>
      <c r="G6" s="5">
        <v>78.540000000000006</v>
      </c>
      <c r="H6" s="2" t="s">
        <v>18</v>
      </c>
      <c r="I6" s="5">
        <v>60</v>
      </c>
      <c r="J6" s="2" t="s">
        <v>18</v>
      </c>
      <c r="K6" s="4">
        <v>51.17</v>
      </c>
      <c r="L6" s="4">
        <v>10.210000000000001</v>
      </c>
      <c r="M6" s="4">
        <f t="shared" si="0"/>
        <v>61.38</v>
      </c>
      <c r="N6" s="4">
        <f t="shared" si="1"/>
        <v>4</v>
      </c>
      <c r="O6" s="7">
        <f t="shared" si="2"/>
        <v>74.98</v>
      </c>
    </row>
    <row r="7" spans="1:15" ht="15" customHeight="1" x14ac:dyDescent="0.2">
      <c r="A7" s="2" t="s">
        <v>57</v>
      </c>
      <c r="B7" s="2" t="s">
        <v>521</v>
      </c>
      <c r="C7" s="2" t="s">
        <v>522</v>
      </c>
      <c r="D7" s="2" t="s">
        <v>55</v>
      </c>
      <c r="E7" s="2"/>
      <c r="F7" s="2" t="s">
        <v>55</v>
      </c>
      <c r="G7" s="4"/>
      <c r="H7" s="2" t="s">
        <v>55</v>
      </c>
      <c r="I7" s="5"/>
      <c r="J7" s="2" t="s">
        <v>55</v>
      </c>
      <c r="K7" s="4"/>
      <c r="L7" s="4"/>
      <c r="M7" s="4">
        <f t="shared" si="0"/>
        <v>0</v>
      </c>
      <c r="N7" s="4">
        <f t="shared" si="1"/>
        <v>0</v>
      </c>
      <c r="O7" s="7">
        <f t="shared" si="2"/>
        <v>0</v>
      </c>
    </row>
    <row r="8" spans="1:15" ht="15" customHeight="1" x14ac:dyDescent="0.2">
      <c r="A8" s="2" t="s">
        <v>69</v>
      </c>
      <c r="B8" s="2" t="s">
        <v>523</v>
      </c>
      <c r="C8" s="2" t="s">
        <v>524</v>
      </c>
      <c r="D8" s="2" t="s">
        <v>18</v>
      </c>
      <c r="E8" s="4">
        <v>65.8</v>
      </c>
      <c r="F8" s="2" t="s">
        <v>18</v>
      </c>
      <c r="G8" s="5">
        <v>80.83</v>
      </c>
      <c r="H8" s="2" t="s">
        <v>18</v>
      </c>
      <c r="I8" s="5">
        <v>48.95</v>
      </c>
      <c r="J8" s="2" t="s">
        <v>18</v>
      </c>
      <c r="K8" s="10">
        <v>60.42</v>
      </c>
      <c r="L8" s="10">
        <v>15.21</v>
      </c>
      <c r="M8" s="4">
        <f t="shared" si="0"/>
        <v>75.63</v>
      </c>
      <c r="N8" s="4">
        <f t="shared" si="1"/>
        <v>4</v>
      </c>
      <c r="O8" s="7">
        <f t="shared" si="2"/>
        <v>67.802499999999995</v>
      </c>
    </row>
    <row r="9" spans="1:15" ht="15" customHeight="1" x14ac:dyDescent="0.2">
      <c r="A9" s="2" t="s">
        <v>525</v>
      </c>
      <c r="B9" s="2" t="s">
        <v>526</v>
      </c>
      <c r="C9" s="2" t="s">
        <v>527</v>
      </c>
      <c r="D9" s="2" t="s">
        <v>18</v>
      </c>
      <c r="E9" s="4">
        <v>95.4</v>
      </c>
      <c r="F9" s="2" t="s">
        <v>18</v>
      </c>
      <c r="G9" s="5">
        <v>80.83</v>
      </c>
      <c r="H9" s="2" t="s">
        <v>18</v>
      </c>
      <c r="I9" s="5">
        <v>48.95</v>
      </c>
      <c r="J9" s="2" t="s">
        <v>18</v>
      </c>
      <c r="K9" s="10">
        <v>60.42</v>
      </c>
      <c r="L9" s="6">
        <v>0</v>
      </c>
      <c r="M9" s="4">
        <f t="shared" si="0"/>
        <v>60.42</v>
      </c>
      <c r="N9" s="4">
        <f t="shared" si="1"/>
        <v>4</v>
      </c>
      <c r="O9" s="7">
        <f t="shared" si="2"/>
        <v>71.400000000000006</v>
      </c>
    </row>
    <row r="10" spans="1:15" ht="15" customHeight="1" x14ac:dyDescent="0.2">
      <c r="A10" s="2" t="s">
        <v>528</v>
      </c>
      <c r="B10" s="2" t="s">
        <v>529</v>
      </c>
      <c r="C10" s="2" t="s">
        <v>530</v>
      </c>
      <c r="D10" s="2" t="s">
        <v>18</v>
      </c>
      <c r="E10" s="4">
        <v>65.8</v>
      </c>
      <c r="F10" s="2" t="s">
        <v>18</v>
      </c>
      <c r="G10" s="5">
        <v>80.83</v>
      </c>
      <c r="H10" s="2" t="s">
        <v>18</v>
      </c>
      <c r="I10" s="5">
        <v>48.95</v>
      </c>
      <c r="J10" s="2" t="s">
        <v>18</v>
      </c>
      <c r="K10" s="4">
        <v>64.17</v>
      </c>
      <c r="L10" s="10">
        <v>18.329999999999998</v>
      </c>
      <c r="M10" s="4">
        <f t="shared" si="0"/>
        <v>82.5</v>
      </c>
      <c r="N10" s="4">
        <f t="shared" si="1"/>
        <v>4</v>
      </c>
      <c r="O10" s="7">
        <f t="shared" si="2"/>
        <v>69.52</v>
      </c>
    </row>
    <row r="11" spans="1:15" ht="15" customHeight="1" x14ac:dyDescent="0.2">
      <c r="A11" s="2" t="s">
        <v>221</v>
      </c>
      <c r="B11" s="2" t="s">
        <v>531</v>
      </c>
      <c r="C11" s="2" t="s">
        <v>532</v>
      </c>
      <c r="D11" s="2" t="s">
        <v>55</v>
      </c>
      <c r="E11" s="2"/>
      <c r="F11" s="2" t="s">
        <v>55</v>
      </c>
      <c r="G11" s="4"/>
      <c r="H11" s="2" t="s">
        <v>55</v>
      </c>
      <c r="I11" s="5"/>
      <c r="J11" s="2" t="s">
        <v>55</v>
      </c>
      <c r="K11" s="4"/>
      <c r="L11" s="4"/>
      <c r="M11" s="4">
        <f t="shared" si="0"/>
        <v>0</v>
      </c>
      <c r="N11" s="4">
        <f t="shared" si="1"/>
        <v>0</v>
      </c>
      <c r="O11" s="7">
        <f t="shared" si="2"/>
        <v>0</v>
      </c>
    </row>
    <row r="12" spans="1:15" ht="15" customHeight="1" x14ac:dyDescent="0.2">
      <c r="A12" s="2" t="s">
        <v>508</v>
      </c>
      <c r="B12" s="2" t="s">
        <v>533</v>
      </c>
      <c r="C12" s="2" t="s">
        <v>534</v>
      </c>
      <c r="D12" s="2" t="s">
        <v>18</v>
      </c>
      <c r="E12" s="4">
        <v>86.6</v>
      </c>
      <c r="F12" s="2" t="s">
        <v>18</v>
      </c>
      <c r="G12" s="30">
        <v>50.83</v>
      </c>
      <c r="H12" s="2" t="s">
        <v>18</v>
      </c>
      <c r="I12" s="5">
        <v>89.89</v>
      </c>
      <c r="J12" s="2" t="s">
        <v>18</v>
      </c>
      <c r="K12" s="4">
        <v>52.5</v>
      </c>
      <c r="L12" s="4">
        <v>21.04</v>
      </c>
      <c r="M12" s="4">
        <f t="shared" si="0"/>
        <v>73.539999999999992</v>
      </c>
      <c r="N12" s="4">
        <f t="shared" si="1"/>
        <v>4</v>
      </c>
      <c r="O12" s="7">
        <f t="shared" si="2"/>
        <v>75.215000000000003</v>
      </c>
    </row>
    <row r="13" spans="1:15" ht="15" customHeight="1" x14ac:dyDescent="0.2">
      <c r="A13" s="2" t="s">
        <v>535</v>
      </c>
      <c r="B13" s="2" t="s">
        <v>536</v>
      </c>
      <c r="C13" s="2" t="s">
        <v>537</v>
      </c>
      <c r="D13" s="2" t="s">
        <v>18</v>
      </c>
      <c r="E13" s="4">
        <v>65.8</v>
      </c>
      <c r="F13" s="2" t="s">
        <v>18</v>
      </c>
      <c r="G13" s="5">
        <v>80.83</v>
      </c>
      <c r="H13" s="2" t="s">
        <v>18</v>
      </c>
      <c r="I13" s="5">
        <v>48.95</v>
      </c>
      <c r="J13" s="2" t="s">
        <v>18</v>
      </c>
      <c r="K13" s="10">
        <v>60.42</v>
      </c>
      <c r="L13" s="10">
        <v>21.67</v>
      </c>
      <c r="M13" s="4">
        <f t="shared" si="0"/>
        <v>82.09</v>
      </c>
      <c r="N13" s="4">
        <f t="shared" si="1"/>
        <v>4</v>
      </c>
      <c r="O13" s="7">
        <f t="shared" si="2"/>
        <v>69.41749999999999</v>
      </c>
    </row>
    <row r="14" spans="1:15" ht="15" customHeight="1" x14ac:dyDescent="0.2">
      <c r="A14" s="2" t="s">
        <v>69</v>
      </c>
      <c r="B14" s="2" t="s">
        <v>538</v>
      </c>
      <c r="C14" s="2" t="s">
        <v>539</v>
      </c>
      <c r="D14" s="2" t="s">
        <v>18</v>
      </c>
      <c r="E14" s="4">
        <v>95.4</v>
      </c>
      <c r="F14" s="2" t="s">
        <v>18</v>
      </c>
      <c r="G14" s="11">
        <v>65.63</v>
      </c>
      <c r="H14" s="2" t="s">
        <v>18</v>
      </c>
      <c r="I14" s="5">
        <v>92.1</v>
      </c>
      <c r="J14" s="2" t="s">
        <v>18</v>
      </c>
      <c r="K14" s="4">
        <v>55</v>
      </c>
      <c r="L14" s="4">
        <v>18.12</v>
      </c>
      <c r="M14" s="4">
        <f t="shared" si="0"/>
        <v>73.12</v>
      </c>
      <c r="N14" s="4">
        <f t="shared" si="1"/>
        <v>4</v>
      </c>
      <c r="O14" s="7">
        <f t="shared" si="2"/>
        <v>81.5625</v>
      </c>
    </row>
    <row r="15" spans="1:15" ht="15" customHeight="1" x14ac:dyDescent="0.2">
      <c r="A15" s="2" t="s">
        <v>540</v>
      </c>
      <c r="B15" s="2" t="s">
        <v>541</v>
      </c>
      <c r="C15" s="2" t="s">
        <v>542</v>
      </c>
      <c r="D15" s="2" t="s">
        <v>18</v>
      </c>
      <c r="E15" s="4">
        <v>85.8</v>
      </c>
      <c r="F15" s="2" t="s">
        <v>18</v>
      </c>
      <c r="G15" s="5">
        <v>62.92</v>
      </c>
      <c r="H15" s="2" t="s">
        <v>18</v>
      </c>
      <c r="I15" s="5">
        <v>95.68</v>
      </c>
      <c r="J15" s="2" t="s">
        <v>18</v>
      </c>
      <c r="K15" s="9"/>
      <c r="L15" s="9"/>
      <c r="M15" s="5">
        <f t="shared" si="0"/>
        <v>0</v>
      </c>
      <c r="N15" s="4">
        <f t="shared" si="1"/>
        <v>4</v>
      </c>
      <c r="O15" s="7">
        <f t="shared" si="2"/>
        <v>61.1</v>
      </c>
    </row>
    <row r="16" spans="1:15" ht="15" customHeight="1" x14ac:dyDescent="0.2">
      <c r="A16" s="2" t="s">
        <v>543</v>
      </c>
      <c r="B16" s="2" t="s">
        <v>544</v>
      </c>
      <c r="C16" s="2" t="s">
        <v>545</v>
      </c>
      <c r="D16" s="2" t="s">
        <v>18</v>
      </c>
      <c r="E16" s="4">
        <v>86.6</v>
      </c>
      <c r="F16" s="2" t="s">
        <v>18</v>
      </c>
      <c r="G16" s="30">
        <v>50.83</v>
      </c>
      <c r="H16" s="2" t="s">
        <v>18</v>
      </c>
      <c r="I16" s="5">
        <v>89.89</v>
      </c>
      <c r="J16" s="2" t="s">
        <v>18</v>
      </c>
      <c r="K16" s="4">
        <v>55</v>
      </c>
      <c r="L16" s="4">
        <v>7.5</v>
      </c>
      <c r="M16" s="4">
        <f t="shared" si="0"/>
        <v>62.5</v>
      </c>
      <c r="N16" s="4">
        <f t="shared" si="1"/>
        <v>4</v>
      </c>
      <c r="O16" s="7">
        <f t="shared" si="2"/>
        <v>72.454999999999998</v>
      </c>
    </row>
    <row r="17" spans="1:15" ht="15" customHeight="1" x14ac:dyDescent="0.2">
      <c r="A17" s="2" t="s">
        <v>60</v>
      </c>
      <c r="B17" s="2" t="s">
        <v>546</v>
      </c>
      <c r="C17" s="2" t="s">
        <v>547</v>
      </c>
      <c r="D17" s="2" t="s">
        <v>18</v>
      </c>
      <c r="E17" s="4">
        <v>100</v>
      </c>
      <c r="F17" s="2" t="s">
        <v>18</v>
      </c>
      <c r="G17" s="5">
        <v>78.540000000000006</v>
      </c>
      <c r="H17" s="2" t="s">
        <v>18</v>
      </c>
      <c r="I17" s="5">
        <v>60</v>
      </c>
      <c r="J17" s="2" t="s">
        <v>18</v>
      </c>
      <c r="K17" s="4">
        <v>51.17</v>
      </c>
      <c r="L17" s="6">
        <v>0</v>
      </c>
      <c r="M17" s="4">
        <f t="shared" si="0"/>
        <v>51.17</v>
      </c>
      <c r="N17" s="4">
        <f t="shared" si="1"/>
        <v>4</v>
      </c>
      <c r="O17" s="7">
        <f t="shared" si="2"/>
        <v>72.427500000000009</v>
      </c>
    </row>
    <row r="18" spans="1:15" ht="15" customHeight="1" x14ac:dyDescent="0.2">
      <c r="A18" s="2" t="s">
        <v>548</v>
      </c>
      <c r="B18" s="2" t="s">
        <v>549</v>
      </c>
      <c r="C18" s="2" t="s">
        <v>550</v>
      </c>
      <c r="D18" s="2" t="s">
        <v>18</v>
      </c>
      <c r="E18" s="4">
        <v>86.6</v>
      </c>
      <c r="F18" s="2" t="s">
        <v>18</v>
      </c>
      <c r="G18" s="30">
        <v>50.83</v>
      </c>
      <c r="H18" s="2" t="s">
        <v>18</v>
      </c>
      <c r="I18" s="5">
        <v>89.89</v>
      </c>
      <c r="J18" s="2" t="s">
        <v>18</v>
      </c>
      <c r="K18" s="4">
        <v>52.5</v>
      </c>
      <c r="L18" s="6">
        <v>0</v>
      </c>
      <c r="M18" s="4">
        <f t="shared" si="0"/>
        <v>52.5</v>
      </c>
      <c r="N18" s="4">
        <f t="shared" si="1"/>
        <v>4</v>
      </c>
      <c r="O18" s="7">
        <f t="shared" si="2"/>
        <v>69.954999999999998</v>
      </c>
    </row>
    <row r="19" spans="1:15" ht="15" customHeight="1" x14ac:dyDescent="0.2">
      <c r="A19" s="2" t="s">
        <v>167</v>
      </c>
      <c r="B19" s="2" t="s">
        <v>551</v>
      </c>
      <c r="C19" s="2" t="s">
        <v>552</v>
      </c>
      <c r="D19" s="2" t="s">
        <v>18</v>
      </c>
      <c r="E19" s="4">
        <v>93.3</v>
      </c>
      <c r="F19" s="2" t="s">
        <v>55</v>
      </c>
      <c r="G19" s="4">
        <v>0</v>
      </c>
      <c r="H19" s="2" t="s">
        <v>18</v>
      </c>
      <c r="I19" s="5">
        <v>48.95</v>
      </c>
      <c r="J19" s="2" t="s">
        <v>18</v>
      </c>
      <c r="K19" s="10">
        <v>60.42</v>
      </c>
      <c r="L19" s="6">
        <v>0</v>
      </c>
      <c r="M19" s="4">
        <f t="shared" si="0"/>
        <v>60.42</v>
      </c>
      <c r="N19" s="4">
        <f t="shared" si="1"/>
        <v>3</v>
      </c>
      <c r="O19" s="7">
        <f t="shared" si="2"/>
        <v>50.667500000000004</v>
      </c>
    </row>
    <row r="20" spans="1:15" ht="15" customHeight="1" x14ac:dyDescent="0.2">
      <c r="A20" s="2" t="s">
        <v>483</v>
      </c>
      <c r="B20" s="2" t="s">
        <v>553</v>
      </c>
      <c r="C20" s="2" t="s">
        <v>554</v>
      </c>
      <c r="D20" s="2" t="s">
        <v>18</v>
      </c>
      <c r="E20" s="4">
        <v>100</v>
      </c>
      <c r="F20" s="2" t="s">
        <v>18</v>
      </c>
      <c r="G20" s="5">
        <v>78.540000000000006</v>
      </c>
      <c r="H20" s="2" t="s">
        <v>18</v>
      </c>
      <c r="I20" s="5">
        <v>60</v>
      </c>
      <c r="J20" s="2" t="s">
        <v>18</v>
      </c>
      <c r="K20" s="4">
        <v>51.17</v>
      </c>
      <c r="L20" s="6">
        <v>0</v>
      </c>
      <c r="M20" s="4">
        <f t="shared" si="0"/>
        <v>51.17</v>
      </c>
      <c r="N20" s="4">
        <f t="shared" si="1"/>
        <v>4</v>
      </c>
      <c r="O20" s="7">
        <f t="shared" si="2"/>
        <v>72.427500000000009</v>
      </c>
    </row>
    <row r="21" spans="1:15" ht="15" customHeight="1" x14ac:dyDescent="0.2">
      <c r="A21" s="2" t="s">
        <v>555</v>
      </c>
      <c r="B21" s="2" t="s">
        <v>556</v>
      </c>
      <c r="C21" s="2" t="s">
        <v>557</v>
      </c>
      <c r="D21" s="2" t="s">
        <v>18</v>
      </c>
      <c r="E21" s="4">
        <v>93.3</v>
      </c>
      <c r="F21" s="2" t="s">
        <v>55</v>
      </c>
      <c r="G21" s="4">
        <v>0</v>
      </c>
      <c r="H21" s="2" t="s">
        <v>55</v>
      </c>
      <c r="I21" s="5"/>
      <c r="J21" s="2" t="s">
        <v>55</v>
      </c>
      <c r="K21" s="4"/>
      <c r="L21" s="4"/>
      <c r="M21" s="4">
        <f t="shared" si="0"/>
        <v>0</v>
      </c>
      <c r="N21" s="4">
        <f t="shared" si="1"/>
        <v>1</v>
      </c>
      <c r="O21" s="7">
        <f t="shared" si="2"/>
        <v>0</v>
      </c>
    </row>
    <row r="22" spans="1:15" ht="15" customHeight="1" x14ac:dyDescent="0.2">
      <c r="A22" s="2" t="s">
        <v>558</v>
      </c>
      <c r="B22" s="2" t="s">
        <v>559</v>
      </c>
      <c r="C22" s="2" t="s">
        <v>560</v>
      </c>
      <c r="D22" s="2" t="s">
        <v>18</v>
      </c>
      <c r="E22" s="4">
        <v>93.3</v>
      </c>
      <c r="F22" s="2" t="s">
        <v>18</v>
      </c>
      <c r="G22" s="11">
        <v>65.63</v>
      </c>
      <c r="H22" s="2" t="s">
        <v>18</v>
      </c>
      <c r="I22" s="5">
        <v>92.1</v>
      </c>
      <c r="J22" s="2" t="s">
        <v>18</v>
      </c>
      <c r="K22" s="4">
        <v>55</v>
      </c>
      <c r="L22" s="6">
        <v>0</v>
      </c>
      <c r="M22" s="4">
        <f t="shared" si="0"/>
        <v>55</v>
      </c>
      <c r="N22" s="4">
        <f t="shared" si="1"/>
        <v>4</v>
      </c>
      <c r="O22" s="7">
        <f t="shared" si="2"/>
        <v>76.507499999999993</v>
      </c>
    </row>
    <row r="23" spans="1:15" ht="15" customHeight="1" x14ac:dyDescent="0.2">
      <c r="A23" s="2" t="s">
        <v>197</v>
      </c>
      <c r="B23" s="2" t="s">
        <v>561</v>
      </c>
      <c r="C23" s="2" t="s">
        <v>562</v>
      </c>
      <c r="D23" s="2" t="s">
        <v>18</v>
      </c>
      <c r="E23" s="4">
        <v>100</v>
      </c>
      <c r="F23" s="2" t="s">
        <v>18</v>
      </c>
      <c r="G23" s="5">
        <v>78.540000000000006</v>
      </c>
      <c r="H23" s="2" t="s">
        <v>18</v>
      </c>
      <c r="I23" s="5">
        <v>60</v>
      </c>
      <c r="J23" s="2" t="s">
        <v>18</v>
      </c>
      <c r="K23" s="4">
        <v>51.17</v>
      </c>
      <c r="L23" s="6">
        <v>0</v>
      </c>
      <c r="M23" s="4">
        <f t="shared" si="0"/>
        <v>51.17</v>
      </c>
      <c r="N23" s="4">
        <f t="shared" si="1"/>
        <v>4</v>
      </c>
      <c r="O23" s="7">
        <f t="shared" si="2"/>
        <v>72.427500000000009</v>
      </c>
    </row>
    <row r="24" spans="1:15" ht="15" customHeight="1" x14ac:dyDescent="0.2">
      <c r="A24" s="2" t="s">
        <v>508</v>
      </c>
      <c r="B24" s="2" t="s">
        <v>563</v>
      </c>
      <c r="C24" s="2" t="s">
        <v>564</v>
      </c>
      <c r="D24" s="2" t="s">
        <v>18</v>
      </c>
      <c r="E24" s="4">
        <v>95.4</v>
      </c>
      <c r="F24" s="2" t="s">
        <v>18</v>
      </c>
      <c r="G24" s="11">
        <v>65.63</v>
      </c>
      <c r="H24" s="2" t="s">
        <v>18</v>
      </c>
      <c r="I24" s="5">
        <v>92.1</v>
      </c>
      <c r="J24" s="2" t="s">
        <v>18</v>
      </c>
      <c r="K24" s="4">
        <v>55</v>
      </c>
      <c r="L24" s="4">
        <v>26.04</v>
      </c>
      <c r="M24" s="4">
        <f t="shared" si="0"/>
        <v>81.039999999999992</v>
      </c>
      <c r="N24" s="4">
        <f t="shared" si="1"/>
        <v>4</v>
      </c>
      <c r="O24" s="7">
        <f t="shared" si="2"/>
        <v>83.54249999999999</v>
      </c>
    </row>
    <row r="25" spans="1:15" ht="15" customHeight="1" x14ac:dyDescent="0.2">
      <c r="A25" s="2" t="s">
        <v>205</v>
      </c>
      <c r="B25" s="2" t="s">
        <v>565</v>
      </c>
      <c r="C25" s="2" t="s">
        <v>566</v>
      </c>
      <c r="D25" s="2" t="s">
        <v>18</v>
      </c>
      <c r="E25" s="4">
        <v>85.8</v>
      </c>
      <c r="F25" s="2" t="s">
        <v>18</v>
      </c>
      <c r="G25" s="5">
        <v>77.92</v>
      </c>
      <c r="H25" s="2" t="s">
        <v>18</v>
      </c>
      <c r="I25" s="5">
        <v>95.68</v>
      </c>
      <c r="J25" s="2" t="s">
        <v>18</v>
      </c>
      <c r="K25" s="4">
        <v>61.7</v>
      </c>
      <c r="L25" s="4">
        <v>23.12</v>
      </c>
      <c r="M25" s="4">
        <f t="shared" si="0"/>
        <v>84.820000000000007</v>
      </c>
      <c r="N25" s="4">
        <f t="shared" si="1"/>
        <v>4</v>
      </c>
      <c r="O25" s="7">
        <f t="shared" si="2"/>
        <v>86.054999999999993</v>
      </c>
    </row>
    <row r="26" spans="1:15" ht="15" customHeight="1" x14ac:dyDescent="0.2">
      <c r="A26" s="2" t="s">
        <v>22</v>
      </c>
      <c r="B26" s="2" t="s">
        <v>567</v>
      </c>
      <c r="C26" s="2" t="s">
        <v>568</v>
      </c>
      <c r="D26" s="2" t="s">
        <v>18</v>
      </c>
      <c r="E26" s="4">
        <v>85.8</v>
      </c>
      <c r="F26" s="2" t="s">
        <v>18</v>
      </c>
      <c r="G26" s="5">
        <v>77.92</v>
      </c>
      <c r="H26" s="2" t="s">
        <v>18</v>
      </c>
      <c r="I26" s="5">
        <v>95.68</v>
      </c>
      <c r="J26" s="2" t="s">
        <v>18</v>
      </c>
      <c r="K26" s="4">
        <v>61.7</v>
      </c>
      <c r="L26" s="4">
        <v>23.12</v>
      </c>
      <c r="M26" s="4">
        <f t="shared" si="0"/>
        <v>84.820000000000007</v>
      </c>
      <c r="N26" s="4">
        <f t="shared" si="1"/>
        <v>4</v>
      </c>
      <c r="O26" s="7">
        <f t="shared" si="2"/>
        <v>86.054999999999993</v>
      </c>
    </row>
    <row r="27" spans="1:15" ht="15" customHeight="1" x14ac:dyDescent="0.2">
      <c r="A27" s="2" t="s">
        <v>569</v>
      </c>
      <c r="B27" s="2" t="s">
        <v>570</v>
      </c>
      <c r="C27" s="2" t="s">
        <v>571</v>
      </c>
      <c r="D27" s="2" t="s">
        <v>18</v>
      </c>
      <c r="E27" s="4">
        <v>86.6</v>
      </c>
      <c r="F27" s="2" t="s">
        <v>18</v>
      </c>
      <c r="G27" s="30">
        <v>50.83</v>
      </c>
      <c r="H27" s="2" t="s">
        <v>18</v>
      </c>
      <c r="I27" s="5">
        <v>89.89</v>
      </c>
      <c r="J27" s="2" t="s">
        <v>18</v>
      </c>
      <c r="K27" s="4">
        <v>52.5</v>
      </c>
      <c r="L27" s="4">
        <v>23.75</v>
      </c>
      <c r="M27" s="4">
        <f t="shared" si="0"/>
        <v>76.25</v>
      </c>
      <c r="N27" s="4">
        <f t="shared" si="1"/>
        <v>4</v>
      </c>
      <c r="O27" s="7">
        <f t="shared" si="2"/>
        <v>75.892499999999998</v>
      </c>
    </row>
    <row r="28" spans="1:15" ht="14.75" customHeight="1" x14ac:dyDescent="0.2">
      <c r="A28" s="14" t="s">
        <v>105</v>
      </c>
      <c r="B28" s="15"/>
      <c r="C28" s="15"/>
      <c r="D28" s="15">
        <f>COUNTIF(D2:D27,"Apto")</f>
        <v>24</v>
      </c>
      <c r="E28" s="16">
        <f>AVERAGE(E2:E27)</f>
        <v>89.24166666666666</v>
      </c>
      <c r="F28" s="15">
        <f>COUNTIF(F2:F27,"Apto")</f>
        <v>21</v>
      </c>
      <c r="G28" s="16">
        <f>AVERAGE(G2:G27)</f>
        <v>61.605833333333351</v>
      </c>
      <c r="H28" s="15">
        <f>COUNTIF(H2:H27,"Apto")</f>
        <v>23</v>
      </c>
      <c r="I28" s="16">
        <f>AVERAGE(I2:I27)</f>
        <v>75.883478260869566</v>
      </c>
      <c r="J28" s="15">
        <f>COUNTIF(J2:J27,"Apto")</f>
        <v>23</v>
      </c>
      <c r="K28" s="16">
        <f>AVERAGE(K2:K27)</f>
        <v>56.284545454545444</v>
      </c>
      <c r="L28" s="16">
        <f>AVERAGE(L2:L27)</f>
        <v>11.893181818181818</v>
      </c>
      <c r="M28" s="16">
        <f>AVERAGE(M2:M27)</f>
        <v>57.68884615384615</v>
      </c>
      <c r="N28" s="15"/>
      <c r="O28" s="16">
        <f>AVERAGE(O2:O27)</f>
        <v>65.117980769230769</v>
      </c>
    </row>
  </sheetData>
  <conditionalFormatting sqref="D2 F2 H2 J2 D3 F3 H3 J3 D4 F4 H4 J4 D5 F5 H5 J5 D6 F6 H6 J6 D7 F7 H7 J7 D8 F8 H8 J8 D9 F9 H9 J9 D10 F10 H10 J10 D11 F11 H11 J11 D12 F12 H12 J12 D13 F13 H13 J13 D14 F14 H14 J14 D15 F15 H15 J15 D16 F16 H16 J16 D17 F17 H17 J17 D18 F18 H18 J18 D19 F19 H19 J19 D20 F20 H20 J20 D21 F21 H21 J21 D22 F22 H22 J22 D23 F23 H23 J23 D24 F24 H24 J24 D25 F25 H25 J25 D26 F26 H26 J26 D27 F27 H27 J27">
    <cfRule type="cellIs" dxfId="3" priority="1" stopIfTrue="1" operator="equal">
      <formula>"Apto"</formula>
    </cfRule>
  </conditionalFormatting>
  <conditionalFormatting sqref="N2:N27">
    <cfRule type="cellIs" dxfId="2" priority="2" stopIfTrue="1" operator="lessThan">
      <formula>3</formula>
    </cfRule>
  </conditionalFormatting>
  <pageMargins left="1" right="1" top="1" bottom="1" header="0.25" footer="0.25"/>
  <pageSetup orientation="portrait"/>
  <headerFooter>
    <oddFooter>&amp;C&amp;"Helvetica,Regular"&amp;12&amp;K000000&amp;P</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27"/>
  <sheetViews>
    <sheetView showGridLines="0" tabSelected="1" workbookViewId="0">
      <selection activeCell="C14" sqref="C14"/>
    </sheetView>
  </sheetViews>
  <sheetFormatPr baseColWidth="10" defaultColWidth="8.83203125" defaultRowHeight="14.75" customHeight="1" x14ac:dyDescent="0.2"/>
  <cols>
    <col min="1" max="1" width="8.83203125" style="1" customWidth="1"/>
    <col min="2" max="2" width="23.33203125" style="1" customWidth="1"/>
    <col min="3" max="3" width="8.83203125" style="1" customWidth="1"/>
    <col min="4" max="9" width="9.5" style="1" customWidth="1"/>
    <col min="10" max="14" width="11.33203125" style="1" customWidth="1"/>
    <col min="15" max="15" width="17.33203125" style="1" customWidth="1"/>
    <col min="16" max="256" width="8.83203125" style="1" customWidth="1"/>
  </cols>
  <sheetData>
    <row r="1" spans="1:15" ht="15" customHeight="1" x14ac:dyDescent="0.2">
      <c r="A1" s="3" t="s">
        <v>0</v>
      </c>
      <c r="B1" s="3" t="s">
        <v>1</v>
      </c>
      <c r="C1" s="3" t="s">
        <v>431</v>
      </c>
      <c r="D1" s="3" t="s">
        <v>3</v>
      </c>
      <c r="E1" s="3" t="s">
        <v>4</v>
      </c>
      <c r="F1" s="3" t="s">
        <v>5</v>
      </c>
      <c r="G1" s="3" t="s">
        <v>6</v>
      </c>
      <c r="H1" s="3" t="s">
        <v>7</v>
      </c>
      <c r="I1" s="3" t="s">
        <v>8</v>
      </c>
      <c r="J1" s="3" t="s">
        <v>9</v>
      </c>
      <c r="K1" s="3" t="s">
        <v>10</v>
      </c>
      <c r="L1" s="3" t="s">
        <v>11</v>
      </c>
      <c r="M1" s="3" t="s">
        <v>12</v>
      </c>
      <c r="N1" s="3" t="s">
        <v>13</v>
      </c>
      <c r="O1" s="2" t="s">
        <v>14</v>
      </c>
    </row>
    <row r="2" spans="1:15" ht="15" customHeight="1" x14ac:dyDescent="0.2">
      <c r="A2" s="2" t="s">
        <v>167</v>
      </c>
      <c r="B2" s="2" t="s">
        <v>572</v>
      </c>
      <c r="C2" s="2" t="s">
        <v>573</v>
      </c>
      <c r="D2" s="2" t="s">
        <v>18</v>
      </c>
      <c r="E2" s="4">
        <v>88.8</v>
      </c>
      <c r="F2" s="2" t="s">
        <v>18</v>
      </c>
      <c r="G2" s="31">
        <v>69.58</v>
      </c>
      <c r="H2" s="2" t="s">
        <v>18</v>
      </c>
      <c r="I2" s="5">
        <v>86.31</v>
      </c>
      <c r="J2" s="2" t="s">
        <v>18</v>
      </c>
      <c r="K2" s="32">
        <v>61.46</v>
      </c>
      <c r="L2" s="4">
        <v>27.5</v>
      </c>
      <c r="M2" s="4">
        <f t="shared" ref="M2:M26" si="0">K2+L2</f>
        <v>88.960000000000008</v>
      </c>
      <c r="N2" s="4">
        <f t="shared" ref="N2:N26" si="1">COUNTIF(C2:M2,"Apto")</f>
        <v>4</v>
      </c>
      <c r="O2" s="7">
        <f t="shared" ref="O2:O26" si="2">IF(N2&gt;=3,(E2+G2+I2+M2)/4,0)</f>
        <v>83.412499999999994</v>
      </c>
    </row>
    <row r="3" spans="1:15" ht="15" customHeight="1" x14ac:dyDescent="0.2">
      <c r="A3" s="2" t="s">
        <v>459</v>
      </c>
      <c r="B3" s="2" t="s">
        <v>574</v>
      </c>
      <c r="C3" s="2" t="s">
        <v>575</v>
      </c>
      <c r="D3" s="2" t="s">
        <v>18</v>
      </c>
      <c r="E3" s="4">
        <v>83.3</v>
      </c>
      <c r="F3" s="2" t="s">
        <v>18</v>
      </c>
      <c r="G3" s="5">
        <v>83.75</v>
      </c>
      <c r="H3" s="2" t="s">
        <v>18</v>
      </c>
      <c r="I3" s="5">
        <v>76.739999999999995</v>
      </c>
      <c r="J3" s="19" t="s">
        <v>18</v>
      </c>
      <c r="K3" s="33">
        <v>53.75</v>
      </c>
      <c r="L3" s="34">
        <v>2.5</v>
      </c>
      <c r="M3" s="4">
        <f t="shared" si="0"/>
        <v>56.25</v>
      </c>
      <c r="N3" s="4">
        <f t="shared" si="1"/>
        <v>4</v>
      </c>
      <c r="O3" s="7">
        <f t="shared" si="2"/>
        <v>75.010000000000005</v>
      </c>
    </row>
    <row r="4" spans="1:15" ht="15" customHeight="1" x14ac:dyDescent="0.2">
      <c r="A4" s="2" t="s">
        <v>576</v>
      </c>
      <c r="B4" s="2" t="s">
        <v>577</v>
      </c>
      <c r="C4" s="2" t="s">
        <v>578</v>
      </c>
      <c r="D4" s="2" t="s">
        <v>18</v>
      </c>
      <c r="E4" s="4">
        <v>83.3</v>
      </c>
      <c r="F4" s="2" t="s">
        <v>18</v>
      </c>
      <c r="G4" s="5">
        <v>81.25</v>
      </c>
      <c r="H4" s="2" t="s">
        <v>18</v>
      </c>
      <c r="I4" s="5">
        <v>76.739999999999995</v>
      </c>
      <c r="J4" s="19" t="s">
        <v>18</v>
      </c>
      <c r="K4" s="33">
        <v>53.75</v>
      </c>
      <c r="L4" s="35">
        <v>0</v>
      </c>
      <c r="M4" s="4">
        <f t="shared" si="0"/>
        <v>53.75</v>
      </c>
      <c r="N4" s="4">
        <f t="shared" si="1"/>
        <v>4</v>
      </c>
      <c r="O4" s="7">
        <f t="shared" si="2"/>
        <v>73.760000000000005</v>
      </c>
    </row>
    <row r="5" spans="1:15" ht="15" customHeight="1" x14ac:dyDescent="0.2">
      <c r="A5" s="2" t="s">
        <v>261</v>
      </c>
      <c r="B5" s="2" t="s">
        <v>579</v>
      </c>
      <c r="C5" s="2" t="s">
        <v>580</v>
      </c>
      <c r="D5" s="2" t="s">
        <v>18</v>
      </c>
      <c r="E5" s="4">
        <v>83.3</v>
      </c>
      <c r="F5" s="2" t="s">
        <v>18</v>
      </c>
      <c r="G5" s="5">
        <v>83.75</v>
      </c>
      <c r="H5" s="2" t="s">
        <v>18</v>
      </c>
      <c r="I5" s="5">
        <v>76.739999999999995</v>
      </c>
      <c r="J5" s="19" t="s">
        <v>18</v>
      </c>
      <c r="K5" s="33">
        <v>53.75</v>
      </c>
      <c r="L5" s="34">
        <v>6.67</v>
      </c>
      <c r="M5" s="4">
        <f t="shared" si="0"/>
        <v>60.42</v>
      </c>
      <c r="N5" s="4">
        <f t="shared" si="1"/>
        <v>4</v>
      </c>
      <c r="O5" s="7">
        <f t="shared" si="2"/>
        <v>76.052500000000009</v>
      </c>
    </row>
    <row r="6" spans="1:15" ht="15" customHeight="1" x14ac:dyDescent="0.2">
      <c r="A6" s="2" t="s">
        <v>49</v>
      </c>
      <c r="B6" s="2" t="s">
        <v>581</v>
      </c>
      <c r="C6" s="2" t="s">
        <v>582</v>
      </c>
      <c r="D6" s="2" t="s">
        <v>18</v>
      </c>
      <c r="E6" s="4">
        <v>88.8</v>
      </c>
      <c r="F6" s="2" t="s">
        <v>18</v>
      </c>
      <c r="G6" s="31">
        <v>69.58</v>
      </c>
      <c r="H6" s="2" t="s">
        <v>18</v>
      </c>
      <c r="I6" s="5">
        <v>86.31</v>
      </c>
      <c r="J6" s="2" t="s">
        <v>18</v>
      </c>
      <c r="K6" s="36">
        <v>61.46</v>
      </c>
      <c r="L6" s="4">
        <v>22.08</v>
      </c>
      <c r="M6" s="4">
        <f t="shared" si="0"/>
        <v>83.539999999999992</v>
      </c>
      <c r="N6" s="4">
        <f t="shared" si="1"/>
        <v>4</v>
      </c>
      <c r="O6" s="7">
        <f t="shared" si="2"/>
        <v>82.057500000000005</v>
      </c>
    </row>
    <row r="7" spans="1:15" ht="15" customHeight="1" x14ac:dyDescent="0.2">
      <c r="A7" s="2" t="s">
        <v>583</v>
      </c>
      <c r="B7" s="2" t="s">
        <v>584</v>
      </c>
      <c r="C7" s="2" t="s">
        <v>585</v>
      </c>
      <c r="D7" s="2" t="s">
        <v>18</v>
      </c>
      <c r="E7" s="4">
        <v>100</v>
      </c>
      <c r="F7" s="2" t="s">
        <v>18</v>
      </c>
      <c r="G7" s="5">
        <v>85.21</v>
      </c>
      <c r="H7" s="2" t="s">
        <v>18</v>
      </c>
      <c r="I7" s="5">
        <v>89.58</v>
      </c>
      <c r="J7" s="29" t="s">
        <v>18</v>
      </c>
      <c r="K7" s="4">
        <v>51.46</v>
      </c>
      <c r="L7" s="6">
        <v>18.54</v>
      </c>
      <c r="M7" s="4">
        <f t="shared" si="0"/>
        <v>70</v>
      </c>
      <c r="N7" s="4">
        <f t="shared" si="1"/>
        <v>4</v>
      </c>
      <c r="O7" s="7">
        <f t="shared" si="2"/>
        <v>86.197499999999991</v>
      </c>
    </row>
    <row r="8" spans="1:15" ht="15" customHeight="1" x14ac:dyDescent="0.2">
      <c r="A8" s="2"/>
      <c r="B8" s="2"/>
      <c r="C8" s="2"/>
      <c r="D8" s="2"/>
      <c r="E8" s="2"/>
      <c r="F8" s="2"/>
      <c r="G8" s="5"/>
      <c r="H8" s="2"/>
      <c r="I8" s="5"/>
      <c r="J8" s="13"/>
      <c r="K8" s="13"/>
      <c r="L8" s="5"/>
      <c r="M8" s="5">
        <f t="shared" si="0"/>
        <v>0</v>
      </c>
      <c r="N8" s="4">
        <f t="shared" si="1"/>
        <v>0</v>
      </c>
      <c r="O8" s="7">
        <f t="shared" si="2"/>
        <v>0</v>
      </c>
    </row>
    <row r="9" spans="1:15" ht="15" customHeight="1" x14ac:dyDescent="0.2">
      <c r="A9" s="2" t="s">
        <v>586</v>
      </c>
      <c r="B9" s="2" t="s">
        <v>587</v>
      </c>
      <c r="C9" s="2" t="s">
        <v>588</v>
      </c>
      <c r="D9" s="2" t="s">
        <v>18</v>
      </c>
      <c r="E9" s="4">
        <v>100</v>
      </c>
      <c r="F9" s="2" t="s">
        <v>18</v>
      </c>
      <c r="G9" s="5">
        <v>85.21</v>
      </c>
      <c r="H9" s="2" t="s">
        <v>18</v>
      </c>
      <c r="I9" s="5">
        <v>89.58</v>
      </c>
      <c r="J9" s="2" t="s">
        <v>18</v>
      </c>
      <c r="K9" s="4">
        <v>51.46</v>
      </c>
      <c r="L9" s="4">
        <v>28.54</v>
      </c>
      <c r="M9" s="4">
        <f t="shared" si="0"/>
        <v>80</v>
      </c>
      <c r="N9" s="4">
        <f t="shared" si="1"/>
        <v>4</v>
      </c>
      <c r="O9" s="7">
        <f t="shared" si="2"/>
        <v>88.697499999999991</v>
      </c>
    </row>
    <row r="10" spans="1:15" ht="15" customHeight="1" x14ac:dyDescent="0.2">
      <c r="A10" s="2" t="s">
        <v>589</v>
      </c>
      <c r="B10" s="2" t="s">
        <v>590</v>
      </c>
      <c r="C10" s="2" t="s">
        <v>591</v>
      </c>
      <c r="D10" s="2" t="s">
        <v>18</v>
      </c>
      <c r="E10" s="4">
        <v>83.3</v>
      </c>
      <c r="F10" s="2" t="s">
        <v>18</v>
      </c>
      <c r="G10" s="5">
        <v>83.75</v>
      </c>
      <c r="H10" s="2" t="s">
        <v>18</v>
      </c>
      <c r="I10" s="5">
        <v>76.739999999999995</v>
      </c>
      <c r="J10" s="2" t="s">
        <v>55</v>
      </c>
      <c r="K10" s="4">
        <v>0</v>
      </c>
      <c r="L10" s="4">
        <v>0</v>
      </c>
      <c r="M10" s="4">
        <f t="shared" si="0"/>
        <v>0</v>
      </c>
      <c r="N10" s="4">
        <f t="shared" si="1"/>
        <v>3</v>
      </c>
      <c r="O10" s="7">
        <f t="shared" si="2"/>
        <v>60.947500000000005</v>
      </c>
    </row>
    <row r="11" spans="1:15" ht="15" customHeight="1" x14ac:dyDescent="0.2">
      <c r="A11" s="2" t="s">
        <v>592</v>
      </c>
      <c r="B11" s="2" t="s">
        <v>593</v>
      </c>
      <c r="C11" s="2" t="s">
        <v>594</v>
      </c>
      <c r="D11" s="2" t="s">
        <v>18</v>
      </c>
      <c r="E11" s="4">
        <v>79.599999999999994</v>
      </c>
      <c r="F11" s="2" t="s">
        <v>18</v>
      </c>
      <c r="G11" s="5">
        <v>66.66</v>
      </c>
      <c r="H11" s="2" t="s">
        <v>18</v>
      </c>
      <c r="I11" s="5">
        <v>90.42</v>
      </c>
      <c r="J11" s="2" t="s">
        <v>18</v>
      </c>
      <c r="K11" s="4">
        <v>64.17</v>
      </c>
      <c r="L11" s="6">
        <v>0</v>
      </c>
      <c r="M11" s="4">
        <f t="shared" si="0"/>
        <v>64.17</v>
      </c>
      <c r="N11" s="4">
        <f t="shared" si="1"/>
        <v>4</v>
      </c>
      <c r="O11" s="7">
        <f t="shared" si="2"/>
        <v>75.212500000000006</v>
      </c>
    </row>
    <row r="12" spans="1:15" ht="15" customHeight="1" x14ac:dyDescent="0.2">
      <c r="A12" s="2" t="s">
        <v>543</v>
      </c>
      <c r="B12" s="2" t="s">
        <v>595</v>
      </c>
      <c r="C12" s="2" t="s">
        <v>596</v>
      </c>
      <c r="D12" s="2" t="s">
        <v>55</v>
      </c>
      <c r="E12" s="2" t="s">
        <v>56</v>
      </c>
      <c r="F12" s="2" t="s">
        <v>55</v>
      </c>
      <c r="G12" s="5">
        <v>0</v>
      </c>
      <c r="H12" s="2" t="s">
        <v>55</v>
      </c>
      <c r="I12" s="2" t="s">
        <v>109</v>
      </c>
      <c r="J12" s="2" t="s">
        <v>55</v>
      </c>
      <c r="K12" s="5"/>
      <c r="L12" s="5"/>
      <c r="M12" s="5">
        <f t="shared" si="0"/>
        <v>0</v>
      </c>
      <c r="N12" s="4">
        <f t="shared" si="1"/>
        <v>0</v>
      </c>
      <c r="O12" s="7">
        <f t="shared" si="2"/>
        <v>0</v>
      </c>
    </row>
    <row r="13" spans="1:15" ht="15" customHeight="1" x14ac:dyDescent="0.2">
      <c r="A13" s="2" t="s">
        <v>499</v>
      </c>
      <c r="B13" s="2" t="s">
        <v>597</v>
      </c>
      <c r="C13" s="37" t="s">
        <v>631</v>
      </c>
      <c r="D13" s="2" t="s">
        <v>18</v>
      </c>
      <c r="E13" s="5">
        <v>65.8</v>
      </c>
      <c r="F13" s="2" t="s">
        <v>55</v>
      </c>
      <c r="G13" s="5">
        <v>0</v>
      </c>
      <c r="H13" s="2" t="s">
        <v>18</v>
      </c>
      <c r="I13" s="5">
        <v>95.68</v>
      </c>
      <c r="J13" s="2" t="s">
        <v>18</v>
      </c>
      <c r="K13" s="4">
        <v>64.17</v>
      </c>
      <c r="L13" s="6">
        <v>0</v>
      </c>
      <c r="M13" s="4">
        <f t="shared" si="0"/>
        <v>64.17</v>
      </c>
      <c r="N13" s="4">
        <f t="shared" si="1"/>
        <v>3</v>
      </c>
      <c r="O13" s="7">
        <f t="shared" si="2"/>
        <v>56.412500000000009</v>
      </c>
    </row>
    <row r="14" spans="1:15" ht="15" customHeight="1" x14ac:dyDescent="0.2">
      <c r="A14" s="2" t="s">
        <v>271</v>
      </c>
      <c r="B14" s="2" t="s">
        <v>598</v>
      </c>
      <c r="C14" s="2" t="s">
        <v>599</v>
      </c>
      <c r="D14" s="2" t="s">
        <v>55</v>
      </c>
      <c r="E14" s="4">
        <v>79.599999999999994</v>
      </c>
      <c r="F14" s="2" t="s">
        <v>18</v>
      </c>
      <c r="G14" s="5">
        <v>64.58</v>
      </c>
      <c r="H14" s="2" t="s">
        <v>18</v>
      </c>
      <c r="I14" s="5">
        <v>49.37</v>
      </c>
      <c r="J14" s="2" t="s">
        <v>18</v>
      </c>
      <c r="K14" s="4">
        <v>64.17</v>
      </c>
      <c r="L14" s="6">
        <v>0</v>
      </c>
      <c r="M14" s="4">
        <f t="shared" si="0"/>
        <v>64.17</v>
      </c>
      <c r="N14" s="4">
        <f t="shared" si="1"/>
        <v>3</v>
      </c>
      <c r="O14" s="7">
        <f t="shared" si="2"/>
        <v>64.430000000000007</v>
      </c>
    </row>
    <row r="15" spans="1:15" ht="15" customHeight="1" x14ac:dyDescent="0.2">
      <c r="A15" s="2" t="s">
        <v>205</v>
      </c>
      <c r="B15" s="2" t="s">
        <v>600</v>
      </c>
      <c r="C15" s="2" t="s">
        <v>601</v>
      </c>
      <c r="D15" s="2" t="s">
        <v>18</v>
      </c>
      <c r="E15" s="4">
        <v>79.599999999999994</v>
      </c>
      <c r="F15" s="2" t="s">
        <v>55</v>
      </c>
      <c r="G15" s="5">
        <v>0</v>
      </c>
      <c r="H15" s="2" t="s">
        <v>55</v>
      </c>
      <c r="I15" s="2" t="s">
        <v>109</v>
      </c>
      <c r="J15" s="2" t="s">
        <v>55</v>
      </c>
      <c r="K15" s="5"/>
      <c r="L15" s="5"/>
      <c r="M15" s="5">
        <f t="shared" si="0"/>
        <v>0</v>
      </c>
      <c r="N15" s="4">
        <f t="shared" si="1"/>
        <v>1</v>
      </c>
      <c r="O15" s="7">
        <f t="shared" si="2"/>
        <v>0</v>
      </c>
    </row>
    <row r="16" spans="1:15" ht="15" customHeight="1" x14ac:dyDescent="0.2">
      <c r="A16" s="2" t="s">
        <v>110</v>
      </c>
      <c r="B16" s="2" t="s">
        <v>602</v>
      </c>
      <c r="C16" s="2" t="s">
        <v>603</v>
      </c>
      <c r="D16" s="2" t="s">
        <v>18</v>
      </c>
      <c r="E16" s="4">
        <v>79.599999999999994</v>
      </c>
      <c r="F16" s="27" t="s">
        <v>18</v>
      </c>
      <c r="G16" s="5">
        <v>64.58</v>
      </c>
      <c r="H16" s="2" t="s">
        <v>18</v>
      </c>
      <c r="I16" s="5">
        <v>49.37</v>
      </c>
      <c r="J16" s="2" t="s">
        <v>18</v>
      </c>
      <c r="K16" s="4">
        <v>64.17</v>
      </c>
      <c r="L16" s="6">
        <v>0</v>
      </c>
      <c r="M16" s="4">
        <f t="shared" si="0"/>
        <v>64.17</v>
      </c>
      <c r="N16" s="4">
        <f t="shared" si="1"/>
        <v>4</v>
      </c>
      <c r="O16" s="7">
        <f t="shared" si="2"/>
        <v>64.430000000000007</v>
      </c>
    </row>
    <row r="17" spans="1:15" ht="15" customHeight="1" x14ac:dyDescent="0.2">
      <c r="A17" s="2" t="s">
        <v>604</v>
      </c>
      <c r="B17" s="2" t="s">
        <v>605</v>
      </c>
      <c r="C17" s="2" t="s">
        <v>606</v>
      </c>
      <c r="D17" s="2" t="s">
        <v>18</v>
      </c>
      <c r="E17" s="4">
        <v>100</v>
      </c>
      <c r="F17" s="2" t="s">
        <v>18</v>
      </c>
      <c r="G17" s="5">
        <v>85.21</v>
      </c>
      <c r="H17" s="2" t="s">
        <v>18</v>
      </c>
      <c r="I17" s="5">
        <v>89.58</v>
      </c>
      <c r="J17" s="2" t="s">
        <v>18</v>
      </c>
      <c r="K17" s="4">
        <v>51.46</v>
      </c>
      <c r="L17" s="4">
        <v>25.21</v>
      </c>
      <c r="M17" s="4">
        <f t="shared" si="0"/>
        <v>76.67</v>
      </c>
      <c r="N17" s="4">
        <f t="shared" si="1"/>
        <v>4</v>
      </c>
      <c r="O17" s="7">
        <f t="shared" si="2"/>
        <v>87.864999999999995</v>
      </c>
    </row>
    <row r="18" spans="1:15" ht="15" customHeight="1" x14ac:dyDescent="0.2">
      <c r="A18" s="2" t="s">
        <v>96</v>
      </c>
      <c r="B18" s="2" t="s">
        <v>607</v>
      </c>
      <c r="C18" s="2" t="s">
        <v>608</v>
      </c>
      <c r="D18" s="2" t="s">
        <v>18</v>
      </c>
      <c r="E18" s="4">
        <v>88.8</v>
      </c>
      <c r="F18" s="2" t="s">
        <v>18</v>
      </c>
      <c r="G18" s="31">
        <v>69.58</v>
      </c>
      <c r="H18" s="2" t="s">
        <v>18</v>
      </c>
      <c r="I18" s="5">
        <v>86.31</v>
      </c>
      <c r="J18" s="2" t="s">
        <v>18</v>
      </c>
      <c r="K18" s="4">
        <v>61.46</v>
      </c>
      <c r="L18" s="4">
        <v>17.71</v>
      </c>
      <c r="M18" s="4">
        <f t="shared" si="0"/>
        <v>79.17</v>
      </c>
      <c r="N18" s="4">
        <f t="shared" si="1"/>
        <v>4</v>
      </c>
      <c r="O18" s="7">
        <f t="shared" si="2"/>
        <v>80.965000000000003</v>
      </c>
    </row>
    <row r="19" spans="1:15" ht="15" customHeight="1" x14ac:dyDescent="0.2">
      <c r="A19" s="2" t="s">
        <v>422</v>
      </c>
      <c r="B19" s="2" t="s">
        <v>609</v>
      </c>
      <c r="C19" s="2" t="s">
        <v>610</v>
      </c>
      <c r="D19" s="2" t="s">
        <v>18</v>
      </c>
      <c r="E19" s="4">
        <v>100</v>
      </c>
      <c r="F19" s="2" t="s">
        <v>18</v>
      </c>
      <c r="G19" s="5">
        <v>70.83</v>
      </c>
      <c r="H19" s="2" t="s">
        <v>18</v>
      </c>
      <c r="I19" s="5">
        <v>95.68</v>
      </c>
      <c r="J19" s="2" t="s">
        <v>18</v>
      </c>
      <c r="K19" s="4">
        <v>64.17</v>
      </c>
      <c r="L19" s="6">
        <v>0</v>
      </c>
      <c r="M19" s="4">
        <f t="shared" si="0"/>
        <v>64.17</v>
      </c>
      <c r="N19" s="4">
        <f t="shared" si="1"/>
        <v>4</v>
      </c>
      <c r="O19" s="7">
        <f t="shared" si="2"/>
        <v>82.67</v>
      </c>
    </row>
    <row r="20" spans="1:15" ht="15" customHeight="1" x14ac:dyDescent="0.2">
      <c r="A20" s="2" t="s">
        <v>611</v>
      </c>
      <c r="B20" s="2" t="s">
        <v>612</v>
      </c>
      <c r="C20" s="2" t="s">
        <v>613</v>
      </c>
      <c r="D20" s="2" t="s">
        <v>18</v>
      </c>
      <c r="E20" s="4">
        <v>100</v>
      </c>
      <c r="F20" s="2" t="s">
        <v>18</v>
      </c>
      <c r="G20" s="5">
        <v>85.21</v>
      </c>
      <c r="H20" s="2" t="s">
        <v>18</v>
      </c>
      <c r="I20" s="5">
        <v>89.58</v>
      </c>
      <c r="J20" s="2" t="s">
        <v>18</v>
      </c>
      <c r="K20" s="4">
        <v>51.46</v>
      </c>
      <c r="L20" s="4">
        <v>24.79</v>
      </c>
      <c r="M20" s="4">
        <f t="shared" si="0"/>
        <v>76.25</v>
      </c>
      <c r="N20" s="4">
        <f t="shared" si="1"/>
        <v>4</v>
      </c>
      <c r="O20" s="7">
        <f t="shared" si="2"/>
        <v>87.759999999999991</v>
      </c>
    </row>
    <row r="21" spans="1:15" ht="15" customHeight="1" x14ac:dyDescent="0.2">
      <c r="A21" s="2" t="s">
        <v>614</v>
      </c>
      <c r="B21" s="2" t="s">
        <v>615</v>
      </c>
      <c r="C21" s="2" t="s">
        <v>616</v>
      </c>
      <c r="D21" s="2" t="s">
        <v>18</v>
      </c>
      <c r="E21" s="4">
        <v>100</v>
      </c>
      <c r="F21" s="2" t="s">
        <v>18</v>
      </c>
      <c r="G21" s="5">
        <v>83.33</v>
      </c>
      <c r="H21" s="2" t="s">
        <v>18</v>
      </c>
      <c r="I21" s="5">
        <v>95.68</v>
      </c>
      <c r="J21" s="2" t="s">
        <v>18</v>
      </c>
      <c r="K21" s="4">
        <v>64.17</v>
      </c>
      <c r="L21" s="4">
        <v>26.41</v>
      </c>
      <c r="M21" s="4">
        <f t="shared" si="0"/>
        <v>90.58</v>
      </c>
      <c r="N21" s="4">
        <f t="shared" si="1"/>
        <v>4</v>
      </c>
      <c r="O21" s="7">
        <f t="shared" si="2"/>
        <v>92.397499999999994</v>
      </c>
    </row>
    <row r="22" spans="1:15" ht="15" customHeight="1" x14ac:dyDescent="0.2">
      <c r="A22" s="2" t="s">
        <v>22</v>
      </c>
      <c r="B22" s="2" t="s">
        <v>617</v>
      </c>
      <c r="C22" s="2" t="s">
        <v>618</v>
      </c>
      <c r="D22" s="2" t="s">
        <v>18</v>
      </c>
      <c r="E22" s="4">
        <v>88.8</v>
      </c>
      <c r="F22" s="2" t="s">
        <v>18</v>
      </c>
      <c r="G22" s="31">
        <v>69.58</v>
      </c>
      <c r="H22" s="2" t="s">
        <v>18</v>
      </c>
      <c r="I22" s="5">
        <v>86.31</v>
      </c>
      <c r="J22" s="2" t="s">
        <v>18</v>
      </c>
      <c r="K22" s="4">
        <v>61.46</v>
      </c>
      <c r="L22" s="4">
        <v>28.75</v>
      </c>
      <c r="M22" s="4">
        <f t="shared" si="0"/>
        <v>90.210000000000008</v>
      </c>
      <c r="N22" s="4">
        <f t="shared" si="1"/>
        <v>4</v>
      </c>
      <c r="O22" s="7">
        <f t="shared" si="2"/>
        <v>83.724999999999994</v>
      </c>
    </row>
    <row r="23" spans="1:15" ht="15" customHeight="1" x14ac:dyDescent="0.2">
      <c r="A23" s="2" t="s">
        <v>19</v>
      </c>
      <c r="B23" s="2" t="s">
        <v>619</v>
      </c>
      <c r="C23" s="2" t="s">
        <v>620</v>
      </c>
      <c r="D23" s="2" t="s">
        <v>18</v>
      </c>
      <c r="E23" s="4">
        <v>79.599999999999994</v>
      </c>
      <c r="F23" s="2" t="s">
        <v>18</v>
      </c>
      <c r="G23" s="5">
        <v>64.58</v>
      </c>
      <c r="H23" s="2" t="s">
        <v>18</v>
      </c>
      <c r="I23" s="5">
        <v>49.37</v>
      </c>
      <c r="J23" s="2" t="s">
        <v>18</v>
      </c>
      <c r="K23" s="4">
        <v>64.17</v>
      </c>
      <c r="L23" s="6">
        <v>0</v>
      </c>
      <c r="M23" s="4">
        <f t="shared" si="0"/>
        <v>64.17</v>
      </c>
      <c r="N23" s="4">
        <f t="shared" si="1"/>
        <v>4</v>
      </c>
      <c r="O23" s="7">
        <f t="shared" si="2"/>
        <v>64.430000000000007</v>
      </c>
    </row>
    <row r="24" spans="1:15" ht="15" customHeight="1" x14ac:dyDescent="0.2">
      <c r="A24" s="2" t="s">
        <v>621</v>
      </c>
      <c r="B24" s="2" t="s">
        <v>622</v>
      </c>
      <c r="C24" s="2" t="s">
        <v>623</v>
      </c>
      <c r="D24" s="2" t="s">
        <v>18</v>
      </c>
      <c r="E24" s="4">
        <v>100</v>
      </c>
      <c r="F24" s="2" t="s">
        <v>18</v>
      </c>
      <c r="G24" s="5">
        <v>66.66</v>
      </c>
      <c r="H24" s="2" t="s">
        <v>55</v>
      </c>
      <c r="I24" s="2" t="s">
        <v>109</v>
      </c>
      <c r="J24" s="2" t="s">
        <v>55</v>
      </c>
      <c r="K24" s="5"/>
      <c r="L24" s="5"/>
      <c r="M24" s="5">
        <f t="shared" si="0"/>
        <v>0</v>
      </c>
      <c r="N24" s="4">
        <f t="shared" si="1"/>
        <v>2</v>
      </c>
      <c r="O24" s="7">
        <f t="shared" si="2"/>
        <v>0</v>
      </c>
    </row>
    <row r="25" spans="1:15" ht="15" customHeight="1" x14ac:dyDescent="0.2">
      <c r="A25" s="2" t="s">
        <v>624</v>
      </c>
      <c r="B25" s="2" t="s">
        <v>625</v>
      </c>
      <c r="C25" s="2" t="s">
        <v>626</v>
      </c>
      <c r="D25" s="2" t="s">
        <v>18</v>
      </c>
      <c r="E25" s="4">
        <v>100</v>
      </c>
      <c r="F25" s="2" t="s">
        <v>18</v>
      </c>
      <c r="G25" s="5">
        <v>66.66</v>
      </c>
      <c r="H25" s="2" t="s">
        <v>18</v>
      </c>
      <c r="I25" s="5">
        <v>90.42</v>
      </c>
      <c r="J25" s="2" t="s">
        <v>55</v>
      </c>
      <c r="K25" s="4">
        <v>0</v>
      </c>
      <c r="L25" s="4">
        <v>0</v>
      </c>
      <c r="M25" s="4">
        <f t="shared" si="0"/>
        <v>0</v>
      </c>
      <c r="N25" s="4">
        <f t="shared" si="1"/>
        <v>3</v>
      </c>
      <c r="O25" s="7">
        <f t="shared" si="2"/>
        <v>64.27</v>
      </c>
    </row>
    <row r="26" spans="1:15" ht="15" customHeight="1" x14ac:dyDescent="0.2">
      <c r="A26" s="2" t="s">
        <v>627</v>
      </c>
      <c r="B26" s="2" t="s">
        <v>628</v>
      </c>
      <c r="C26" s="2" t="s">
        <v>629</v>
      </c>
      <c r="D26" s="2" t="s">
        <v>18</v>
      </c>
      <c r="E26" s="4">
        <v>100</v>
      </c>
      <c r="F26" s="2" t="s">
        <v>18</v>
      </c>
      <c r="G26" s="5">
        <v>66.66</v>
      </c>
      <c r="H26" s="2" t="s">
        <v>18</v>
      </c>
      <c r="I26" s="5">
        <v>90.42</v>
      </c>
      <c r="J26" s="2" t="s">
        <v>18</v>
      </c>
      <c r="K26" s="4">
        <v>64.17</v>
      </c>
      <c r="L26" s="4">
        <v>23.125</v>
      </c>
      <c r="M26" s="4">
        <f t="shared" si="0"/>
        <v>87.295000000000002</v>
      </c>
      <c r="N26" s="4">
        <f t="shared" si="1"/>
        <v>4</v>
      </c>
      <c r="O26" s="7">
        <f t="shared" si="2"/>
        <v>86.09375</v>
      </c>
    </row>
    <row r="27" spans="1:15" ht="15" customHeight="1" x14ac:dyDescent="0.2">
      <c r="A27" s="14" t="s">
        <v>105</v>
      </c>
      <c r="B27" s="15"/>
      <c r="C27" s="15"/>
      <c r="D27" s="15">
        <f>COUNTIF(D2:D26,"Apto")</f>
        <v>22</v>
      </c>
      <c r="E27" s="16">
        <f>AVERAGE(E1:E26)</f>
        <v>89.226086956521726</v>
      </c>
      <c r="F27" s="15">
        <f>COUNTIF(F2:F26,"Apto")</f>
        <v>21</v>
      </c>
      <c r="G27" s="16">
        <f>AVERAGE(G1:G26)</f>
        <v>65.25833333333334</v>
      </c>
      <c r="H27" s="15">
        <f>COUNTIF(H2:H26,"Apto")</f>
        <v>21</v>
      </c>
      <c r="I27" s="16">
        <f>AVERAGE(I2:I26)</f>
        <v>81.758571428571415</v>
      </c>
      <c r="J27" s="15">
        <f>COUNTIF(J2:J26,"Apto")</f>
        <v>19</v>
      </c>
      <c r="K27" s="16"/>
      <c r="L27" s="16"/>
      <c r="M27" s="16">
        <f>AVERAGE(M1:M26)</f>
        <v>55.124599999999994</v>
      </c>
      <c r="N27" s="15"/>
      <c r="O27" s="16">
        <f>AVERAGE(O1:O26)</f>
        <v>64.671850000000006</v>
      </c>
    </row>
  </sheetData>
  <conditionalFormatting sqref="D2 F2 H2 J2 D3 F3 H3 J3 D4 F4 H4 J4 D5 F5 H5 J5 D6 F6 H6 J6 D7 F7 H7 J7 D8 F8 H8 J8 D9 F9 H9 J9 D10 F10 H10 J10 D11 F11 H11 J11 D12 F12 H12 J12 D13 F13 H13 J13 D14 F14 H14 J14 D15 F15 H15 J15 D16 F16 H16 J16 D17 F17 H17 J17 D18 F18 H18 J18 D19 F19 H19 J19 D20 F20 H20 J20 D21 F21 H21 J21 D22 F22 H22 J22 D23 F23 H23 J23 D24 F24 H24 J24 D25 F25 H25 J25 D26 F26 H26 J26">
    <cfRule type="cellIs" dxfId="1" priority="1" stopIfTrue="1" operator="equal">
      <formula>"Apto"</formula>
    </cfRule>
  </conditionalFormatting>
  <conditionalFormatting sqref="N2:N26">
    <cfRule type="cellIs" dxfId="0" priority="2" stopIfTrue="1" operator="lessThan">
      <formula>3</formula>
    </cfRule>
  </conditionalFormatting>
  <pageMargins left="1" right="1" top="1" bottom="1" header="0.25" footer="0.25"/>
  <pageSetup orientation="portrait"/>
  <headerFooter>
    <oddFooter>&amp;C&amp;"Helvetica,Regular"&amp;12&amp;K000000&amp;P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Q_101</vt:lpstr>
      <vt:lpstr>Q_102</vt:lpstr>
      <vt:lpstr>Q_103</vt:lpstr>
      <vt:lpstr>Q_104</vt:lpstr>
      <vt:lpstr>Q_201</vt:lpstr>
      <vt:lpstr>Q_202</vt:lpstr>
      <vt:lpstr>Q_203</vt:lpstr>
      <vt:lpstr>Q_204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2024-04-05T08:10:52Z</dcterms:modified>
</cp:coreProperties>
</file>