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cygwin64\home\Aki\_same-utterance\feature\"/>
    </mc:Choice>
  </mc:AlternateContent>
  <bookViews>
    <workbookView xWindow="0" yWindow="0" windowWidth="10800" windowHeight="6735" activeTab="2" xr2:uid="{00000000-000D-0000-FFFF-FFFF00000000}"/>
  </bookViews>
  <sheets>
    <sheet name="script" sheetId="2" r:id="rId1"/>
    <sheet name="algorithm" sheetId="1" r:id="rId2"/>
    <sheet name="decisionJungle" sheetId="4" r:id="rId3"/>
    <sheet name="overview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fileRecoveryPr autoRecover="0"/>
</workbook>
</file>

<file path=xl/calcChain.xml><?xml version="1.0" encoding="utf-8"?>
<calcChain xmlns="http://schemas.openxmlformats.org/spreadsheetml/2006/main">
  <c r="I4" i="4" l="1"/>
  <c r="J31" i="4"/>
  <c r="I31" i="4"/>
  <c r="H31" i="4"/>
  <c r="J30" i="4"/>
  <c r="I30" i="4"/>
  <c r="H30" i="4"/>
  <c r="J29" i="4"/>
  <c r="I29" i="4"/>
  <c r="H29" i="4"/>
  <c r="J28" i="4"/>
  <c r="I28" i="4"/>
  <c r="H28" i="4"/>
  <c r="J27" i="4"/>
  <c r="I27" i="4"/>
  <c r="H27" i="4"/>
  <c r="J26" i="4"/>
  <c r="I26" i="4"/>
  <c r="H26" i="4"/>
  <c r="J25" i="4"/>
  <c r="I25" i="4"/>
  <c r="H25" i="4"/>
  <c r="J24" i="4"/>
  <c r="I24" i="4"/>
  <c r="H24" i="4"/>
  <c r="J23" i="4"/>
  <c r="I23" i="4"/>
  <c r="H23" i="4"/>
  <c r="J22" i="4"/>
  <c r="I22" i="4"/>
  <c r="H22" i="4"/>
  <c r="J21" i="4"/>
  <c r="I21" i="4"/>
  <c r="H21" i="4"/>
  <c r="J20" i="4"/>
  <c r="I20" i="4"/>
  <c r="H20" i="4"/>
  <c r="J19" i="4"/>
  <c r="I19" i="4"/>
  <c r="H19" i="4"/>
  <c r="J18" i="4"/>
  <c r="I18" i="4"/>
  <c r="H18" i="4"/>
  <c r="J17" i="4"/>
  <c r="I17" i="4"/>
  <c r="H17" i="4"/>
  <c r="J16" i="4"/>
  <c r="I16" i="4"/>
  <c r="H16" i="4"/>
  <c r="J15" i="4"/>
  <c r="I15" i="4"/>
  <c r="H15" i="4"/>
  <c r="J14" i="4"/>
  <c r="I14" i="4"/>
  <c r="H14" i="4"/>
  <c r="J13" i="4"/>
  <c r="I13" i="4"/>
  <c r="H13" i="4"/>
  <c r="J12" i="4"/>
  <c r="I12" i="4"/>
  <c r="H12" i="4"/>
  <c r="J11" i="4"/>
  <c r="I11" i="4"/>
  <c r="H11" i="4"/>
  <c r="J10" i="4"/>
  <c r="I10" i="4"/>
  <c r="H10" i="4"/>
  <c r="J9" i="4"/>
  <c r="I9" i="4"/>
  <c r="H9" i="4"/>
  <c r="J8" i="4"/>
  <c r="I8" i="4"/>
  <c r="H8" i="4"/>
  <c r="J7" i="4"/>
  <c r="I7" i="4"/>
  <c r="H7" i="4"/>
  <c r="J6" i="4"/>
  <c r="I6" i="4"/>
  <c r="H6" i="4"/>
  <c r="J5" i="4"/>
  <c r="I5" i="4"/>
  <c r="H5" i="4"/>
  <c r="J4" i="4"/>
  <c r="H4" i="4"/>
  <c r="J3" i="4"/>
  <c r="I3" i="4"/>
  <c r="H3" i="4"/>
  <c r="J2" i="4"/>
  <c r="I2" i="4"/>
  <c r="H2" i="4"/>
  <c r="G29" i="4"/>
  <c r="G26" i="4"/>
  <c r="G23" i="4"/>
  <c r="G20" i="4"/>
  <c r="G17" i="4"/>
  <c r="G14" i="4"/>
  <c r="G11" i="4"/>
  <c r="G8" i="4"/>
  <c r="G5" i="4"/>
  <c r="G2" i="4"/>
  <c r="M9" i="3"/>
  <c r="L9" i="3"/>
  <c r="M8" i="3"/>
  <c r="L8" i="3"/>
  <c r="M7" i="3"/>
  <c r="L7" i="3"/>
  <c r="XFD1" i="3"/>
  <c r="K91" i="1" l="1"/>
  <c r="K88" i="1"/>
  <c r="K85" i="1"/>
  <c r="K82" i="1"/>
  <c r="K79" i="1"/>
  <c r="K76" i="1"/>
  <c r="K73" i="1"/>
  <c r="K70" i="1"/>
  <c r="K67" i="1"/>
  <c r="K64" i="1"/>
  <c r="K61" i="1"/>
  <c r="K58" i="1"/>
  <c r="K55" i="1"/>
  <c r="K52" i="1"/>
  <c r="K49" i="1"/>
  <c r="K46" i="1"/>
  <c r="K43" i="1"/>
  <c r="K40" i="1"/>
  <c r="K37" i="1"/>
  <c r="K34" i="1"/>
  <c r="K31" i="1"/>
  <c r="K28" i="1"/>
  <c r="K25" i="1"/>
  <c r="K22" i="1"/>
  <c r="K19" i="1"/>
  <c r="K16" i="1"/>
  <c r="K13" i="1"/>
  <c r="K10" i="1"/>
  <c r="K7" i="1"/>
  <c r="K4" i="1"/>
  <c r="D5" i="3"/>
  <c r="E5" i="3"/>
  <c r="F5" i="3"/>
  <c r="G5" i="3"/>
  <c r="H5" i="3"/>
  <c r="I5" i="3"/>
  <c r="J5" i="3"/>
  <c r="K5" i="3"/>
  <c r="C5" i="3"/>
  <c r="B5" i="3"/>
</calcChain>
</file>

<file path=xl/sharedStrings.xml><?xml version="1.0" encoding="utf-8"?>
<sst xmlns="http://schemas.openxmlformats.org/spreadsheetml/2006/main" count="185" uniqueCount="31">
  <si>
    <t>Class</t>
  </si>
  <si>
    <t>Average Log Loss</t>
  </si>
  <si>
    <t>Precision</t>
  </si>
  <si>
    <t>Recall</t>
  </si>
  <si>
    <t>Groningen_and_Drenthe</t>
  </si>
  <si>
    <t>Limburg</t>
  </si>
  <si>
    <t>Oost_Overijsel-Gelderland</t>
  </si>
  <si>
    <t>Predicted</t>
  </si>
  <si>
    <t>Decision Forest</t>
  </si>
  <si>
    <t>Decision Jungle</t>
  </si>
  <si>
    <t>Neural Network</t>
  </si>
  <si>
    <t>De sprei die jij bracht heeft Suzan altijd al gewild, omdat die zo leuk staat bij het gele laken</t>
  </si>
  <si>
    <t>Het echtpaar adopteert voor veel geld een tweejarig weesje</t>
  </si>
  <si>
    <t>Jeannette lacht nadat ze door een onbekende persoon is gekust</t>
  </si>
  <si>
    <t>Kort na het wielerfestijn verbruikte Dries de rest van de deodorant</t>
  </si>
  <si>
    <t>Na de tocht in de regen vaart de kapitein blij weg</t>
  </si>
  <si>
    <t>Na zijn reis maakt hij een kaart van de onverharde wegen en die zet hij direct op een DVD</t>
  </si>
  <si>
    <t>Natuurlijk ga je van hard werken heus niet dood, maar in andere opzichten is de prijs soms hoger dan je dacht</t>
  </si>
  <si>
    <t>pistool, geraapt, toveren, ijs, verkeerd</t>
  </si>
  <si>
    <t>takt, ik reken, verwart, erudiet, een bij</t>
  </si>
  <si>
    <t>Zacht knort het varken in de wei een karakteristiek geluid</t>
  </si>
  <si>
    <t>Groningen and Drenthe</t>
  </si>
  <si>
    <t>Oost Overijssel-Gelderland</t>
  </si>
  <si>
    <t>Total</t>
  </si>
  <si>
    <t>Number of  words</t>
  </si>
  <si>
    <t>Accuracy</t>
  </si>
  <si>
    <t>Sentence ID</t>
  </si>
  <si>
    <t>G</t>
  </si>
  <si>
    <t>L</t>
  </si>
  <si>
    <t>O</t>
  </si>
  <si>
    <t>Average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</si>
</sst>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center" wrapText="1"/>
    </xf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13" fillId="36" borderId="10" xfId="0" applyFont="1" applyFill="1" applyBorder="1" applyAlignment="1">
      <alignment horizontal="center" vertical="center" wrapText="1"/>
    </xf>
    <xf numFmtId="0" fontId="13" fillId="36" borderId="10" xfId="0" applyFont="1" applyFill="1" applyBorder="1" applyAlignment="1">
      <alignment vertical="center" wrapText="1"/>
    </xf>
    <xf numFmtId="0" fontId="13" fillId="36" borderId="10" xfId="0" applyFont="1" applyFill="1" applyBorder="1"/>
    <xf numFmtId="0" fontId="13" fillId="36" borderId="10" xfId="0" applyFont="1" applyFill="1" applyBorder="1" applyAlignment="1">
      <alignment horizontal="center"/>
    </xf>
    <xf numFmtId="0" fontId="13" fillId="36" borderId="10" xfId="0" applyFont="1" applyFill="1" applyBorder="1" applyAlignment="1">
      <alignment vertical="center"/>
    </xf>
    <xf numFmtId="0" fontId="13" fillId="36" borderId="10" xfId="0" applyFont="1" applyFill="1" applyBorder="1" applyAlignment="1">
      <alignment horizontal="center" vertical="center"/>
    </xf>
    <xf numFmtId="2" fontId="0" fillId="0" borderId="0" xfId="0" applyNumberFormat="1"/>
    <xf numFmtId="2" fontId="0" fillId="36" borderId="10" xfId="0" applyNumberFormat="1" applyFill="1" applyBorder="1"/>
    <xf numFmtId="2" fontId="13" fillId="36" borderId="10" xfId="0" applyNumberFormat="1" applyFont="1" applyFill="1" applyBorder="1"/>
    <xf numFmtId="2" fontId="0" fillId="0" borderId="10" xfId="0" applyNumberFormat="1" applyBorder="1"/>
    <xf numFmtId="0" fontId="13" fillId="36" borderId="0" xfId="0" applyFont="1" applyFill="1" applyAlignment="1">
      <alignment horizontal="center"/>
    </xf>
    <xf numFmtId="0" fontId="0" fillId="37" borderId="10" xfId="0" applyFill="1" applyBorder="1"/>
    <xf numFmtId="0" fontId="13" fillId="37" borderId="10" xfId="0" applyFont="1" applyFill="1" applyBorder="1" applyAlignment="1">
      <alignment horizontal="center"/>
    </xf>
    <xf numFmtId="2" fontId="13" fillId="36" borderId="10" xfId="0" applyNumberFormat="1" applyFont="1" applyFill="1" applyBorder="1" applyAlignment="1">
      <alignment horizontal="center" vertical="center"/>
    </xf>
    <xf numFmtId="0" fontId="0" fillId="37" borderId="10" xfId="0" applyFill="1" applyBorder="1" applyAlignment="1">
      <alignment vertical="center"/>
    </xf>
    <xf numFmtId="2" fontId="0" fillId="37" borderId="10" xfId="0" applyNumberFormat="1" applyFill="1" applyBorder="1" applyAlignment="1">
      <alignment vertical="center"/>
    </xf>
    <xf numFmtId="0" fontId="0" fillId="37" borderId="14" xfId="0" applyFill="1" applyBorder="1" applyAlignment="1">
      <alignment vertical="center"/>
    </xf>
    <xf numFmtId="2" fontId="0" fillId="37" borderId="14" xfId="0" applyNumberFormat="1" applyFill="1" applyBorder="1" applyAlignment="1">
      <alignment vertical="center"/>
    </xf>
    <xf numFmtId="0" fontId="0" fillId="37" borderId="17" xfId="0" applyFill="1" applyBorder="1" applyAlignment="1">
      <alignment vertical="center"/>
    </xf>
    <xf numFmtId="2" fontId="0" fillId="37" borderId="17" xfId="0" applyNumberFormat="1" applyFill="1" applyBorder="1" applyAlignment="1">
      <alignment vertical="center"/>
    </xf>
    <xf numFmtId="0" fontId="0" fillId="37" borderId="13" xfId="0" applyFill="1" applyBorder="1" applyAlignment="1">
      <alignment vertical="center"/>
    </xf>
    <xf numFmtId="2" fontId="0" fillId="37" borderId="13" xfId="0" applyNumberFormat="1" applyFill="1" applyBorder="1" applyAlignment="1">
      <alignment vertical="center"/>
    </xf>
    <xf numFmtId="0" fontId="16" fillId="37" borderId="13" xfId="0" applyFont="1" applyFill="1" applyBorder="1" applyAlignment="1">
      <alignment vertical="center"/>
    </xf>
    <xf numFmtId="0" fontId="16" fillId="37" borderId="10" xfId="0" applyFont="1" applyFill="1" applyBorder="1" applyAlignment="1">
      <alignment vertical="center"/>
    </xf>
    <xf numFmtId="0" fontId="0" fillId="38" borderId="10" xfId="0" applyFill="1" applyBorder="1" applyAlignment="1">
      <alignment vertical="center"/>
    </xf>
    <xf numFmtId="0" fontId="0" fillId="38" borderId="14" xfId="0" applyFill="1" applyBorder="1" applyAlignment="1">
      <alignment vertical="center"/>
    </xf>
    <xf numFmtId="0" fontId="0" fillId="38" borderId="17" xfId="0" applyFill="1" applyBorder="1" applyAlignment="1">
      <alignment vertical="center"/>
    </xf>
    <xf numFmtId="2" fontId="0" fillId="40" borderId="10" xfId="0" applyNumberFormat="1" applyFill="1" applyBorder="1" applyAlignment="1">
      <alignment vertical="center"/>
    </xf>
    <xf numFmtId="2" fontId="0" fillId="40" borderId="14" xfId="0" applyNumberFormat="1" applyFill="1" applyBorder="1" applyAlignment="1">
      <alignment vertical="center"/>
    </xf>
    <xf numFmtId="2" fontId="0" fillId="40" borderId="13" xfId="0" applyNumberFormat="1" applyFill="1" applyBorder="1" applyAlignment="1">
      <alignment vertical="center"/>
    </xf>
    <xf numFmtId="0" fontId="0" fillId="37" borderId="16" xfId="0" applyFill="1" applyBorder="1" applyAlignment="1">
      <alignment vertical="center"/>
    </xf>
    <xf numFmtId="0" fontId="0" fillId="37" borderId="15" xfId="0" applyFill="1" applyBorder="1" applyAlignment="1">
      <alignment vertical="center"/>
    </xf>
    <xf numFmtId="0" fontId="0" fillId="37" borderId="11" xfId="0" applyFill="1" applyBorder="1" applyAlignment="1">
      <alignment vertical="center"/>
    </xf>
    <xf numFmtId="2" fontId="16" fillId="40" borderId="10" xfId="0" applyNumberFormat="1" applyFont="1" applyFill="1" applyBorder="1" applyAlignment="1">
      <alignment vertical="center"/>
    </xf>
    <xf numFmtId="2" fontId="16" fillId="40" borderId="14" xfId="0" applyNumberFormat="1" applyFont="1" applyFill="1" applyBorder="1" applyAlignment="1">
      <alignment vertical="center"/>
    </xf>
    <xf numFmtId="2" fontId="16" fillId="40" borderId="13" xfId="0" applyNumberFormat="1" applyFont="1" applyFill="1" applyBorder="1" applyAlignment="1">
      <alignment vertical="center"/>
    </xf>
    <xf numFmtId="0" fontId="13" fillId="36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0" fontId="13" fillId="36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13" fillId="36" borderId="11" xfId="0" applyFont="1" applyFill="1" applyBorder="1" applyAlignment="1">
      <alignment horizontal="center" vertical="center"/>
    </xf>
    <xf numFmtId="0" fontId="13" fillId="36" borderId="12" xfId="0" applyFont="1" applyFill="1" applyBorder="1" applyAlignment="1">
      <alignment horizontal="center" vertical="center"/>
    </xf>
    <xf numFmtId="0" fontId="13" fillId="36" borderId="13" xfId="0" applyFont="1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13" fillId="39" borderId="16" xfId="0" applyFont="1" applyFill="1" applyBorder="1" applyAlignment="1">
      <alignment horizontal="center" vertical="center"/>
    </xf>
    <xf numFmtId="0" fontId="13" fillId="39" borderId="12" xfId="0" applyFont="1" applyFill="1" applyBorder="1" applyAlignment="1">
      <alignment horizontal="center" vertical="center"/>
    </xf>
    <xf numFmtId="0" fontId="13" fillId="39" borderId="15" xfId="0" applyFont="1" applyFill="1" applyBorder="1" applyAlignment="1">
      <alignment horizontal="center" vertical="center"/>
    </xf>
    <xf numFmtId="0" fontId="13" fillId="39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</a:t>
            </a:r>
          </a:p>
        </c:rich>
      </c:tx>
      <c:layout>
        <c:manualLayout>
          <c:xMode val="edge"/>
          <c:yMode val="edge"/>
          <c:x val="0.3900485564304462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overview!$A$7</c:f>
              <c:strCache>
                <c:ptCount val="1"/>
                <c:pt idx="0">
                  <c:v>Decision Forest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overview!$B$1:$K$1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overview!$B$7:$K$7</c:f>
              <c:numCache>
                <c:formatCode>0.00</c:formatCode>
                <c:ptCount val="10"/>
                <c:pt idx="0">
                  <c:v>56.36</c:v>
                </c:pt>
                <c:pt idx="1">
                  <c:v>44.23</c:v>
                </c:pt>
                <c:pt idx="2">
                  <c:v>56.756756756756758</c:v>
                </c:pt>
                <c:pt idx="3">
                  <c:v>40</c:v>
                </c:pt>
                <c:pt idx="4">
                  <c:v>41.818181818181813</c:v>
                </c:pt>
                <c:pt idx="5">
                  <c:v>36</c:v>
                </c:pt>
                <c:pt idx="6">
                  <c:v>70</c:v>
                </c:pt>
                <c:pt idx="7">
                  <c:v>30</c:v>
                </c:pt>
                <c:pt idx="8">
                  <c:v>26.923076923076923</c:v>
                </c:pt>
                <c:pt idx="9">
                  <c:v>42.307692307692307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20-4C06-A631-05A2654DEFBB}"/>
            </c:ext>
          </c:extLst>
        </c:ser>
        <c:ser>
          <c:idx val="1"/>
          <c:order val="1"/>
          <c:tx>
            <c:strRef>
              <c:f>overview!$A$8</c:f>
              <c:strCache>
                <c:ptCount val="1"/>
                <c:pt idx="0">
                  <c:v>Decision Jungle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overview!$B$1:$K$1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overview!$B$8:$K$8</c:f>
              <c:numCache>
                <c:formatCode>0.00</c:formatCode>
                <c:ptCount val="10"/>
                <c:pt idx="0">
                  <c:v>65.45</c:v>
                </c:pt>
                <c:pt idx="1">
                  <c:v>48.08</c:v>
                </c:pt>
                <c:pt idx="2">
                  <c:v>45.945945945945951</c:v>
                </c:pt>
                <c:pt idx="3">
                  <c:v>45</c:v>
                </c:pt>
                <c:pt idx="4">
                  <c:v>43.636363636363633</c:v>
                </c:pt>
                <c:pt idx="5">
                  <c:v>32</c:v>
                </c:pt>
                <c:pt idx="6">
                  <c:v>70</c:v>
                </c:pt>
                <c:pt idx="7">
                  <c:v>40</c:v>
                </c:pt>
                <c:pt idx="8">
                  <c:v>26.923076923076923</c:v>
                </c:pt>
                <c:pt idx="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20-4C06-A631-05A2654DEFBB}"/>
            </c:ext>
          </c:extLst>
        </c:ser>
        <c:ser>
          <c:idx val="2"/>
          <c:order val="2"/>
          <c:tx>
            <c:strRef>
              <c:f>overview!$A$9</c:f>
              <c:strCache>
                <c:ptCount val="1"/>
                <c:pt idx="0">
                  <c:v>Neural Network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overview!$B$1:$K$1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overview!$B$9:$K$9</c:f>
              <c:numCache>
                <c:formatCode>0.00</c:formatCode>
                <c:ptCount val="10"/>
                <c:pt idx="0">
                  <c:v>56.36</c:v>
                </c:pt>
                <c:pt idx="1">
                  <c:v>44.23</c:v>
                </c:pt>
                <c:pt idx="2">
                  <c:v>48.648648648648653</c:v>
                </c:pt>
                <c:pt idx="3">
                  <c:v>35</c:v>
                </c:pt>
                <c:pt idx="4">
                  <c:v>50.909090909090907</c:v>
                </c:pt>
                <c:pt idx="5">
                  <c:v>52</c:v>
                </c:pt>
                <c:pt idx="6">
                  <c:v>70</c:v>
                </c:pt>
                <c:pt idx="7">
                  <c:v>30</c:v>
                </c:pt>
                <c:pt idx="8">
                  <c:v>15.384615384615385</c:v>
                </c:pt>
                <c:pt idx="9">
                  <c:v>42.307692307692307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20-4C06-A631-05A2654DE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860224"/>
        <c:axId val="412860552"/>
      </c:barChart>
      <c:catAx>
        <c:axId val="41286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60552"/>
        <c:crosses val="autoZero"/>
        <c:auto val="1"/>
        <c:lblAlgn val="ctr"/>
        <c:lblOffset val="100"/>
        <c:noMultiLvlLbl val="0"/>
      </c:catAx>
      <c:valAx>
        <c:axId val="41286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6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319093</xdr:colOff>
      <xdr:row>9</xdr:row>
      <xdr:rowOff>138112</xdr:rowOff>
    </xdr:from>
    <xdr:to>
      <xdr:col>13</xdr:col>
      <xdr:colOff>219081</xdr:colOff>
      <xdr:row>24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8CDD04-2BAB-4651-A9F3-90C113642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1"/>
  <sheetViews>
    <sheetView workbookViewId="0"/>
  </sheetViews>
  <sheetFormatPr defaultRowHeight="14.25" x14ac:dyDescent="0.45"/>
  <cols>
    <col min="2" max="2" width="2.6640625" bestFit="1" customWidth="1"/>
    <col min="3" max="3" width="88.1328125" bestFit="1" customWidth="1"/>
  </cols>
  <sheetData>
    <row r="2" spans="2:3" x14ac:dyDescent="0.45">
      <c r="B2">
        <v>1</v>
      </c>
      <c r="C2" t="s">
        <v>11</v>
      </c>
    </row>
    <row r="3" spans="2:3" x14ac:dyDescent="0.45">
      <c r="B3">
        <v>2</v>
      </c>
      <c r="C3" t="s">
        <v>12</v>
      </c>
    </row>
    <row r="4" spans="2:3" x14ac:dyDescent="0.45">
      <c r="B4">
        <v>3</v>
      </c>
      <c r="C4" t="s">
        <v>13</v>
      </c>
    </row>
    <row r="5" spans="2:3" x14ac:dyDescent="0.45">
      <c r="B5">
        <v>4</v>
      </c>
      <c r="C5" t="s">
        <v>14</v>
      </c>
    </row>
    <row r="6" spans="2:3" x14ac:dyDescent="0.45">
      <c r="B6">
        <v>5</v>
      </c>
      <c r="C6" t="s">
        <v>15</v>
      </c>
    </row>
    <row r="7" spans="2:3" x14ac:dyDescent="0.45">
      <c r="B7">
        <v>6</v>
      </c>
      <c r="C7" t="s">
        <v>16</v>
      </c>
    </row>
    <row r="8" spans="2:3" x14ac:dyDescent="0.45">
      <c r="B8">
        <v>7</v>
      </c>
      <c r="C8" t="s">
        <v>17</v>
      </c>
    </row>
    <row r="9" spans="2:3" x14ac:dyDescent="0.45">
      <c r="B9">
        <v>8</v>
      </c>
      <c r="C9" t="s">
        <v>18</v>
      </c>
    </row>
    <row r="10" spans="2:3" x14ac:dyDescent="0.45">
      <c r="B10">
        <v>9</v>
      </c>
      <c r="C10" t="s">
        <v>19</v>
      </c>
    </row>
    <row r="11" spans="2:3" x14ac:dyDescent="0.45">
      <c r="B11">
        <v>10</v>
      </c>
      <c r="C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3"/>
  <sheetViews>
    <sheetView topLeftCell="B1" zoomScale="85" zoomScaleNormal="85" workbookViewId="0">
      <selection activeCell="D88" sqref="D88:J90"/>
    </sheetView>
  </sheetViews>
  <sheetFormatPr defaultColWidth="8.6640625" defaultRowHeight="14.25" x14ac:dyDescent="0.45"/>
  <cols>
    <col min="1" max="2" width="8.6640625" style="1"/>
    <col min="3" max="3" width="8.6640625" style="2"/>
    <col min="4" max="4" width="23" style="1" bestFit="1" customWidth="1"/>
    <col min="5" max="5" width="21.73046875" style="1" bestFit="1" customWidth="1"/>
    <col min="6" max="6" width="7.53125" style="1" bestFit="1" customWidth="1"/>
    <col min="7" max="7" width="23" style="1" bestFit="1" customWidth="1"/>
    <col min="8" max="8" width="14.9296875" style="1" bestFit="1" customWidth="1"/>
    <col min="9" max="10" width="8.6640625" style="1"/>
    <col min="11" max="11" width="8.33203125" style="15" bestFit="1" customWidth="1"/>
    <col min="12" max="16384" width="8.6640625" style="1"/>
  </cols>
  <sheetData>
    <row r="2" spans="2:11" x14ac:dyDescent="0.45">
      <c r="B2" s="10"/>
      <c r="C2" s="7"/>
      <c r="D2" s="8"/>
      <c r="E2" s="42" t="s">
        <v>7</v>
      </c>
      <c r="F2" s="42"/>
      <c r="G2" s="42"/>
      <c r="H2" s="8"/>
      <c r="I2" s="8"/>
      <c r="J2" s="8"/>
      <c r="K2" s="13"/>
    </row>
    <row r="3" spans="2:11" x14ac:dyDescent="0.45">
      <c r="B3" s="10"/>
      <c r="C3" s="6"/>
      <c r="D3" s="9" t="s">
        <v>0</v>
      </c>
      <c r="E3" s="9" t="s">
        <v>4</v>
      </c>
      <c r="F3" s="9" t="s">
        <v>5</v>
      </c>
      <c r="G3" s="9" t="s">
        <v>6</v>
      </c>
      <c r="H3" s="9" t="s">
        <v>1</v>
      </c>
      <c r="I3" s="9" t="s">
        <v>2</v>
      </c>
      <c r="J3" s="9" t="s">
        <v>3</v>
      </c>
      <c r="K3" s="14" t="s">
        <v>25</v>
      </c>
    </row>
    <row r="4" spans="2:11" x14ac:dyDescent="0.45">
      <c r="B4" s="44">
        <v>1</v>
      </c>
      <c r="C4" s="43" t="s">
        <v>8</v>
      </c>
      <c r="D4" s="3" t="s">
        <v>4</v>
      </c>
      <c r="E4" s="3">
        <v>15</v>
      </c>
      <c r="F4" s="3">
        <v>4</v>
      </c>
      <c r="G4" s="3">
        <v>3</v>
      </c>
      <c r="H4" s="3">
        <v>2.14290328785864</v>
      </c>
      <c r="I4" s="3">
        <v>0.51724137931034497</v>
      </c>
      <c r="J4" s="3">
        <v>0.68181818181818199</v>
      </c>
      <c r="K4" s="15">
        <f>SUM(E4+F5+G6)/SUM(E4:G6)*100</f>
        <v>56.36363636363636</v>
      </c>
    </row>
    <row r="5" spans="2:11" x14ac:dyDescent="0.45">
      <c r="B5" s="44"/>
      <c r="C5" s="43"/>
      <c r="D5" s="3" t="s">
        <v>5</v>
      </c>
      <c r="E5" s="3">
        <v>8</v>
      </c>
      <c r="F5" s="3">
        <v>13</v>
      </c>
      <c r="G5" s="3">
        <v>2</v>
      </c>
      <c r="H5" s="3">
        <v>1.9558142318791001</v>
      </c>
      <c r="I5" s="3">
        <v>0.72222222222222199</v>
      </c>
      <c r="J5" s="3">
        <v>0.565217391304348</v>
      </c>
    </row>
    <row r="6" spans="2:11" x14ac:dyDescent="0.45">
      <c r="B6" s="44"/>
      <c r="C6" s="43"/>
      <c r="D6" s="3" t="s">
        <v>6</v>
      </c>
      <c r="E6" s="3">
        <v>6</v>
      </c>
      <c r="F6" s="3">
        <v>1</v>
      </c>
      <c r="G6" s="3">
        <v>3</v>
      </c>
      <c r="H6" s="3">
        <v>9.7822688899921495</v>
      </c>
      <c r="I6" s="3">
        <v>0.375</v>
      </c>
      <c r="J6" s="3">
        <v>0.3</v>
      </c>
    </row>
    <row r="7" spans="2:11" x14ac:dyDescent="0.45">
      <c r="B7" s="44"/>
      <c r="C7" s="45" t="s">
        <v>9</v>
      </c>
      <c r="D7" s="5" t="s">
        <v>4</v>
      </c>
      <c r="E7" s="5">
        <v>16</v>
      </c>
      <c r="F7" s="5">
        <v>5</v>
      </c>
      <c r="G7" s="5">
        <v>1</v>
      </c>
      <c r="H7" s="5">
        <v>2.0360076120000001</v>
      </c>
      <c r="I7" s="5">
        <v>0.66666666699999999</v>
      </c>
      <c r="J7" s="5">
        <v>0.72727272700000001</v>
      </c>
      <c r="K7" s="15">
        <f>SUM(E7+F8+G9)/SUM(E7:G9)*100</f>
        <v>65.454545454545453</v>
      </c>
    </row>
    <row r="8" spans="2:11" x14ac:dyDescent="0.45">
      <c r="B8" s="44"/>
      <c r="C8" s="45"/>
      <c r="D8" s="5" t="s">
        <v>5</v>
      </c>
      <c r="E8" s="5">
        <v>3</v>
      </c>
      <c r="F8" s="5">
        <v>18</v>
      </c>
      <c r="G8" s="5">
        <v>2</v>
      </c>
      <c r="H8" s="5">
        <v>0.565322098</v>
      </c>
      <c r="I8" s="5">
        <v>0.69230769199999997</v>
      </c>
      <c r="J8" s="5">
        <v>0.78260869600000005</v>
      </c>
    </row>
    <row r="9" spans="2:11" x14ac:dyDescent="0.45">
      <c r="B9" s="44"/>
      <c r="C9" s="45"/>
      <c r="D9" s="5" t="s">
        <v>6</v>
      </c>
      <c r="E9" s="5">
        <v>5</v>
      </c>
      <c r="F9" s="5">
        <v>3</v>
      </c>
      <c r="G9" s="5">
        <v>2</v>
      </c>
      <c r="H9" s="5">
        <v>1.8048709709999999</v>
      </c>
      <c r="I9" s="5">
        <v>0.4</v>
      </c>
      <c r="J9" s="5">
        <v>0.2</v>
      </c>
    </row>
    <row r="10" spans="2:11" x14ac:dyDescent="0.45">
      <c r="B10" s="44"/>
      <c r="C10" s="46" t="s">
        <v>10</v>
      </c>
      <c r="D10" s="4" t="s">
        <v>4</v>
      </c>
      <c r="E10" s="4">
        <v>13</v>
      </c>
      <c r="F10" s="4">
        <v>5</v>
      </c>
      <c r="G10" s="4">
        <v>4</v>
      </c>
      <c r="H10" s="4">
        <v>2.350590188</v>
      </c>
      <c r="I10" s="4">
        <v>0.56521739100000001</v>
      </c>
      <c r="J10" s="4">
        <v>0.590909091</v>
      </c>
      <c r="K10" s="15">
        <f>SUM(E10+F11+G12)/SUM(E10:G12)*100</f>
        <v>56.36363636363636</v>
      </c>
    </row>
    <row r="11" spans="2:11" x14ac:dyDescent="0.45">
      <c r="B11" s="44"/>
      <c r="C11" s="46"/>
      <c r="D11" s="4" t="s">
        <v>5</v>
      </c>
      <c r="E11" s="4">
        <v>5</v>
      </c>
      <c r="F11" s="4">
        <v>15</v>
      </c>
      <c r="G11" s="4">
        <v>3</v>
      </c>
      <c r="H11" s="4">
        <v>1.4948923220000001</v>
      </c>
      <c r="I11" s="4">
        <v>0.68181818199999999</v>
      </c>
      <c r="J11" s="4">
        <v>0.65217391300000005</v>
      </c>
    </row>
    <row r="12" spans="2:11" x14ac:dyDescent="0.45">
      <c r="B12" s="44"/>
      <c r="C12" s="46"/>
      <c r="D12" s="4" t="s">
        <v>6</v>
      </c>
      <c r="E12" s="4">
        <v>5</v>
      </c>
      <c r="F12" s="4">
        <v>2</v>
      </c>
      <c r="G12" s="4">
        <v>3</v>
      </c>
      <c r="H12" s="4">
        <v>6.3589658719999997</v>
      </c>
      <c r="I12" s="4">
        <v>0.3</v>
      </c>
      <c r="J12" s="4">
        <v>0.3</v>
      </c>
    </row>
    <row r="13" spans="2:11" x14ac:dyDescent="0.45">
      <c r="B13" s="44">
        <v>2</v>
      </c>
      <c r="C13" s="43" t="s">
        <v>8</v>
      </c>
      <c r="D13" s="3" t="s">
        <v>4</v>
      </c>
      <c r="E13" s="3">
        <v>4</v>
      </c>
      <c r="F13" s="3">
        <v>4</v>
      </c>
      <c r="G13" s="3">
        <v>5</v>
      </c>
      <c r="H13" s="3">
        <v>10.111234903609599</v>
      </c>
      <c r="I13" s="3">
        <v>0.266666666666667</v>
      </c>
      <c r="J13" s="3">
        <v>0.30769230769230799</v>
      </c>
      <c r="K13" s="15">
        <f>SUM(E13+F14+G15)/SUM(E13:G15)*100</f>
        <v>44.230769230769226</v>
      </c>
    </row>
    <row r="14" spans="2:11" x14ac:dyDescent="0.45">
      <c r="B14" s="44"/>
      <c r="C14" s="43"/>
      <c r="D14" s="3" t="s">
        <v>5</v>
      </c>
      <c r="E14" s="3">
        <v>4</v>
      </c>
      <c r="F14" s="3">
        <v>13</v>
      </c>
      <c r="G14" s="3">
        <v>3</v>
      </c>
      <c r="H14" s="3">
        <v>2.1564336849443801</v>
      </c>
      <c r="I14" s="3">
        <v>0.565217391304348</v>
      </c>
      <c r="J14" s="3">
        <v>0.65</v>
      </c>
    </row>
    <row r="15" spans="2:11" x14ac:dyDescent="0.45">
      <c r="B15" s="44"/>
      <c r="C15" s="43"/>
      <c r="D15" s="3" t="s">
        <v>6</v>
      </c>
      <c r="E15" s="3">
        <v>7</v>
      </c>
      <c r="F15" s="3">
        <v>6</v>
      </c>
      <c r="G15" s="3">
        <v>6</v>
      </c>
      <c r="H15" s="3">
        <v>5.6998784674863696</v>
      </c>
      <c r="I15" s="3">
        <v>0.42857142857142899</v>
      </c>
      <c r="J15" s="3">
        <v>0.31578947368421101</v>
      </c>
    </row>
    <row r="16" spans="2:11" x14ac:dyDescent="0.45">
      <c r="B16" s="44"/>
      <c r="C16" s="45" t="s">
        <v>9</v>
      </c>
      <c r="D16" s="5" t="s">
        <v>4</v>
      </c>
      <c r="E16" s="5">
        <v>4</v>
      </c>
      <c r="F16" s="5">
        <v>3</v>
      </c>
      <c r="G16" s="5">
        <v>6</v>
      </c>
      <c r="H16" s="5">
        <v>1.63595090867993</v>
      </c>
      <c r="I16" s="5">
        <v>0.33333333333333298</v>
      </c>
      <c r="J16" s="5">
        <v>0.30769230769230799</v>
      </c>
      <c r="K16" s="15">
        <f>SUM(E16+F17+G18)/SUM(E16:G18)*100</f>
        <v>48.07692307692308</v>
      </c>
    </row>
    <row r="17" spans="2:11" x14ac:dyDescent="0.45">
      <c r="B17" s="44"/>
      <c r="C17" s="45"/>
      <c r="D17" s="5" t="s">
        <v>5</v>
      </c>
      <c r="E17" s="5">
        <v>2</v>
      </c>
      <c r="F17" s="5">
        <v>14</v>
      </c>
      <c r="G17" s="5">
        <v>4</v>
      </c>
      <c r="H17" s="5">
        <v>2.1655488250728299</v>
      </c>
      <c r="I17" s="5">
        <v>0.60869565217391297</v>
      </c>
      <c r="J17" s="5">
        <v>0.7</v>
      </c>
    </row>
    <row r="18" spans="2:11" x14ac:dyDescent="0.45">
      <c r="B18" s="44"/>
      <c r="C18" s="45"/>
      <c r="D18" s="5" t="s">
        <v>6</v>
      </c>
      <c r="E18" s="5">
        <v>6</v>
      </c>
      <c r="F18" s="5">
        <v>6</v>
      </c>
      <c r="G18" s="5">
        <v>7</v>
      </c>
      <c r="H18" s="5">
        <v>1.2488816179718001</v>
      </c>
      <c r="I18" s="5">
        <v>0.41176470588235298</v>
      </c>
      <c r="J18" s="5">
        <v>0.36842105263157898</v>
      </c>
    </row>
    <row r="19" spans="2:11" x14ac:dyDescent="0.45">
      <c r="B19" s="44"/>
      <c r="C19" s="46" t="s">
        <v>10</v>
      </c>
      <c r="D19" s="4" t="s">
        <v>4</v>
      </c>
      <c r="E19" s="4">
        <v>4</v>
      </c>
      <c r="F19" s="4">
        <v>5</v>
      </c>
      <c r="G19" s="4">
        <v>4</v>
      </c>
      <c r="H19" s="4">
        <v>2.24789518428994</v>
      </c>
      <c r="I19" s="4">
        <v>0.28571428571428598</v>
      </c>
      <c r="J19" s="4">
        <v>0.30769230769230799</v>
      </c>
      <c r="K19" s="15">
        <f>SUM(E19+F20+G21)/SUM(E19:G21)*100</f>
        <v>44.230769230769226</v>
      </c>
    </row>
    <row r="20" spans="2:11" x14ac:dyDescent="0.45">
      <c r="B20" s="44"/>
      <c r="C20" s="46"/>
      <c r="D20" s="4" t="s">
        <v>5</v>
      </c>
      <c r="E20" s="4">
        <v>2</v>
      </c>
      <c r="F20" s="4">
        <v>13</v>
      </c>
      <c r="G20" s="4">
        <v>5</v>
      </c>
      <c r="H20" s="4">
        <v>1.7255489837735001</v>
      </c>
      <c r="I20" s="4">
        <v>0.565217391304348</v>
      </c>
      <c r="J20" s="4">
        <v>0.65</v>
      </c>
    </row>
    <row r="21" spans="2:11" x14ac:dyDescent="0.45">
      <c r="B21" s="44"/>
      <c r="C21" s="46"/>
      <c r="D21" s="4" t="s">
        <v>6</v>
      </c>
      <c r="E21" s="4">
        <v>8</v>
      </c>
      <c r="F21" s="4">
        <v>5</v>
      </c>
      <c r="G21" s="4">
        <v>6</v>
      </c>
      <c r="H21" s="4">
        <v>2.1069367492020699</v>
      </c>
      <c r="I21" s="4">
        <v>0.4</v>
      </c>
      <c r="J21" s="4">
        <v>0.31578947368421101</v>
      </c>
    </row>
    <row r="22" spans="2:11" x14ac:dyDescent="0.45">
      <c r="B22" s="44">
        <v>3</v>
      </c>
      <c r="C22" s="43" t="s">
        <v>8</v>
      </c>
      <c r="D22" s="3" t="s">
        <v>4</v>
      </c>
      <c r="E22" s="3">
        <v>2</v>
      </c>
      <c r="F22" s="3">
        <v>3</v>
      </c>
      <c r="G22" s="3">
        <v>4</v>
      </c>
      <c r="H22" s="3">
        <v>13.9340861246245</v>
      </c>
      <c r="I22" s="3">
        <v>0.4</v>
      </c>
      <c r="J22" s="3">
        <v>0.22222222222222199</v>
      </c>
      <c r="K22" s="15">
        <f>SUM(E22+F23+G24)/SUM(E22:G24)*100</f>
        <v>56.756756756756758</v>
      </c>
    </row>
    <row r="23" spans="2:11" x14ac:dyDescent="0.45">
      <c r="B23" s="44"/>
      <c r="C23" s="43"/>
      <c r="D23" s="3" t="s">
        <v>5</v>
      </c>
      <c r="E23" s="3">
        <v>1</v>
      </c>
      <c r="F23" s="3">
        <v>10</v>
      </c>
      <c r="G23" s="3">
        <v>3</v>
      </c>
      <c r="H23" s="3">
        <v>2.9618780006546999</v>
      </c>
      <c r="I23" s="3">
        <v>0.625</v>
      </c>
      <c r="J23" s="3">
        <v>0.71428571428571397</v>
      </c>
    </row>
    <row r="24" spans="2:11" x14ac:dyDescent="0.45">
      <c r="B24" s="44"/>
      <c r="C24" s="43"/>
      <c r="D24" s="3" t="s">
        <v>6</v>
      </c>
      <c r="E24" s="3">
        <v>2</v>
      </c>
      <c r="F24" s="3">
        <v>3</v>
      </c>
      <c r="G24" s="3">
        <v>9</v>
      </c>
      <c r="H24" s="3">
        <v>3.0678392941956698</v>
      </c>
      <c r="I24" s="3">
        <v>0.5625</v>
      </c>
      <c r="J24" s="3">
        <v>0.64285714285714302</v>
      </c>
    </row>
    <row r="25" spans="2:11" x14ac:dyDescent="0.45">
      <c r="B25" s="44"/>
      <c r="C25" s="45" t="s">
        <v>9</v>
      </c>
      <c r="D25" s="5" t="s">
        <v>4</v>
      </c>
      <c r="E25" s="5">
        <v>2</v>
      </c>
      <c r="F25" s="5">
        <v>3</v>
      </c>
      <c r="G25" s="5">
        <v>4</v>
      </c>
      <c r="H25" s="5">
        <v>5.1104783566730099</v>
      </c>
      <c r="I25" s="5">
        <v>0.22222222222222199</v>
      </c>
      <c r="J25" s="5">
        <v>0.22222222222222199</v>
      </c>
      <c r="K25" s="15">
        <f>SUM(E25+F26+G27)/SUM(E25:G27)*100</f>
        <v>45.945945945945951</v>
      </c>
    </row>
    <row r="26" spans="2:11" x14ac:dyDescent="0.45">
      <c r="B26" s="44"/>
      <c r="C26" s="45"/>
      <c r="D26" s="5" t="s">
        <v>5</v>
      </c>
      <c r="E26" s="5">
        <v>3</v>
      </c>
      <c r="F26" s="5">
        <v>8</v>
      </c>
      <c r="G26" s="5">
        <v>3</v>
      </c>
      <c r="H26" s="5">
        <v>0.79814768416443005</v>
      </c>
      <c r="I26" s="5">
        <v>0.57142857142857095</v>
      </c>
      <c r="J26" s="5">
        <v>0.57142857142857095</v>
      </c>
    </row>
    <row r="27" spans="2:11" x14ac:dyDescent="0.45">
      <c r="B27" s="44"/>
      <c r="C27" s="45"/>
      <c r="D27" s="5" t="s">
        <v>6</v>
      </c>
      <c r="E27" s="5">
        <v>4</v>
      </c>
      <c r="F27" s="5">
        <v>3</v>
      </c>
      <c r="G27" s="5">
        <v>7</v>
      </c>
      <c r="H27" s="5">
        <v>1.0522236684719599</v>
      </c>
      <c r="I27" s="5">
        <v>0.5</v>
      </c>
      <c r="J27" s="5">
        <v>0.5</v>
      </c>
    </row>
    <row r="28" spans="2:11" x14ac:dyDescent="0.45">
      <c r="B28" s="44"/>
      <c r="C28" s="46" t="s">
        <v>10</v>
      </c>
      <c r="D28" s="4" t="s">
        <v>4</v>
      </c>
      <c r="E28" s="4">
        <v>3</v>
      </c>
      <c r="F28" s="4">
        <v>4</v>
      </c>
      <c r="G28" s="4">
        <v>2</v>
      </c>
      <c r="H28" s="4">
        <v>5.4545393549507803</v>
      </c>
      <c r="I28" s="4">
        <v>0.42857142857142899</v>
      </c>
      <c r="J28" s="4">
        <v>0.33333333333333298</v>
      </c>
      <c r="K28" s="15">
        <f>SUM(E28+F29+G30)/SUM(E28:G30)*100</f>
        <v>48.648648648648653</v>
      </c>
    </row>
    <row r="29" spans="2:11" x14ac:dyDescent="0.45">
      <c r="B29" s="44"/>
      <c r="C29" s="46"/>
      <c r="D29" s="4" t="s">
        <v>5</v>
      </c>
      <c r="E29" s="4">
        <v>3</v>
      </c>
      <c r="F29" s="4">
        <v>7</v>
      </c>
      <c r="G29" s="4">
        <v>4</v>
      </c>
      <c r="H29" s="4">
        <v>2.7455750194466</v>
      </c>
      <c r="I29" s="4">
        <v>0.4375</v>
      </c>
      <c r="J29" s="4">
        <v>0.5</v>
      </c>
    </row>
    <row r="30" spans="2:11" x14ac:dyDescent="0.45">
      <c r="B30" s="44"/>
      <c r="C30" s="46"/>
      <c r="D30" s="4" t="s">
        <v>6</v>
      </c>
      <c r="E30" s="4">
        <v>1</v>
      </c>
      <c r="F30" s="4">
        <v>5</v>
      </c>
      <c r="G30" s="4">
        <v>8</v>
      </c>
      <c r="H30" s="4">
        <v>2.5258795336836002</v>
      </c>
      <c r="I30" s="4">
        <v>0.57142857142857095</v>
      </c>
      <c r="J30" s="4">
        <v>0.57142857142857095</v>
      </c>
    </row>
    <row r="31" spans="2:11" x14ac:dyDescent="0.45">
      <c r="B31" s="44">
        <v>4</v>
      </c>
      <c r="C31" s="43" t="s">
        <v>8</v>
      </c>
      <c r="D31" s="3" t="s">
        <v>4</v>
      </c>
      <c r="E31" s="3">
        <v>1</v>
      </c>
      <c r="F31" s="3">
        <v>4</v>
      </c>
      <c r="G31" s="3">
        <v>2</v>
      </c>
      <c r="H31" s="3">
        <v>13.4703449251406</v>
      </c>
      <c r="I31" s="3">
        <v>0.2</v>
      </c>
      <c r="J31" s="3">
        <v>0.14285714285714299</v>
      </c>
      <c r="K31" s="15">
        <f>SUM(E31+F32+G33)/SUM(E31:G33)*100</f>
        <v>40</v>
      </c>
    </row>
    <row r="32" spans="2:11" x14ac:dyDescent="0.45">
      <c r="B32" s="44"/>
      <c r="C32" s="43"/>
      <c r="D32" s="3" t="s">
        <v>5</v>
      </c>
      <c r="E32" s="3">
        <v>2</v>
      </c>
      <c r="F32" s="3">
        <v>5</v>
      </c>
      <c r="G32" s="3">
        <v>1</v>
      </c>
      <c r="H32" s="3">
        <v>0.73772074071061899</v>
      </c>
      <c r="I32" s="3">
        <v>0.5</v>
      </c>
      <c r="J32" s="3">
        <v>0.625</v>
      </c>
    </row>
    <row r="33" spans="2:11" x14ac:dyDescent="0.45">
      <c r="B33" s="44"/>
      <c r="C33" s="43"/>
      <c r="D33" s="3" t="s">
        <v>6</v>
      </c>
      <c r="E33" s="3">
        <v>2</v>
      </c>
      <c r="F33" s="3">
        <v>1</v>
      </c>
      <c r="G33" s="3">
        <v>2</v>
      </c>
      <c r="H33" s="3">
        <v>6.6869928488265904</v>
      </c>
      <c r="I33" s="3">
        <v>0.4</v>
      </c>
      <c r="J33" s="3">
        <v>0.4</v>
      </c>
    </row>
    <row r="34" spans="2:11" x14ac:dyDescent="0.45">
      <c r="B34" s="44"/>
      <c r="C34" s="45" t="s">
        <v>9</v>
      </c>
      <c r="D34" s="5" t="s">
        <v>4</v>
      </c>
      <c r="E34" s="5">
        <v>2</v>
      </c>
      <c r="F34" s="5">
        <v>3</v>
      </c>
      <c r="G34" s="5">
        <v>2</v>
      </c>
      <c r="H34" s="5">
        <v>5.7023288330000002</v>
      </c>
      <c r="I34" s="5">
        <v>0.33333333300000001</v>
      </c>
      <c r="J34" s="5">
        <v>0.28571428599999998</v>
      </c>
      <c r="K34" s="15">
        <f>SUM(E34+F35+G36)/SUM(E34:G36)*100</f>
        <v>45</v>
      </c>
    </row>
    <row r="35" spans="2:11" x14ac:dyDescent="0.45">
      <c r="B35" s="44"/>
      <c r="C35" s="45"/>
      <c r="D35" s="5" t="s">
        <v>5</v>
      </c>
      <c r="E35" s="5">
        <v>3</v>
      </c>
      <c r="F35" s="5">
        <v>4</v>
      </c>
      <c r="G35" s="5">
        <v>1</v>
      </c>
      <c r="H35" s="5">
        <v>0.95730463099999996</v>
      </c>
      <c r="I35" s="5">
        <v>0.5</v>
      </c>
      <c r="J35" s="5">
        <v>0.5</v>
      </c>
    </row>
    <row r="36" spans="2:11" x14ac:dyDescent="0.45">
      <c r="B36" s="44"/>
      <c r="C36" s="45"/>
      <c r="D36" s="5" t="s">
        <v>6</v>
      </c>
      <c r="E36" s="5">
        <v>1</v>
      </c>
      <c r="F36" s="5">
        <v>1</v>
      </c>
      <c r="G36" s="5">
        <v>3</v>
      </c>
      <c r="H36" s="5">
        <v>1.100494675</v>
      </c>
      <c r="I36" s="5">
        <v>0.5</v>
      </c>
      <c r="J36" s="5">
        <v>0.6</v>
      </c>
    </row>
    <row r="37" spans="2:11" x14ac:dyDescent="0.45">
      <c r="B37" s="44"/>
      <c r="C37" s="46" t="s">
        <v>10</v>
      </c>
      <c r="D37" s="4" t="s">
        <v>4</v>
      </c>
      <c r="E37" s="4">
        <v>1</v>
      </c>
      <c r="F37" s="4">
        <v>3</v>
      </c>
      <c r="G37" s="4">
        <v>3</v>
      </c>
      <c r="H37" s="4">
        <v>4.2524125530000001</v>
      </c>
      <c r="I37" s="4">
        <v>0.16666666699999999</v>
      </c>
      <c r="J37" s="4">
        <v>0.14285714299999999</v>
      </c>
      <c r="K37" s="15">
        <f>SUM(E37+F38+G39)/SUM(E37:G39)*100</f>
        <v>35</v>
      </c>
    </row>
    <row r="38" spans="2:11" x14ac:dyDescent="0.45">
      <c r="B38" s="44"/>
      <c r="C38" s="46"/>
      <c r="D38" s="4" t="s">
        <v>5</v>
      </c>
      <c r="E38" s="4">
        <v>3</v>
      </c>
      <c r="F38" s="4">
        <v>4</v>
      </c>
      <c r="G38" s="4">
        <v>1</v>
      </c>
      <c r="H38" s="4">
        <v>1.2088120550000001</v>
      </c>
      <c r="I38" s="4">
        <v>0.5</v>
      </c>
      <c r="J38" s="4">
        <v>0.5</v>
      </c>
    </row>
    <row r="39" spans="2:11" x14ac:dyDescent="0.45">
      <c r="B39" s="44"/>
      <c r="C39" s="46"/>
      <c r="D39" s="4" t="s">
        <v>6</v>
      </c>
      <c r="E39" s="4">
        <v>2</v>
      </c>
      <c r="F39" s="4">
        <v>1</v>
      </c>
      <c r="G39" s="4">
        <v>2</v>
      </c>
      <c r="H39" s="4">
        <v>2.3998679219999999</v>
      </c>
      <c r="I39" s="4">
        <v>0.33333333300000001</v>
      </c>
      <c r="J39" s="4">
        <v>0.4</v>
      </c>
    </row>
    <row r="40" spans="2:11" x14ac:dyDescent="0.45">
      <c r="B40" s="44">
        <v>5</v>
      </c>
      <c r="C40" s="43" t="s">
        <v>8</v>
      </c>
      <c r="D40" s="3" t="s">
        <v>4</v>
      </c>
      <c r="E40" s="3">
        <v>9</v>
      </c>
      <c r="F40" s="3">
        <v>10</v>
      </c>
      <c r="G40" s="3">
        <v>3</v>
      </c>
      <c r="H40" s="3">
        <v>2.3591583734536399</v>
      </c>
      <c r="I40" s="3">
        <v>0.45</v>
      </c>
      <c r="J40" s="3">
        <v>0.40909090909090901</v>
      </c>
      <c r="K40" s="15">
        <f>SUM(E40+F41+G42)/SUM(E40:G42)*100</f>
        <v>41.818181818181813</v>
      </c>
    </row>
    <row r="41" spans="2:11" x14ac:dyDescent="0.45">
      <c r="B41" s="44"/>
      <c r="C41" s="43"/>
      <c r="D41" s="3" t="s">
        <v>5</v>
      </c>
      <c r="E41" s="3">
        <v>5</v>
      </c>
      <c r="F41" s="3">
        <v>14</v>
      </c>
      <c r="G41" s="3">
        <v>4</v>
      </c>
      <c r="H41" s="3">
        <v>2.03583812898334</v>
      </c>
      <c r="I41" s="3">
        <v>0.5</v>
      </c>
      <c r="J41" s="3">
        <v>0.60869565217391297</v>
      </c>
    </row>
    <row r="42" spans="2:11" x14ac:dyDescent="0.45">
      <c r="B42" s="44"/>
      <c r="C42" s="43"/>
      <c r="D42" s="3" t="s">
        <v>6</v>
      </c>
      <c r="E42" s="3">
        <v>6</v>
      </c>
      <c r="F42" s="3">
        <v>4</v>
      </c>
      <c r="G42" s="3">
        <v>0</v>
      </c>
      <c r="H42" s="3">
        <v>10.056710674519501</v>
      </c>
      <c r="I42" s="3">
        <v>0</v>
      </c>
      <c r="J42" s="3">
        <v>0</v>
      </c>
    </row>
    <row r="43" spans="2:11" x14ac:dyDescent="0.45">
      <c r="B43" s="44"/>
      <c r="C43" s="45" t="s">
        <v>9</v>
      </c>
      <c r="D43" s="5" t="s">
        <v>4</v>
      </c>
      <c r="E43" s="5">
        <v>8</v>
      </c>
      <c r="F43" s="5">
        <v>11</v>
      </c>
      <c r="G43" s="5">
        <v>3</v>
      </c>
      <c r="H43" s="5">
        <v>1.1561953754091501</v>
      </c>
      <c r="I43" s="5">
        <v>0.38095238095238099</v>
      </c>
      <c r="J43" s="5">
        <v>0.36363636363636398</v>
      </c>
      <c r="K43" s="15">
        <f>SUM(E43+F44+G45)/SUM(E43:G45)*100</f>
        <v>43.636363636363633</v>
      </c>
    </row>
    <row r="44" spans="2:11" x14ac:dyDescent="0.45">
      <c r="B44" s="44"/>
      <c r="C44" s="45"/>
      <c r="D44" s="5" t="s">
        <v>5</v>
      </c>
      <c r="E44" s="5">
        <v>8</v>
      </c>
      <c r="F44" s="5">
        <v>15</v>
      </c>
      <c r="G44" s="5">
        <v>0</v>
      </c>
      <c r="H44" s="5">
        <v>0.95330436699404097</v>
      </c>
      <c r="I44" s="5">
        <v>0.5</v>
      </c>
      <c r="J44" s="5">
        <v>0.65217391304347805</v>
      </c>
    </row>
    <row r="45" spans="2:11" x14ac:dyDescent="0.45">
      <c r="B45" s="44"/>
      <c r="C45" s="45"/>
      <c r="D45" s="5" t="s">
        <v>6</v>
      </c>
      <c r="E45" s="5">
        <v>5</v>
      </c>
      <c r="F45" s="5">
        <v>4</v>
      </c>
      <c r="G45" s="5">
        <v>1</v>
      </c>
      <c r="H45" s="5">
        <v>4.72547719751228</v>
      </c>
      <c r="I45" s="5">
        <v>0.25</v>
      </c>
      <c r="J45" s="5">
        <v>0.1</v>
      </c>
    </row>
    <row r="46" spans="2:11" x14ac:dyDescent="0.45">
      <c r="B46" s="44"/>
      <c r="C46" s="46" t="s">
        <v>10</v>
      </c>
      <c r="D46" s="4" t="s">
        <v>4</v>
      </c>
      <c r="E46" s="4">
        <v>9</v>
      </c>
      <c r="F46" s="4">
        <v>4</v>
      </c>
      <c r="G46" s="4">
        <v>9</v>
      </c>
      <c r="H46" s="4">
        <v>1.7550922211701401</v>
      </c>
      <c r="I46" s="4">
        <v>0.45</v>
      </c>
      <c r="J46" s="4">
        <v>0.40909090909090901</v>
      </c>
      <c r="K46" s="15">
        <f>SUM(E46+F47+G48)/SUM(E46:G48)*100</f>
        <v>50.909090909090907</v>
      </c>
    </row>
    <row r="47" spans="2:11" x14ac:dyDescent="0.45">
      <c r="B47" s="44"/>
      <c r="C47" s="46"/>
      <c r="D47" s="4" t="s">
        <v>5</v>
      </c>
      <c r="E47" s="4">
        <v>6</v>
      </c>
      <c r="F47" s="4">
        <v>16</v>
      </c>
      <c r="G47" s="4">
        <v>1</v>
      </c>
      <c r="H47" s="4">
        <v>1.22240671035722</v>
      </c>
      <c r="I47" s="4">
        <v>0.72727272727272696</v>
      </c>
      <c r="J47" s="4">
        <v>0.69565217391304301</v>
      </c>
    </row>
    <row r="48" spans="2:11" x14ac:dyDescent="0.45">
      <c r="B48" s="44"/>
      <c r="C48" s="46"/>
      <c r="D48" s="4" t="s">
        <v>6</v>
      </c>
      <c r="E48" s="4">
        <v>5</v>
      </c>
      <c r="F48" s="4">
        <v>2</v>
      </c>
      <c r="G48" s="4">
        <v>3</v>
      </c>
      <c r="H48" s="4">
        <v>2.77276992590867</v>
      </c>
      <c r="I48" s="4">
        <v>0.230769230769231</v>
      </c>
      <c r="J48" s="4">
        <v>0.3</v>
      </c>
    </row>
    <row r="49" spans="2:11" x14ac:dyDescent="0.45">
      <c r="B49" s="47">
        <v>6</v>
      </c>
      <c r="C49" s="43" t="s">
        <v>8</v>
      </c>
      <c r="D49" s="3" t="s">
        <v>4</v>
      </c>
      <c r="E49" s="3">
        <v>1</v>
      </c>
      <c r="F49" s="3">
        <v>1</v>
      </c>
      <c r="G49" s="3">
        <v>3</v>
      </c>
      <c r="H49" s="3">
        <v>7.2476649250078999</v>
      </c>
      <c r="I49" s="3">
        <v>0.2</v>
      </c>
      <c r="J49" s="3">
        <v>0.2</v>
      </c>
      <c r="K49" s="15">
        <f>SUM(E49+F50+G51)/SUM(E49:G51)*100</f>
        <v>36</v>
      </c>
    </row>
    <row r="50" spans="2:11" x14ac:dyDescent="0.45">
      <c r="B50" s="48"/>
      <c r="C50" s="43"/>
      <c r="D50" s="3" t="s">
        <v>5</v>
      </c>
      <c r="E50" s="3">
        <v>2</v>
      </c>
      <c r="F50" s="3">
        <v>2</v>
      </c>
      <c r="G50" s="3">
        <v>5</v>
      </c>
      <c r="H50" s="3">
        <v>4.3565536956712601</v>
      </c>
      <c r="I50" s="3">
        <v>0.33333333333333298</v>
      </c>
      <c r="J50" s="3">
        <v>0.22222222222222199</v>
      </c>
    </row>
    <row r="51" spans="2:11" x14ac:dyDescent="0.45">
      <c r="B51" s="48"/>
      <c r="C51" s="43"/>
      <c r="D51" s="3" t="s">
        <v>6</v>
      </c>
      <c r="E51" s="3">
        <v>2</v>
      </c>
      <c r="F51" s="3">
        <v>3</v>
      </c>
      <c r="G51" s="3">
        <v>6</v>
      </c>
      <c r="H51" s="3">
        <v>1.1662608948789399</v>
      </c>
      <c r="I51" s="3">
        <v>0.42857142857142899</v>
      </c>
      <c r="J51" s="3">
        <v>0.54545454545454497</v>
      </c>
    </row>
    <row r="52" spans="2:11" x14ac:dyDescent="0.45">
      <c r="B52" s="48"/>
      <c r="C52" s="45" t="s">
        <v>9</v>
      </c>
      <c r="D52" s="5" t="s">
        <v>4</v>
      </c>
      <c r="E52" s="5">
        <v>0</v>
      </c>
      <c r="F52" s="5">
        <v>0</v>
      </c>
      <c r="G52" s="5">
        <v>5</v>
      </c>
      <c r="H52" s="5">
        <v>1.6945254652300401</v>
      </c>
      <c r="I52" s="5">
        <v>0</v>
      </c>
      <c r="J52" s="5">
        <v>0</v>
      </c>
      <c r="K52" s="15">
        <f>SUM(E52+F53+G54)/SUM(E52:G54)*100</f>
        <v>32</v>
      </c>
    </row>
    <row r="53" spans="2:11" x14ac:dyDescent="0.45">
      <c r="B53" s="48"/>
      <c r="C53" s="45"/>
      <c r="D53" s="5" t="s">
        <v>5</v>
      </c>
      <c r="E53" s="5">
        <v>1</v>
      </c>
      <c r="F53" s="5">
        <v>4</v>
      </c>
      <c r="G53" s="5">
        <v>4</v>
      </c>
      <c r="H53" s="5">
        <v>0.92017767630499403</v>
      </c>
      <c r="I53" s="5">
        <v>0.5</v>
      </c>
      <c r="J53" s="5">
        <v>0.44444444444444398</v>
      </c>
    </row>
    <row r="54" spans="2:11" x14ac:dyDescent="0.45">
      <c r="B54" s="48"/>
      <c r="C54" s="45"/>
      <c r="D54" s="5" t="s">
        <v>6</v>
      </c>
      <c r="E54" s="5">
        <v>3</v>
      </c>
      <c r="F54" s="5">
        <v>4</v>
      </c>
      <c r="G54" s="5">
        <v>4</v>
      </c>
      <c r="H54" s="5">
        <v>0.99326307446027096</v>
      </c>
      <c r="I54" s="5">
        <v>0.30769230769230799</v>
      </c>
      <c r="J54" s="5">
        <v>0.36363636363636398</v>
      </c>
    </row>
    <row r="55" spans="2:11" x14ac:dyDescent="0.45">
      <c r="B55" s="48"/>
      <c r="C55" s="46" t="s">
        <v>10</v>
      </c>
      <c r="D55" s="4" t="s">
        <v>4</v>
      </c>
      <c r="E55" s="4">
        <v>2</v>
      </c>
      <c r="F55" s="4">
        <v>0</v>
      </c>
      <c r="G55" s="4">
        <v>3</v>
      </c>
      <c r="H55" s="4">
        <v>2.5187419159201001</v>
      </c>
      <c r="I55" s="4">
        <v>0.5</v>
      </c>
      <c r="J55" s="4">
        <v>0.4</v>
      </c>
      <c r="K55" s="15">
        <f>SUM(E55+F56+G57)/SUM(E55:G57)*100</f>
        <v>52</v>
      </c>
    </row>
    <row r="56" spans="2:11" x14ac:dyDescent="0.45">
      <c r="B56" s="48"/>
      <c r="C56" s="46"/>
      <c r="D56" s="4" t="s">
        <v>5</v>
      </c>
      <c r="E56" s="4">
        <v>0</v>
      </c>
      <c r="F56" s="4">
        <v>6</v>
      </c>
      <c r="G56" s="4">
        <v>3</v>
      </c>
      <c r="H56" s="4">
        <v>1.83344065514114</v>
      </c>
      <c r="I56" s="4">
        <v>0.6</v>
      </c>
      <c r="J56" s="4">
        <v>0.66666666666666696</v>
      </c>
    </row>
    <row r="57" spans="2:11" x14ac:dyDescent="0.45">
      <c r="B57" s="49"/>
      <c r="C57" s="46"/>
      <c r="D57" s="4" t="s">
        <v>6</v>
      </c>
      <c r="E57" s="4">
        <v>2</v>
      </c>
      <c r="F57" s="4">
        <v>4</v>
      </c>
      <c r="G57" s="4">
        <v>5</v>
      </c>
      <c r="H57" s="4">
        <v>2.5503466055183801</v>
      </c>
      <c r="I57" s="4">
        <v>0.45454545454545497</v>
      </c>
      <c r="J57" s="4">
        <v>0.45454545454545497</v>
      </c>
    </row>
    <row r="58" spans="2:11" x14ac:dyDescent="0.45">
      <c r="B58" s="47">
        <v>7</v>
      </c>
      <c r="C58" s="43" t="s">
        <v>8</v>
      </c>
      <c r="D58" s="3" t="s">
        <v>4</v>
      </c>
      <c r="E58" s="3">
        <v>0</v>
      </c>
      <c r="F58" s="3">
        <v>2</v>
      </c>
      <c r="G58" s="3">
        <v>2</v>
      </c>
      <c r="H58" s="3">
        <v>15.8664339756999</v>
      </c>
      <c r="I58" s="3">
        <v>0</v>
      </c>
      <c r="J58" s="3">
        <v>0</v>
      </c>
      <c r="K58" s="15">
        <f>SUM(E58+F59+G60)/SUM(E58:G60)*100</f>
        <v>70</v>
      </c>
    </row>
    <row r="59" spans="2:11" x14ac:dyDescent="0.45">
      <c r="B59" s="48"/>
      <c r="C59" s="43"/>
      <c r="D59" s="3" t="s">
        <v>5</v>
      </c>
      <c r="E59" s="3">
        <v>0</v>
      </c>
      <c r="F59" s="3">
        <v>14</v>
      </c>
      <c r="G59" s="3">
        <v>0</v>
      </c>
      <c r="H59" s="3">
        <v>0.163804272315005</v>
      </c>
      <c r="I59" s="3">
        <v>0.875</v>
      </c>
      <c r="J59" s="3">
        <v>1</v>
      </c>
    </row>
    <row r="60" spans="2:11" x14ac:dyDescent="0.45">
      <c r="B60" s="48"/>
      <c r="C60" s="43"/>
      <c r="D60" s="3" t="s">
        <v>6</v>
      </c>
      <c r="E60" s="3">
        <v>2</v>
      </c>
      <c r="F60" s="3">
        <v>0</v>
      </c>
      <c r="G60" s="3">
        <v>0</v>
      </c>
      <c r="H60" s="3">
        <v>30</v>
      </c>
      <c r="I60" s="3">
        <v>0</v>
      </c>
      <c r="J60" s="3">
        <v>0</v>
      </c>
    </row>
    <row r="61" spans="2:11" x14ac:dyDescent="0.45">
      <c r="B61" s="48"/>
      <c r="C61" s="45" t="s">
        <v>9</v>
      </c>
      <c r="D61" s="5" t="s">
        <v>4</v>
      </c>
      <c r="E61" s="5">
        <v>0</v>
      </c>
      <c r="F61" s="5">
        <v>2</v>
      </c>
      <c r="G61" s="5">
        <v>2</v>
      </c>
      <c r="H61" s="5">
        <v>9.2065278224854108</v>
      </c>
      <c r="I61" s="5">
        <v>0</v>
      </c>
      <c r="J61" s="5">
        <v>0</v>
      </c>
      <c r="K61" s="15">
        <f>SUM(E61+F62+G63)/SUM(E61:G63)*100</f>
        <v>70</v>
      </c>
    </row>
    <row r="62" spans="2:11" x14ac:dyDescent="0.45">
      <c r="B62" s="48"/>
      <c r="C62" s="45"/>
      <c r="D62" s="5" t="s">
        <v>5</v>
      </c>
      <c r="E62" s="5">
        <v>0</v>
      </c>
      <c r="F62" s="5">
        <v>14</v>
      </c>
      <c r="G62" s="5">
        <v>0</v>
      </c>
      <c r="H62" s="5">
        <v>0.23969240297230399</v>
      </c>
      <c r="I62" s="5">
        <v>0.77777777777777801</v>
      </c>
      <c r="J62" s="5">
        <v>1</v>
      </c>
    </row>
    <row r="63" spans="2:11" x14ac:dyDescent="0.45">
      <c r="B63" s="48"/>
      <c r="C63" s="45"/>
      <c r="D63" s="5" t="s">
        <v>6</v>
      </c>
      <c r="E63" s="5">
        <v>0</v>
      </c>
      <c r="F63" s="5">
        <v>2</v>
      </c>
      <c r="G63" s="5">
        <v>0</v>
      </c>
      <c r="H63" s="5">
        <v>16.386294361119901</v>
      </c>
      <c r="I63" s="5">
        <v>0</v>
      </c>
      <c r="J63" s="5">
        <v>0</v>
      </c>
    </row>
    <row r="64" spans="2:11" x14ac:dyDescent="0.45">
      <c r="B64" s="48"/>
      <c r="C64" s="46" t="s">
        <v>10</v>
      </c>
      <c r="D64" s="4" t="s">
        <v>4</v>
      </c>
      <c r="E64" s="4">
        <v>0</v>
      </c>
      <c r="F64" s="4">
        <v>2</v>
      </c>
      <c r="G64" s="4">
        <v>2</v>
      </c>
      <c r="H64" s="4">
        <v>5.7649803115885296</v>
      </c>
      <c r="I64" s="4">
        <v>0</v>
      </c>
      <c r="J64" s="4">
        <v>0</v>
      </c>
      <c r="K64" s="15">
        <f>SUM(E64+F65+G66)/SUM(E64:G66)*100</f>
        <v>70</v>
      </c>
    </row>
    <row r="65" spans="2:11" x14ac:dyDescent="0.45">
      <c r="B65" s="48"/>
      <c r="C65" s="46"/>
      <c r="D65" s="4" t="s">
        <v>5</v>
      </c>
      <c r="E65" s="4">
        <v>0</v>
      </c>
      <c r="F65" s="4">
        <v>14</v>
      </c>
      <c r="G65" s="4">
        <v>0</v>
      </c>
      <c r="H65" s="4">
        <v>3.1280558887544399E-2</v>
      </c>
      <c r="I65" s="4">
        <v>0.875</v>
      </c>
      <c r="J65" s="4">
        <v>1</v>
      </c>
    </row>
    <row r="66" spans="2:11" x14ac:dyDescent="0.45">
      <c r="B66" s="49"/>
      <c r="C66" s="46"/>
      <c r="D66" s="4" t="s">
        <v>6</v>
      </c>
      <c r="E66" s="4">
        <v>2</v>
      </c>
      <c r="F66" s="4">
        <v>0</v>
      </c>
      <c r="G66" s="4">
        <v>0</v>
      </c>
      <c r="H66" s="4">
        <v>6.8766823525341803</v>
      </c>
      <c r="I66" s="4">
        <v>0</v>
      </c>
      <c r="J66" s="4">
        <v>0</v>
      </c>
    </row>
    <row r="67" spans="2:11" x14ac:dyDescent="0.45">
      <c r="B67" s="47">
        <v>8</v>
      </c>
      <c r="C67" s="43" t="s">
        <v>8</v>
      </c>
      <c r="D67" s="3" t="s">
        <v>4</v>
      </c>
      <c r="E67" s="3">
        <v>4</v>
      </c>
      <c r="F67" s="3">
        <v>2</v>
      </c>
      <c r="G67" s="3">
        <v>1</v>
      </c>
      <c r="H67" s="3">
        <v>1.01850595990879</v>
      </c>
      <c r="I67" s="3">
        <v>0.36363636363636398</v>
      </c>
      <c r="J67" s="3">
        <v>0.57142857142857095</v>
      </c>
      <c r="K67" s="15">
        <f>SUM(E67+F68+G69)/SUM(E67:G69)*100</f>
        <v>30</v>
      </c>
    </row>
    <row r="68" spans="2:11" x14ac:dyDescent="0.45">
      <c r="B68" s="48"/>
      <c r="C68" s="43"/>
      <c r="D68" s="3" t="s">
        <v>5</v>
      </c>
      <c r="E68" s="3">
        <v>5</v>
      </c>
      <c r="F68" s="3">
        <v>2</v>
      </c>
      <c r="G68" s="3">
        <v>1</v>
      </c>
      <c r="H68" s="3">
        <v>8.3911927149201908</v>
      </c>
      <c r="I68" s="3">
        <v>0.28571428571428598</v>
      </c>
      <c r="J68" s="3">
        <v>0.25</v>
      </c>
    </row>
    <row r="69" spans="2:11" x14ac:dyDescent="0.45">
      <c r="B69" s="48"/>
      <c r="C69" s="43"/>
      <c r="D69" s="3" t="s">
        <v>6</v>
      </c>
      <c r="E69" s="3">
        <v>2</v>
      </c>
      <c r="F69" s="3">
        <v>3</v>
      </c>
      <c r="G69" s="3">
        <v>0</v>
      </c>
      <c r="H69" s="3">
        <v>13.1090354888959</v>
      </c>
      <c r="I69" s="3">
        <v>0</v>
      </c>
      <c r="J69" s="3">
        <v>0</v>
      </c>
    </row>
    <row r="70" spans="2:11" x14ac:dyDescent="0.45">
      <c r="B70" s="48"/>
      <c r="C70" s="45" t="s">
        <v>9</v>
      </c>
      <c r="D70" s="5" t="s">
        <v>4</v>
      </c>
      <c r="E70" s="5">
        <v>4</v>
      </c>
      <c r="F70" s="5">
        <v>2</v>
      </c>
      <c r="G70" s="5">
        <v>1</v>
      </c>
      <c r="H70" s="5">
        <v>0.84965818915856195</v>
      </c>
      <c r="I70" s="5">
        <v>0.4</v>
      </c>
      <c r="J70" s="5">
        <v>0.57142857142857095</v>
      </c>
      <c r="K70" s="15">
        <f>SUM(E70+F71+G72)/SUM(E70:G72)*100</f>
        <v>40</v>
      </c>
    </row>
    <row r="71" spans="2:11" x14ac:dyDescent="0.45">
      <c r="B71" s="48"/>
      <c r="C71" s="45"/>
      <c r="D71" s="5" t="s">
        <v>5</v>
      </c>
      <c r="E71" s="5">
        <v>4</v>
      </c>
      <c r="F71" s="5">
        <v>3</v>
      </c>
      <c r="G71" s="5">
        <v>1</v>
      </c>
      <c r="H71" s="5">
        <v>1.3572313357040999</v>
      </c>
      <c r="I71" s="5">
        <v>0.42857142857142899</v>
      </c>
      <c r="J71" s="5">
        <v>0.375</v>
      </c>
    </row>
    <row r="72" spans="2:11" x14ac:dyDescent="0.45">
      <c r="B72" s="48"/>
      <c r="C72" s="45"/>
      <c r="D72" s="5" t="s">
        <v>6</v>
      </c>
      <c r="E72" s="5">
        <v>2</v>
      </c>
      <c r="F72" s="5">
        <v>2</v>
      </c>
      <c r="G72" s="5">
        <v>1</v>
      </c>
      <c r="H72" s="5">
        <v>13.0840028603051</v>
      </c>
      <c r="I72" s="5">
        <v>0.33333333333333298</v>
      </c>
      <c r="J72" s="5">
        <v>0.2</v>
      </c>
    </row>
    <row r="73" spans="2:11" x14ac:dyDescent="0.45">
      <c r="B73" s="48"/>
      <c r="C73" s="46" t="s">
        <v>10</v>
      </c>
      <c r="D73" s="4" t="s">
        <v>4</v>
      </c>
      <c r="E73" s="4">
        <v>3</v>
      </c>
      <c r="F73" s="4">
        <v>3</v>
      </c>
      <c r="G73" s="4">
        <v>1</v>
      </c>
      <c r="H73" s="4">
        <v>3.2867298491425498</v>
      </c>
      <c r="I73" s="4">
        <v>0.33333333333333298</v>
      </c>
      <c r="J73" s="4">
        <v>0.42857142857142899</v>
      </c>
      <c r="K73" s="15">
        <f>SUM(E73+F74+G75)/SUM(E73:G75)*100</f>
        <v>30</v>
      </c>
    </row>
    <row r="74" spans="2:11" x14ac:dyDescent="0.45">
      <c r="B74" s="48"/>
      <c r="C74" s="46"/>
      <c r="D74" s="4" t="s">
        <v>5</v>
      </c>
      <c r="E74" s="4">
        <v>4</v>
      </c>
      <c r="F74" s="4">
        <v>2</v>
      </c>
      <c r="G74" s="4">
        <v>2</v>
      </c>
      <c r="H74" s="4">
        <v>4.2019394272019097</v>
      </c>
      <c r="I74" s="4">
        <v>0.28571428571428598</v>
      </c>
      <c r="J74" s="4">
        <v>0.25</v>
      </c>
    </row>
    <row r="75" spans="2:11" x14ac:dyDescent="0.45">
      <c r="B75" s="49"/>
      <c r="C75" s="46"/>
      <c r="D75" s="4" t="s">
        <v>6</v>
      </c>
      <c r="E75" s="4">
        <v>2</v>
      </c>
      <c r="F75" s="4">
        <v>2</v>
      </c>
      <c r="G75" s="4">
        <v>1</v>
      </c>
      <c r="H75" s="4">
        <v>3.53680732181857</v>
      </c>
      <c r="I75" s="4">
        <v>0.25</v>
      </c>
      <c r="J75" s="4">
        <v>0.2</v>
      </c>
    </row>
    <row r="76" spans="2:11" x14ac:dyDescent="0.45">
      <c r="B76" s="47">
        <v>9</v>
      </c>
      <c r="C76" s="43" t="s">
        <v>8</v>
      </c>
      <c r="D76" s="3" t="s">
        <v>4</v>
      </c>
      <c r="E76" s="3">
        <v>2</v>
      </c>
      <c r="F76" s="3">
        <v>1</v>
      </c>
      <c r="G76" s="3">
        <v>5</v>
      </c>
      <c r="H76" s="3">
        <v>4.8844314835521097</v>
      </c>
      <c r="I76" s="3">
        <v>0.2</v>
      </c>
      <c r="J76" s="3">
        <v>0.25</v>
      </c>
      <c r="K76" s="15">
        <f>SUM(E76+F77+G78)/SUM(E76:G78)*100</f>
        <v>26.923076923076923</v>
      </c>
    </row>
    <row r="77" spans="2:11" x14ac:dyDescent="0.45">
      <c r="B77" s="48"/>
      <c r="C77" s="43"/>
      <c r="D77" s="3" t="s">
        <v>5</v>
      </c>
      <c r="E77" s="3">
        <v>3</v>
      </c>
      <c r="F77" s="3">
        <v>1</v>
      </c>
      <c r="G77" s="3">
        <v>3</v>
      </c>
      <c r="H77" s="3">
        <v>5.2422722477552401</v>
      </c>
      <c r="I77" s="3">
        <v>0.25</v>
      </c>
      <c r="J77" s="3">
        <v>0.14285714285714299</v>
      </c>
    </row>
    <row r="78" spans="2:11" x14ac:dyDescent="0.45">
      <c r="B78" s="48"/>
      <c r="C78" s="43"/>
      <c r="D78" s="3" t="s">
        <v>6</v>
      </c>
      <c r="E78" s="3">
        <v>5</v>
      </c>
      <c r="F78" s="3">
        <v>2</v>
      </c>
      <c r="G78" s="3">
        <v>4</v>
      </c>
      <c r="H78" s="3">
        <v>1.27200187758855</v>
      </c>
      <c r="I78" s="3">
        <v>0.33333333333333298</v>
      </c>
      <c r="J78" s="3">
        <v>0.36363636363636398</v>
      </c>
    </row>
    <row r="79" spans="2:11" x14ac:dyDescent="0.45">
      <c r="B79" s="48"/>
      <c r="C79" s="45" t="s">
        <v>9</v>
      </c>
      <c r="D79" s="5" t="s">
        <v>4</v>
      </c>
      <c r="E79" s="5">
        <v>2</v>
      </c>
      <c r="F79" s="5">
        <v>2</v>
      </c>
      <c r="G79" s="5">
        <v>4</v>
      </c>
      <c r="H79" s="5">
        <v>1.3776330989343</v>
      </c>
      <c r="I79" s="5">
        <v>0.2</v>
      </c>
      <c r="J79" s="5">
        <v>0.25</v>
      </c>
      <c r="K79" s="15">
        <f>SUM(E79+F80+G81)/SUM(E79:G81)*100</f>
        <v>26.923076923076923</v>
      </c>
    </row>
    <row r="80" spans="2:11" x14ac:dyDescent="0.45">
      <c r="B80" s="48"/>
      <c r="C80" s="45"/>
      <c r="D80" s="5" t="s">
        <v>5</v>
      </c>
      <c r="E80" s="5">
        <v>2</v>
      </c>
      <c r="F80" s="5">
        <v>1</v>
      </c>
      <c r="G80" s="5">
        <v>4</v>
      </c>
      <c r="H80" s="5">
        <v>1.2586901178335801</v>
      </c>
      <c r="I80" s="5">
        <v>0.25</v>
      </c>
      <c r="J80" s="5">
        <v>0.14285714285714299</v>
      </c>
    </row>
    <row r="81" spans="2:11" x14ac:dyDescent="0.45">
      <c r="B81" s="48"/>
      <c r="C81" s="45"/>
      <c r="D81" s="5" t="s">
        <v>6</v>
      </c>
      <c r="E81" s="5">
        <v>6</v>
      </c>
      <c r="F81" s="5">
        <v>1</v>
      </c>
      <c r="G81" s="5">
        <v>4</v>
      </c>
      <c r="H81" s="5">
        <v>1.3373396313188499</v>
      </c>
      <c r="I81" s="5">
        <v>0.33333333333333298</v>
      </c>
      <c r="J81" s="5">
        <v>0.36363636363636398</v>
      </c>
    </row>
    <row r="82" spans="2:11" x14ac:dyDescent="0.45">
      <c r="B82" s="48"/>
      <c r="C82" s="46" t="s">
        <v>10</v>
      </c>
      <c r="D82" s="4" t="s">
        <v>4</v>
      </c>
      <c r="E82" s="4">
        <v>1</v>
      </c>
      <c r="F82" s="4">
        <v>1</v>
      </c>
      <c r="G82" s="4">
        <v>6</v>
      </c>
      <c r="H82" s="4">
        <v>5.6033624643847704</v>
      </c>
      <c r="I82" s="4">
        <v>9.0909090909090898E-2</v>
      </c>
      <c r="J82" s="4">
        <v>0.125</v>
      </c>
      <c r="K82" s="15">
        <f>SUM(E82+F83+G84)/SUM(E82:G84)*100</f>
        <v>15.384615384615385</v>
      </c>
    </row>
    <row r="83" spans="2:11" x14ac:dyDescent="0.45">
      <c r="B83" s="48"/>
      <c r="C83" s="46"/>
      <c r="D83" s="4" t="s">
        <v>5</v>
      </c>
      <c r="E83" s="4">
        <v>4</v>
      </c>
      <c r="F83" s="4">
        <v>1</v>
      </c>
      <c r="G83" s="4">
        <v>2</v>
      </c>
      <c r="H83" s="4">
        <v>3.9418807055101301</v>
      </c>
      <c r="I83" s="4">
        <v>0.2</v>
      </c>
      <c r="J83" s="4">
        <v>0.14285714285714299</v>
      </c>
    </row>
    <row r="84" spans="2:11" x14ac:dyDescent="0.45">
      <c r="B84" s="49"/>
      <c r="C84" s="46"/>
      <c r="D84" s="4" t="s">
        <v>6</v>
      </c>
      <c r="E84" s="4">
        <v>6</v>
      </c>
      <c r="F84" s="4">
        <v>3</v>
      </c>
      <c r="G84" s="4">
        <v>2</v>
      </c>
      <c r="H84" s="4">
        <v>3.11565192852271</v>
      </c>
      <c r="I84" s="4">
        <v>0.2</v>
      </c>
      <c r="J84" s="4">
        <v>0.18181818181818199</v>
      </c>
    </row>
    <row r="85" spans="2:11" x14ac:dyDescent="0.45">
      <c r="B85" s="47">
        <v>10</v>
      </c>
      <c r="C85" s="43" t="s">
        <v>8</v>
      </c>
      <c r="D85" s="3" t="s">
        <v>4</v>
      </c>
      <c r="E85" s="3">
        <v>1</v>
      </c>
      <c r="F85" s="3">
        <v>0</v>
      </c>
      <c r="G85" s="3">
        <v>4</v>
      </c>
      <c r="H85" s="3">
        <v>12.6485184702971</v>
      </c>
      <c r="I85" s="3">
        <v>0.2</v>
      </c>
      <c r="J85" s="3">
        <v>0.2</v>
      </c>
      <c r="K85" s="15">
        <f>SUM(E85+F86+G87)/SUM(E85:G87)*100</f>
        <v>42.307692307692307</v>
      </c>
    </row>
    <row r="86" spans="2:11" x14ac:dyDescent="0.45">
      <c r="B86" s="48"/>
      <c r="C86" s="43"/>
      <c r="D86" s="3" t="s">
        <v>5</v>
      </c>
      <c r="E86" s="3">
        <v>0</v>
      </c>
      <c r="F86" s="3">
        <v>9</v>
      </c>
      <c r="G86" s="3">
        <v>3</v>
      </c>
      <c r="H86" s="3">
        <v>0.69878349393929096</v>
      </c>
      <c r="I86" s="3">
        <v>0.69230769230769196</v>
      </c>
      <c r="J86" s="3">
        <v>0.75</v>
      </c>
    </row>
    <row r="87" spans="2:11" x14ac:dyDescent="0.45">
      <c r="B87" s="48"/>
      <c r="C87" s="43"/>
      <c r="D87" s="3" t="s">
        <v>6</v>
      </c>
      <c r="E87" s="3">
        <v>4</v>
      </c>
      <c r="F87" s="3">
        <v>4</v>
      </c>
      <c r="G87" s="3">
        <v>1</v>
      </c>
      <c r="H87" s="3">
        <v>1.36012035319625</v>
      </c>
      <c r="I87" s="3">
        <v>0.125</v>
      </c>
      <c r="J87" s="3">
        <v>0.11111111111111099</v>
      </c>
    </row>
    <row r="88" spans="2:11" x14ac:dyDescent="0.45">
      <c r="B88" s="48"/>
      <c r="C88" s="45" t="s">
        <v>9</v>
      </c>
      <c r="D88" s="5" t="s">
        <v>4</v>
      </c>
      <c r="E88" s="5">
        <v>1</v>
      </c>
      <c r="F88" s="5">
        <v>1</v>
      </c>
      <c r="G88" s="5">
        <v>3</v>
      </c>
      <c r="H88" s="5">
        <v>12.711118446384299</v>
      </c>
      <c r="I88" s="5">
        <v>0.5</v>
      </c>
      <c r="J88" s="5">
        <v>0.2</v>
      </c>
      <c r="K88" s="15">
        <f>SUM(E88+F89+G90)/SUM(E88:G90)*100</f>
        <v>50</v>
      </c>
    </row>
    <row r="89" spans="2:11" x14ac:dyDescent="0.45">
      <c r="B89" s="48"/>
      <c r="C89" s="45"/>
      <c r="D89" s="5" t="s">
        <v>5</v>
      </c>
      <c r="E89" s="5">
        <v>0</v>
      </c>
      <c r="F89" s="5">
        <v>7</v>
      </c>
      <c r="G89" s="5">
        <v>5</v>
      </c>
      <c r="H89" s="5">
        <v>0.57291510450608796</v>
      </c>
      <c r="I89" s="5">
        <v>0.63636363636363602</v>
      </c>
      <c r="J89" s="5">
        <v>0.58333333333333304</v>
      </c>
    </row>
    <row r="90" spans="2:11" x14ac:dyDescent="0.45">
      <c r="B90" s="48"/>
      <c r="C90" s="45"/>
      <c r="D90" s="5" t="s">
        <v>6</v>
      </c>
      <c r="E90" s="5">
        <v>1</v>
      </c>
      <c r="F90" s="5">
        <v>3</v>
      </c>
      <c r="G90" s="5">
        <v>5</v>
      </c>
      <c r="H90" s="5">
        <v>1.09034460112802</v>
      </c>
      <c r="I90" s="5">
        <v>0.38461538461538503</v>
      </c>
      <c r="J90" s="5">
        <v>0.55555555555555602</v>
      </c>
    </row>
    <row r="91" spans="2:11" x14ac:dyDescent="0.45">
      <c r="B91" s="48"/>
      <c r="C91" s="46" t="s">
        <v>10</v>
      </c>
      <c r="D91" s="4" t="s">
        <v>4</v>
      </c>
      <c r="E91" s="4">
        <v>1</v>
      </c>
      <c r="F91" s="4">
        <v>2</v>
      </c>
      <c r="G91" s="4">
        <v>2</v>
      </c>
      <c r="H91" s="4">
        <v>4.88734467452002</v>
      </c>
      <c r="I91" s="4">
        <v>0.2</v>
      </c>
      <c r="J91" s="4">
        <v>0.2</v>
      </c>
      <c r="K91" s="15">
        <f>SUM(E91+F92+G93)/SUM(E91:G93)*100</f>
        <v>42.307692307692307</v>
      </c>
    </row>
    <row r="92" spans="2:11" x14ac:dyDescent="0.45">
      <c r="B92" s="48"/>
      <c r="C92" s="46"/>
      <c r="D92" s="4" t="s">
        <v>5</v>
      </c>
      <c r="E92" s="4">
        <v>1</v>
      </c>
      <c r="F92" s="4">
        <v>8</v>
      </c>
      <c r="G92" s="4">
        <v>3</v>
      </c>
      <c r="H92" s="4">
        <v>1.2760856893678301</v>
      </c>
      <c r="I92" s="4">
        <v>0.57142857142857095</v>
      </c>
      <c r="J92" s="4">
        <v>0.66666666666666696</v>
      </c>
    </row>
    <row r="93" spans="2:11" x14ac:dyDescent="0.45">
      <c r="B93" s="49"/>
      <c r="C93" s="46"/>
      <c r="D93" s="4" t="s">
        <v>6</v>
      </c>
      <c r="E93" s="4">
        <v>3</v>
      </c>
      <c r="F93" s="4">
        <v>4</v>
      </c>
      <c r="G93" s="4">
        <v>2</v>
      </c>
      <c r="H93" s="4">
        <v>2.9122660644142102</v>
      </c>
      <c r="I93" s="4">
        <v>0.28571428571428598</v>
      </c>
      <c r="J93" s="4">
        <v>0.22222222222222199</v>
      </c>
    </row>
  </sheetData>
  <mergeCells count="41">
    <mergeCell ref="C82:C84"/>
    <mergeCell ref="C85:C87"/>
    <mergeCell ref="C88:C90"/>
    <mergeCell ref="C91:C93"/>
    <mergeCell ref="B49:B57"/>
    <mergeCell ref="B58:B66"/>
    <mergeCell ref="B67:B75"/>
    <mergeCell ref="B76:B84"/>
    <mergeCell ref="B85:B93"/>
    <mergeCell ref="C67:C69"/>
    <mergeCell ref="C70:C72"/>
    <mergeCell ref="C73:C75"/>
    <mergeCell ref="C76:C78"/>
    <mergeCell ref="C79:C81"/>
    <mergeCell ref="C52:C54"/>
    <mergeCell ref="C55:C57"/>
    <mergeCell ref="C58:C60"/>
    <mergeCell ref="C61:C63"/>
    <mergeCell ref="C64:C66"/>
    <mergeCell ref="C40:C42"/>
    <mergeCell ref="C43:C45"/>
    <mergeCell ref="C46:C48"/>
    <mergeCell ref="B40:B48"/>
    <mergeCell ref="C49:C51"/>
    <mergeCell ref="C28:C30"/>
    <mergeCell ref="B22:B30"/>
    <mergeCell ref="B31:B39"/>
    <mergeCell ref="C31:C33"/>
    <mergeCell ref="C34:C36"/>
    <mergeCell ref="C37:C39"/>
    <mergeCell ref="E2:G2"/>
    <mergeCell ref="C4:C6"/>
    <mergeCell ref="B4:B12"/>
    <mergeCell ref="C22:C24"/>
    <mergeCell ref="C25:C27"/>
    <mergeCell ref="B13:B21"/>
    <mergeCell ref="C13:C15"/>
    <mergeCell ref="C16:C18"/>
    <mergeCell ref="C19:C21"/>
    <mergeCell ref="C7:C9"/>
    <mergeCell ref="C10:C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E034-C5F5-49AB-A4BF-59DFFBEDAEE3}">
  <dimension ref="B1:M32"/>
  <sheetViews>
    <sheetView tabSelected="1" topLeftCell="A13" workbookViewId="0">
      <selection activeCell="H3" sqref="H3"/>
    </sheetView>
  </sheetViews>
  <sheetFormatPr defaultRowHeight="14.25" x14ac:dyDescent="0.45"/>
  <cols>
    <col min="1" max="1" width="9.06640625" style="17"/>
    <col min="2" max="2" width="9.06640625" style="29"/>
    <col min="3" max="3" width="21.53125" style="20" bestFit="1" customWidth="1"/>
    <col min="4" max="5" width="2.73046875" style="20" bestFit="1" customWidth="1"/>
    <col min="6" max="6" width="1.73046875" style="20" bestFit="1" customWidth="1"/>
    <col min="7" max="7" width="4.796875" style="20" bestFit="1" customWidth="1"/>
    <col min="8" max="8" width="5.265625" style="21" bestFit="1" customWidth="1"/>
    <col min="9" max="9" width="6.265625" style="21" bestFit="1" customWidth="1"/>
    <col min="10" max="10" width="6.19921875" style="21" bestFit="1" customWidth="1"/>
    <col min="11" max="11" width="11.73046875" style="21" bestFit="1" customWidth="1"/>
    <col min="12" max="12" width="8.06640625" style="21" bestFit="1" customWidth="1"/>
    <col min="13" max="13" width="5.46484375" style="21" bestFit="1" customWidth="1"/>
    <col min="14" max="16384" width="9.06640625" style="17"/>
  </cols>
  <sheetData>
    <row r="1" spans="2:13" s="18" customFormat="1" x14ac:dyDescent="0.45">
      <c r="B1" s="11"/>
      <c r="C1" s="11"/>
      <c r="D1" s="11" t="s">
        <v>27</v>
      </c>
      <c r="E1" s="11" t="s">
        <v>28</v>
      </c>
      <c r="F1" s="11" t="s">
        <v>29</v>
      </c>
      <c r="G1" s="11" t="s">
        <v>23</v>
      </c>
      <c r="H1" s="19"/>
      <c r="I1" s="19"/>
      <c r="J1" s="19"/>
      <c r="K1" s="19" t="s">
        <v>30</v>
      </c>
      <c r="L1" s="19" t="s">
        <v>2</v>
      </c>
      <c r="M1" s="19" t="s">
        <v>3</v>
      </c>
    </row>
    <row r="2" spans="2:13" x14ac:dyDescent="0.45">
      <c r="B2" s="56">
        <v>1</v>
      </c>
      <c r="C2" s="30" t="s">
        <v>4</v>
      </c>
      <c r="D2" s="20">
        <v>16</v>
      </c>
      <c r="E2" s="20">
        <v>5</v>
      </c>
      <c r="F2" s="20">
        <v>1</v>
      </c>
      <c r="G2" s="50">
        <f>SUM(D2:F4)</f>
        <v>55</v>
      </c>
      <c r="H2" s="39">
        <f t="shared" ref="H2:H31" si="0">D2/SUM(D2:F2)*100</f>
        <v>72.727272727272734</v>
      </c>
      <c r="I2" s="33">
        <f t="shared" ref="I2:I31" si="1">E2/SUM(D2:F2)*100</f>
        <v>22.727272727272727</v>
      </c>
      <c r="J2" s="33">
        <f t="shared" ref="J2:J31" si="2">F2/SUM(D2:F2)*100</f>
        <v>4.5454545454545459</v>
      </c>
      <c r="K2" s="21">
        <v>2.0360076120000001</v>
      </c>
      <c r="L2" s="21">
        <v>0.66666666699999999</v>
      </c>
      <c r="M2" s="21">
        <v>0.72727272700000001</v>
      </c>
    </row>
    <row r="3" spans="2:13" x14ac:dyDescent="0.45">
      <c r="B3" s="54"/>
      <c r="C3" s="30" t="s">
        <v>5</v>
      </c>
      <c r="D3" s="20">
        <v>3</v>
      </c>
      <c r="E3" s="20">
        <v>18</v>
      </c>
      <c r="F3" s="20">
        <v>2</v>
      </c>
      <c r="G3" s="51"/>
      <c r="H3" s="33">
        <f t="shared" si="0"/>
        <v>13.043478260869565</v>
      </c>
      <c r="I3" s="39">
        <f t="shared" si="1"/>
        <v>78.260869565217391</v>
      </c>
      <c r="J3" s="33">
        <f t="shared" si="2"/>
        <v>8.695652173913043</v>
      </c>
      <c r="K3" s="21">
        <v>0.565322098</v>
      </c>
      <c r="L3" s="21">
        <v>0.69230769199999997</v>
      </c>
      <c r="M3" s="21">
        <v>0.78260869600000005</v>
      </c>
    </row>
    <row r="4" spans="2:13" ht="14.65" thickBot="1" x14ac:dyDescent="0.5">
      <c r="B4" s="55"/>
      <c r="C4" s="31" t="s">
        <v>6</v>
      </c>
      <c r="D4" s="22">
        <v>5</v>
      </c>
      <c r="E4" s="22">
        <v>3</v>
      </c>
      <c r="F4" s="22">
        <v>2</v>
      </c>
      <c r="G4" s="52"/>
      <c r="H4" s="34">
        <f t="shared" si="0"/>
        <v>50</v>
      </c>
      <c r="I4" s="34">
        <f t="shared" si="1"/>
        <v>30</v>
      </c>
      <c r="J4" s="40">
        <f t="shared" si="2"/>
        <v>20</v>
      </c>
      <c r="K4" s="23">
        <v>1.8048709709999999</v>
      </c>
      <c r="L4" s="23">
        <v>0.4</v>
      </c>
      <c r="M4" s="23">
        <v>0.2</v>
      </c>
    </row>
    <row r="5" spans="2:13" x14ac:dyDescent="0.45">
      <c r="B5" s="53">
        <v>2</v>
      </c>
      <c r="C5" s="32" t="s">
        <v>4</v>
      </c>
      <c r="D5" s="24">
        <v>4</v>
      </c>
      <c r="E5" s="24">
        <v>3</v>
      </c>
      <c r="F5" s="24">
        <v>6</v>
      </c>
      <c r="G5" s="50">
        <f>SUM(D5:F7)</f>
        <v>52</v>
      </c>
      <c r="H5" s="41">
        <f t="shared" si="0"/>
        <v>30.76923076923077</v>
      </c>
      <c r="I5" s="35">
        <f t="shared" si="1"/>
        <v>23.076923076923077</v>
      </c>
      <c r="J5" s="35">
        <f t="shared" si="2"/>
        <v>46.153846153846153</v>
      </c>
      <c r="K5" s="25">
        <v>1.63595090867993</v>
      </c>
      <c r="L5" s="25">
        <v>0.33333333333333298</v>
      </c>
      <c r="M5" s="25">
        <v>0.30769230769230799</v>
      </c>
    </row>
    <row r="6" spans="2:13" x14ac:dyDescent="0.45">
      <c r="B6" s="54"/>
      <c r="C6" s="30" t="s">
        <v>5</v>
      </c>
      <c r="D6" s="20">
        <v>2</v>
      </c>
      <c r="E6" s="20">
        <v>14</v>
      </c>
      <c r="F6" s="20">
        <v>4</v>
      </c>
      <c r="G6" s="51"/>
      <c r="H6" s="33">
        <f t="shared" si="0"/>
        <v>10</v>
      </c>
      <c r="I6" s="39">
        <f t="shared" si="1"/>
        <v>70</v>
      </c>
      <c r="J6" s="33">
        <f t="shared" si="2"/>
        <v>20</v>
      </c>
      <c r="K6" s="21">
        <v>2.1655488250728299</v>
      </c>
      <c r="L6" s="21">
        <v>0.60869565217391297</v>
      </c>
      <c r="M6" s="21">
        <v>0.7</v>
      </c>
    </row>
    <row r="7" spans="2:13" ht="14.65" thickBot="1" x14ac:dyDescent="0.5">
      <c r="B7" s="55"/>
      <c r="C7" s="31" t="s">
        <v>6</v>
      </c>
      <c r="D7" s="22">
        <v>6</v>
      </c>
      <c r="E7" s="22">
        <v>6</v>
      </c>
      <c r="F7" s="22">
        <v>7</v>
      </c>
      <c r="G7" s="52"/>
      <c r="H7" s="34">
        <f t="shared" si="0"/>
        <v>31.578947368421051</v>
      </c>
      <c r="I7" s="34">
        <f t="shared" si="1"/>
        <v>31.578947368421051</v>
      </c>
      <c r="J7" s="40">
        <f t="shared" si="2"/>
        <v>36.84210526315789</v>
      </c>
      <c r="K7" s="23">
        <v>1.2488816179718001</v>
      </c>
      <c r="L7" s="23">
        <v>0.41176470588235298</v>
      </c>
      <c r="M7" s="23">
        <v>0.36842105263157898</v>
      </c>
    </row>
    <row r="8" spans="2:13" x14ac:dyDescent="0.45">
      <c r="B8" s="53">
        <v>3</v>
      </c>
      <c r="C8" s="32" t="s">
        <v>4</v>
      </c>
      <c r="D8" s="24">
        <v>2</v>
      </c>
      <c r="E8" s="24">
        <v>3</v>
      </c>
      <c r="F8" s="24">
        <v>4</v>
      </c>
      <c r="G8" s="50">
        <f>SUM(D8:F10)</f>
        <v>37</v>
      </c>
      <c r="H8" s="41">
        <f t="shared" si="0"/>
        <v>22.222222222222221</v>
      </c>
      <c r="I8" s="35">
        <f t="shared" si="1"/>
        <v>33.333333333333329</v>
      </c>
      <c r="J8" s="35">
        <f t="shared" si="2"/>
        <v>44.444444444444443</v>
      </c>
      <c r="K8" s="25">
        <v>5.1104783566730099</v>
      </c>
      <c r="L8" s="25">
        <v>0.22222222222222199</v>
      </c>
      <c r="M8" s="25">
        <v>0.22222222222222199</v>
      </c>
    </row>
    <row r="9" spans="2:13" x14ac:dyDescent="0.45">
      <c r="B9" s="54"/>
      <c r="C9" s="30" t="s">
        <v>5</v>
      </c>
      <c r="D9" s="20">
        <v>3</v>
      </c>
      <c r="E9" s="20">
        <v>8</v>
      </c>
      <c r="F9" s="20">
        <v>3</v>
      </c>
      <c r="G9" s="51"/>
      <c r="H9" s="33">
        <f t="shared" si="0"/>
        <v>21.428571428571427</v>
      </c>
      <c r="I9" s="39">
        <f t="shared" si="1"/>
        <v>57.142857142857139</v>
      </c>
      <c r="J9" s="33">
        <f t="shared" si="2"/>
        <v>21.428571428571427</v>
      </c>
      <c r="K9" s="21">
        <v>0.79814768416443005</v>
      </c>
      <c r="L9" s="21">
        <v>0.57142857142857095</v>
      </c>
      <c r="M9" s="21">
        <v>0.57142857142857095</v>
      </c>
    </row>
    <row r="10" spans="2:13" ht="14.65" thickBot="1" x14ac:dyDescent="0.5">
      <c r="B10" s="55"/>
      <c r="C10" s="31" t="s">
        <v>6</v>
      </c>
      <c r="D10" s="22">
        <v>4</v>
      </c>
      <c r="E10" s="22">
        <v>3</v>
      </c>
      <c r="F10" s="22">
        <v>7</v>
      </c>
      <c r="G10" s="52"/>
      <c r="H10" s="34">
        <f t="shared" si="0"/>
        <v>28.571428571428569</v>
      </c>
      <c r="I10" s="34">
        <f t="shared" si="1"/>
        <v>21.428571428571427</v>
      </c>
      <c r="J10" s="40">
        <f t="shared" si="2"/>
        <v>50</v>
      </c>
      <c r="K10" s="23">
        <v>1.0522236684719599</v>
      </c>
      <c r="L10" s="23">
        <v>0.5</v>
      </c>
      <c r="M10" s="23">
        <v>0.5</v>
      </c>
    </row>
    <row r="11" spans="2:13" x14ac:dyDescent="0.45">
      <c r="B11" s="53">
        <v>4</v>
      </c>
      <c r="C11" s="32" t="s">
        <v>4</v>
      </c>
      <c r="D11" s="24">
        <v>2</v>
      </c>
      <c r="E11" s="24">
        <v>3</v>
      </c>
      <c r="F11" s="24">
        <v>2</v>
      </c>
      <c r="G11" s="50">
        <f>SUM(D11:F13)</f>
        <v>20</v>
      </c>
      <c r="H11" s="41">
        <f t="shared" si="0"/>
        <v>28.571428571428569</v>
      </c>
      <c r="I11" s="35">
        <f t="shared" si="1"/>
        <v>42.857142857142854</v>
      </c>
      <c r="J11" s="35">
        <f t="shared" si="2"/>
        <v>28.571428571428569</v>
      </c>
      <c r="K11" s="25">
        <v>5.7023288330000002</v>
      </c>
      <c r="L11" s="25">
        <v>0.33333333300000001</v>
      </c>
      <c r="M11" s="25">
        <v>0.28571428599999998</v>
      </c>
    </row>
    <row r="12" spans="2:13" x14ac:dyDescent="0.45">
      <c r="B12" s="54"/>
      <c r="C12" s="30" t="s">
        <v>5</v>
      </c>
      <c r="D12" s="20">
        <v>3</v>
      </c>
      <c r="E12" s="20">
        <v>4</v>
      </c>
      <c r="F12" s="20">
        <v>1</v>
      </c>
      <c r="G12" s="51"/>
      <c r="H12" s="33">
        <f t="shared" si="0"/>
        <v>37.5</v>
      </c>
      <c r="I12" s="39">
        <f t="shared" si="1"/>
        <v>50</v>
      </c>
      <c r="J12" s="33">
        <f t="shared" si="2"/>
        <v>12.5</v>
      </c>
      <c r="K12" s="21">
        <v>0.95730463099999996</v>
      </c>
      <c r="L12" s="21">
        <v>0.5</v>
      </c>
      <c r="M12" s="21">
        <v>0.5</v>
      </c>
    </row>
    <row r="13" spans="2:13" ht="14.65" thickBot="1" x14ac:dyDescent="0.5">
      <c r="B13" s="55"/>
      <c r="C13" s="31" t="s">
        <v>6</v>
      </c>
      <c r="D13" s="22">
        <v>1</v>
      </c>
      <c r="E13" s="22">
        <v>1</v>
      </c>
      <c r="F13" s="22">
        <v>3</v>
      </c>
      <c r="G13" s="52"/>
      <c r="H13" s="34">
        <f t="shared" si="0"/>
        <v>20</v>
      </c>
      <c r="I13" s="34">
        <f t="shared" si="1"/>
        <v>20</v>
      </c>
      <c r="J13" s="40">
        <f t="shared" si="2"/>
        <v>60</v>
      </c>
      <c r="K13" s="23">
        <v>1.100494675</v>
      </c>
      <c r="L13" s="23">
        <v>0.5</v>
      </c>
      <c r="M13" s="23">
        <v>0.6</v>
      </c>
    </row>
    <row r="14" spans="2:13" x14ac:dyDescent="0.45">
      <c r="B14" s="53">
        <v>5</v>
      </c>
      <c r="C14" s="32" t="s">
        <v>4</v>
      </c>
      <c r="D14" s="24">
        <v>8</v>
      </c>
      <c r="E14" s="24">
        <v>11</v>
      </c>
      <c r="F14" s="24">
        <v>3</v>
      </c>
      <c r="G14" s="50">
        <f>SUM(D14:F16)</f>
        <v>55</v>
      </c>
      <c r="H14" s="41">
        <f t="shared" si="0"/>
        <v>36.363636363636367</v>
      </c>
      <c r="I14" s="35">
        <f t="shared" si="1"/>
        <v>50</v>
      </c>
      <c r="J14" s="35">
        <f t="shared" si="2"/>
        <v>13.636363636363635</v>
      </c>
      <c r="K14" s="25">
        <v>1.1561953754091501</v>
      </c>
      <c r="L14" s="25">
        <v>0.38095238095238099</v>
      </c>
      <c r="M14" s="25">
        <v>0.36363636363636398</v>
      </c>
    </row>
    <row r="15" spans="2:13" x14ac:dyDescent="0.45">
      <c r="B15" s="54"/>
      <c r="C15" s="30" t="s">
        <v>5</v>
      </c>
      <c r="D15" s="20">
        <v>8</v>
      </c>
      <c r="E15" s="20">
        <v>15</v>
      </c>
      <c r="F15" s="20">
        <v>0</v>
      </c>
      <c r="G15" s="51"/>
      <c r="H15" s="33">
        <f t="shared" si="0"/>
        <v>34.782608695652172</v>
      </c>
      <c r="I15" s="39">
        <f t="shared" si="1"/>
        <v>65.217391304347828</v>
      </c>
      <c r="J15" s="33">
        <f t="shared" si="2"/>
        <v>0</v>
      </c>
      <c r="K15" s="21">
        <v>0.95330436699404097</v>
      </c>
      <c r="L15" s="21">
        <v>0.5</v>
      </c>
      <c r="M15" s="21">
        <v>0.65217391304347805</v>
      </c>
    </row>
    <row r="16" spans="2:13" ht="14.65" thickBot="1" x14ac:dyDescent="0.5">
      <c r="B16" s="55"/>
      <c r="C16" s="31" t="s">
        <v>6</v>
      </c>
      <c r="D16" s="22">
        <v>5</v>
      </c>
      <c r="E16" s="22">
        <v>4</v>
      </c>
      <c r="F16" s="22">
        <v>1</v>
      </c>
      <c r="G16" s="52"/>
      <c r="H16" s="34">
        <f t="shared" si="0"/>
        <v>50</v>
      </c>
      <c r="I16" s="34">
        <f t="shared" si="1"/>
        <v>40</v>
      </c>
      <c r="J16" s="40">
        <f t="shared" si="2"/>
        <v>10</v>
      </c>
      <c r="K16" s="23">
        <v>4.72547719751228</v>
      </c>
      <c r="L16" s="23">
        <v>0.25</v>
      </c>
      <c r="M16" s="23">
        <v>0.1</v>
      </c>
    </row>
    <row r="17" spans="2:13" x14ac:dyDescent="0.45">
      <c r="B17" s="53">
        <v>6</v>
      </c>
      <c r="C17" s="32" t="s">
        <v>4</v>
      </c>
      <c r="D17" s="24">
        <v>0</v>
      </c>
      <c r="E17" s="24">
        <v>0</v>
      </c>
      <c r="F17" s="24">
        <v>5</v>
      </c>
      <c r="G17" s="50">
        <f>SUM(D17:F19)</f>
        <v>25</v>
      </c>
      <c r="H17" s="41">
        <f t="shared" si="0"/>
        <v>0</v>
      </c>
      <c r="I17" s="35">
        <f t="shared" si="1"/>
        <v>0</v>
      </c>
      <c r="J17" s="35">
        <f t="shared" si="2"/>
        <v>100</v>
      </c>
      <c r="K17" s="25">
        <v>1.6945254652300401</v>
      </c>
      <c r="L17" s="25">
        <v>0</v>
      </c>
      <c r="M17" s="25">
        <v>0</v>
      </c>
    </row>
    <row r="18" spans="2:13" x14ac:dyDescent="0.45">
      <c r="B18" s="54"/>
      <c r="C18" s="30" t="s">
        <v>5</v>
      </c>
      <c r="D18" s="20">
        <v>1</v>
      </c>
      <c r="E18" s="20">
        <v>4</v>
      </c>
      <c r="F18" s="20">
        <v>4</v>
      </c>
      <c r="G18" s="51"/>
      <c r="H18" s="33">
        <f t="shared" si="0"/>
        <v>11.111111111111111</v>
      </c>
      <c r="I18" s="39">
        <f t="shared" si="1"/>
        <v>44.444444444444443</v>
      </c>
      <c r="J18" s="33">
        <f t="shared" si="2"/>
        <v>44.444444444444443</v>
      </c>
      <c r="K18" s="21">
        <v>0.92017767630499403</v>
      </c>
      <c r="L18" s="21">
        <v>0.5</v>
      </c>
      <c r="M18" s="21">
        <v>0.44444444444444398</v>
      </c>
    </row>
    <row r="19" spans="2:13" ht="14.65" thickBot="1" x14ac:dyDescent="0.5">
      <c r="B19" s="55"/>
      <c r="C19" s="31" t="s">
        <v>6</v>
      </c>
      <c r="D19" s="22">
        <v>3</v>
      </c>
      <c r="E19" s="22">
        <v>4</v>
      </c>
      <c r="F19" s="22">
        <v>4</v>
      </c>
      <c r="G19" s="52"/>
      <c r="H19" s="34">
        <f t="shared" si="0"/>
        <v>27.27272727272727</v>
      </c>
      <c r="I19" s="34">
        <f t="shared" si="1"/>
        <v>36.363636363636367</v>
      </c>
      <c r="J19" s="40">
        <f t="shared" si="2"/>
        <v>36.363636363636367</v>
      </c>
      <c r="K19" s="23">
        <v>0.99326307446027096</v>
      </c>
      <c r="L19" s="23">
        <v>0.30769230769230799</v>
      </c>
      <c r="M19" s="23">
        <v>0.36363636363636398</v>
      </c>
    </row>
    <row r="20" spans="2:13" x14ac:dyDescent="0.45">
      <c r="B20" s="53">
        <v>7</v>
      </c>
      <c r="C20" s="32" t="s">
        <v>4</v>
      </c>
      <c r="D20" s="24">
        <v>0</v>
      </c>
      <c r="E20" s="24">
        <v>2</v>
      </c>
      <c r="F20" s="24">
        <v>2</v>
      </c>
      <c r="G20" s="50">
        <f>SUM(D20:F22)</f>
        <v>20</v>
      </c>
      <c r="H20" s="41">
        <f t="shared" si="0"/>
        <v>0</v>
      </c>
      <c r="I20" s="35">
        <f t="shared" si="1"/>
        <v>50</v>
      </c>
      <c r="J20" s="35">
        <f t="shared" si="2"/>
        <v>50</v>
      </c>
      <c r="K20" s="25">
        <v>9.2065278224854108</v>
      </c>
      <c r="L20" s="25">
        <v>0</v>
      </c>
      <c r="M20" s="25">
        <v>0</v>
      </c>
    </row>
    <row r="21" spans="2:13" x14ac:dyDescent="0.45">
      <c r="B21" s="54"/>
      <c r="C21" s="30" t="s">
        <v>5</v>
      </c>
      <c r="D21" s="20">
        <v>0</v>
      </c>
      <c r="E21" s="20">
        <v>14</v>
      </c>
      <c r="F21" s="20">
        <v>0</v>
      </c>
      <c r="G21" s="51"/>
      <c r="H21" s="33">
        <f t="shared" si="0"/>
        <v>0</v>
      </c>
      <c r="I21" s="39">
        <f t="shared" si="1"/>
        <v>100</v>
      </c>
      <c r="J21" s="33">
        <f t="shared" si="2"/>
        <v>0</v>
      </c>
      <c r="K21" s="21">
        <v>0.23969240297230399</v>
      </c>
      <c r="L21" s="21">
        <v>0.77777777777777801</v>
      </c>
      <c r="M21" s="21">
        <v>1</v>
      </c>
    </row>
    <row r="22" spans="2:13" ht="14.65" thickBot="1" x14ac:dyDescent="0.5">
      <c r="B22" s="55"/>
      <c r="C22" s="31" t="s">
        <v>6</v>
      </c>
      <c r="D22" s="22">
        <v>0</v>
      </c>
      <c r="E22" s="22">
        <v>2</v>
      </c>
      <c r="F22" s="22">
        <v>0</v>
      </c>
      <c r="G22" s="52"/>
      <c r="H22" s="34">
        <f t="shared" si="0"/>
        <v>0</v>
      </c>
      <c r="I22" s="34">
        <f t="shared" si="1"/>
        <v>100</v>
      </c>
      <c r="J22" s="40">
        <f t="shared" si="2"/>
        <v>0</v>
      </c>
      <c r="K22" s="23">
        <v>16.386294361119901</v>
      </c>
      <c r="L22" s="23">
        <v>0</v>
      </c>
      <c r="M22" s="23">
        <v>0</v>
      </c>
    </row>
    <row r="23" spans="2:13" x14ac:dyDescent="0.45">
      <c r="B23" s="53">
        <v>8</v>
      </c>
      <c r="C23" s="32" t="s">
        <v>4</v>
      </c>
      <c r="D23" s="24">
        <v>4</v>
      </c>
      <c r="E23" s="24">
        <v>2</v>
      </c>
      <c r="F23" s="36">
        <v>1</v>
      </c>
      <c r="G23" s="50">
        <f>SUM(D23:F25)</f>
        <v>20</v>
      </c>
      <c r="H23" s="41">
        <f t="shared" si="0"/>
        <v>57.142857142857139</v>
      </c>
      <c r="I23" s="35">
        <f t="shared" si="1"/>
        <v>28.571428571428569</v>
      </c>
      <c r="J23" s="35">
        <f t="shared" si="2"/>
        <v>14.285714285714285</v>
      </c>
      <c r="K23" s="25">
        <v>0.84965818915856195</v>
      </c>
      <c r="L23" s="25">
        <v>0.4</v>
      </c>
      <c r="M23" s="25">
        <v>0.57142857142857095</v>
      </c>
    </row>
    <row r="24" spans="2:13" x14ac:dyDescent="0.45">
      <c r="B24" s="54"/>
      <c r="C24" s="30" t="s">
        <v>5</v>
      </c>
      <c r="D24" s="20">
        <v>4</v>
      </c>
      <c r="E24" s="20">
        <v>3</v>
      </c>
      <c r="F24" s="38">
        <v>1</v>
      </c>
      <c r="G24" s="51"/>
      <c r="H24" s="33">
        <f t="shared" si="0"/>
        <v>50</v>
      </c>
      <c r="I24" s="39">
        <f t="shared" si="1"/>
        <v>37.5</v>
      </c>
      <c r="J24" s="33">
        <f t="shared" si="2"/>
        <v>12.5</v>
      </c>
      <c r="K24" s="21">
        <v>1.3572313357040999</v>
      </c>
      <c r="L24" s="21">
        <v>0.42857142857142899</v>
      </c>
      <c r="M24" s="21">
        <v>0.375</v>
      </c>
    </row>
    <row r="25" spans="2:13" ht="14.65" thickBot="1" x14ac:dyDescent="0.5">
      <c r="B25" s="55"/>
      <c r="C25" s="31" t="s">
        <v>6</v>
      </c>
      <c r="D25" s="22">
        <v>2</v>
      </c>
      <c r="E25" s="22">
        <v>2</v>
      </c>
      <c r="F25" s="37">
        <v>1</v>
      </c>
      <c r="G25" s="52"/>
      <c r="H25" s="34">
        <f t="shared" si="0"/>
        <v>40</v>
      </c>
      <c r="I25" s="34">
        <f t="shared" si="1"/>
        <v>40</v>
      </c>
      <c r="J25" s="40">
        <f t="shared" si="2"/>
        <v>20</v>
      </c>
      <c r="K25" s="23">
        <v>13.0840028603051</v>
      </c>
      <c r="L25" s="23">
        <v>0.33333333333333298</v>
      </c>
      <c r="M25" s="23">
        <v>0.2</v>
      </c>
    </row>
    <row r="26" spans="2:13" x14ac:dyDescent="0.45">
      <c r="B26" s="53">
        <v>9</v>
      </c>
      <c r="C26" s="32" t="s">
        <v>4</v>
      </c>
      <c r="D26" s="24">
        <v>2</v>
      </c>
      <c r="E26" s="24">
        <v>2</v>
      </c>
      <c r="F26" s="24">
        <v>4</v>
      </c>
      <c r="G26" s="50">
        <f>SUM(D26:F28)</f>
        <v>26</v>
      </c>
      <c r="H26" s="41">
        <f t="shared" si="0"/>
        <v>25</v>
      </c>
      <c r="I26" s="35">
        <f t="shared" si="1"/>
        <v>25</v>
      </c>
      <c r="J26" s="35">
        <f t="shared" si="2"/>
        <v>50</v>
      </c>
      <c r="K26" s="25">
        <v>1.3776330989343</v>
      </c>
      <c r="L26" s="25">
        <v>0.2</v>
      </c>
      <c r="M26" s="25">
        <v>0.25</v>
      </c>
    </row>
    <row r="27" spans="2:13" x14ac:dyDescent="0.45">
      <c r="B27" s="54"/>
      <c r="C27" s="30" t="s">
        <v>5</v>
      </c>
      <c r="D27" s="20">
        <v>2</v>
      </c>
      <c r="E27" s="20">
        <v>1</v>
      </c>
      <c r="F27" s="20">
        <v>4</v>
      </c>
      <c r="G27" s="51"/>
      <c r="H27" s="33">
        <f t="shared" si="0"/>
        <v>28.571428571428569</v>
      </c>
      <c r="I27" s="39">
        <f t="shared" si="1"/>
        <v>14.285714285714285</v>
      </c>
      <c r="J27" s="33">
        <f t="shared" si="2"/>
        <v>57.142857142857139</v>
      </c>
      <c r="K27" s="21">
        <v>1.2586901178335801</v>
      </c>
      <c r="L27" s="21">
        <v>0.25</v>
      </c>
      <c r="M27" s="21">
        <v>0.14285714285714299</v>
      </c>
    </row>
    <row r="28" spans="2:13" ht="14.65" thickBot="1" x14ac:dyDescent="0.5">
      <c r="B28" s="55"/>
      <c r="C28" s="31" t="s">
        <v>6</v>
      </c>
      <c r="D28" s="22">
        <v>6</v>
      </c>
      <c r="E28" s="22">
        <v>1</v>
      </c>
      <c r="F28" s="22">
        <v>4</v>
      </c>
      <c r="G28" s="52"/>
      <c r="H28" s="34">
        <f t="shared" si="0"/>
        <v>54.54545454545454</v>
      </c>
      <c r="I28" s="34">
        <f t="shared" si="1"/>
        <v>9.0909090909090917</v>
      </c>
      <c r="J28" s="40">
        <f t="shared" si="2"/>
        <v>36.363636363636367</v>
      </c>
      <c r="K28" s="23">
        <v>1.3373396313188499</v>
      </c>
      <c r="L28" s="23">
        <v>0.33333333333333298</v>
      </c>
      <c r="M28" s="23">
        <v>0.36363636363636398</v>
      </c>
    </row>
    <row r="29" spans="2:13" x14ac:dyDescent="0.45">
      <c r="B29" s="53">
        <v>10</v>
      </c>
      <c r="C29" s="32" t="s">
        <v>4</v>
      </c>
      <c r="D29" s="24">
        <v>1</v>
      </c>
      <c r="E29" s="24">
        <v>1</v>
      </c>
      <c r="F29" s="24">
        <v>3</v>
      </c>
      <c r="G29" s="50">
        <f>SUM(D29:F31)</f>
        <v>26</v>
      </c>
      <c r="H29" s="41">
        <f t="shared" si="0"/>
        <v>20</v>
      </c>
      <c r="I29" s="35">
        <f t="shared" si="1"/>
        <v>20</v>
      </c>
      <c r="J29" s="35">
        <f t="shared" si="2"/>
        <v>60</v>
      </c>
      <c r="K29" s="25">
        <v>12.711118446384299</v>
      </c>
      <c r="L29" s="25">
        <v>0.5</v>
      </c>
      <c r="M29" s="25">
        <v>0.2</v>
      </c>
    </row>
    <row r="30" spans="2:13" x14ac:dyDescent="0.45">
      <c r="B30" s="54"/>
      <c r="C30" s="30" t="s">
        <v>5</v>
      </c>
      <c r="D30" s="20">
        <v>0</v>
      </c>
      <c r="E30" s="20">
        <v>7</v>
      </c>
      <c r="F30" s="20">
        <v>5</v>
      </c>
      <c r="G30" s="51"/>
      <c r="H30" s="33">
        <f t="shared" si="0"/>
        <v>0</v>
      </c>
      <c r="I30" s="39">
        <f t="shared" si="1"/>
        <v>58.333333333333336</v>
      </c>
      <c r="J30" s="33">
        <f t="shared" si="2"/>
        <v>41.666666666666671</v>
      </c>
      <c r="K30" s="21">
        <v>0.57291510450608796</v>
      </c>
      <c r="L30" s="21">
        <v>0.63636363636363602</v>
      </c>
      <c r="M30" s="21">
        <v>0.58333333333333304</v>
      </c>
    </row>
    <row r="31" spans="2:13" ht="14.65" thickBot="1" x14ac:dyDescent="0.5">
      <c r="B31" s="55"/>
      <c r="C31" s="31" t="s">
        <v>6</v>
      </c>
      <c r="D31" s="22">
        <v>1</v>
      </c>
      <c r="E31" s="22">
        <v>3</v>
      </c>
      <c r="F31" s="22">
        <v>5</v>
      </c>
      <c r="G31" s="52"/>
      <c r="H31" s="34">
        <f t="shared" si="0"/>
        <v>11.111111111111111</v>
      </c>
      <c r="I31" s="34">
        <f t="shared" si="1"/>
        <v>33.333333333333329</v>
      </c>
      <c r="J31" s="40">
        <f t="shared" si="2"/>
        <v>55.555555555555557</v>
      </c>
      <c r="K31" s="23">
        <v>1.09034460112802</v>
      </c>
      <c r="L31" s="23">
        <v>0.38461538461538503</v>
      </c>
      <c r="M31" s="23">
        <v>0.55555555555555602</v>
      </c>
    </row>
    <row r="32" spans="2:13" x14ac:dyDescent="0.45">
      <c r="B32" s="28"/>
      <c r="C32" s="26"/>
      <c r="D32" s="26"/>
      <c r="E32" s="26"/>
      <c r="F32" s="26"/>
      <c r="G32" s="26"/>
      <c r="H32" s="27"/>
      <c r="I32" s="27"/>
      <c r="J32" s="27"/>
      <c r="K32" s="27"/>
      <c r="L32" s="27"/>
      <c r="M32" s="27"/>
    </row>
  </sheetData>
  <mergeCells count="20">
    <mergeCell ref="G17:G19"/>
    <mergeCell ref="B2:B4"/>
    <mergeCell ref="B5:B7"/>
    <mergeCell ref="B8:B10"/>
    <mergeCell ref="B11:B13"/>
    <mergeCell ref="B14:B16"/>
    <mergeCell ref="B17:B19"/>
    <mergeCell ref="G2:G4"/>
    <mergeCell ref="G5:G7"/>
    <mergeCell ref="G8:G10"/>
    <mergeCell ref="G11:G13"/>
    <mergeCell ref="G14:G16"/>
    <mergeCell ref="G20:G22"/>
    <mergeCell ref="G23:G25"/>
    <mergeCell ref="G26:G28"/>
    <mergeCell ref="G29:G31"/>
    <mergeCell ref="B20:B22"/>
    <mergeCell ref="B23:B25"/>
    <mergeCell ref="B26:B28"/>
    <mergeCell ref="B29:B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83AB-42DA-4CC6-9B60-F3AB416936F2}">
  <dimension ref="A1:XFD9"/>
  <sheetViews>
    <sheetView topLeftCell="A5" workbookViewId="0">
      <pane xSplit="1" topLeftCell="B1" activePane="topRight" state="frozen"/>
      <selection pane="topRight"/>
    </sheetView>
  </sheetViews>
  <sheetFormatPr defaultRowHeight="14.25" x14ac:dyDescent="0.45"/>
  <cols>
    <col min="1" max="1" width="22.86328125" bestFit="1" customWidth="1"/>
    <col min="2" max="3" width="5.46484375" bestFit="1" customWidth="1"/>
    <col min="4" max="6" width="5.19921875" bestFit="1" customWidth="1"/>
    <col min="7" max="9" width="5.265625" bestFit="1" customWidth="1"/>
    <col min="10" max="11" width="5.19921875" bestFit="1" customWidth="1"/>
  </cols>
  <sheetData>
    <row r="1" spans="1:13 16384:16384" s="16" customFormat="1" x14ac:dyDescent="0.45">
      <c r="A1" s="16" t="s">
        <v>26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XFD1" s="16">
        <f>SUM(B1:XFC1)</f>
        <v>55</v>
      </c>
    </row>
    <row r="2" spans="1:13 16384:16384" x14ac:dyDescent="0.45">
      <c r="A2" t="s">
        <v>21</v>
      </c>
      <c r="B2">
        <v>174</v>
      </c>
      <c r="C2">
        <v>160</v>
      </c>
      <c r="D2">
        <v>117</v>
      </c>
      <c r="E2">
        <v>55</v>
      </c>
      <c r="F2">
        <v>173</v>
      </c>
      <c r="G2">
        <v>76</v>
      </c>
      <c r="H2">
        <v>53</v>
      </c>
      <c r="I2">
        <v>55</v>
      </c>
      <c r="J2">
        <v>76</v>
      </c>
      <c r="K2">
        <v>77</v>
      </c>
    </row>
    <row r="3" spans="1:13 16384:16384" x14ac:dyDescent="0.45">
      <c r="A3" t="s">
        <v>5</v>
      </c>
      <c r="B3">
        <v>214</v>
      </c>
      <c r="C3">
        <v>201</v>
      </c>
      <c r="D3">
        <v>146</v>
      </c>
      <c r="E3">
        <v>91</v>
      </c>
      <c r="F3">
        <v>214</v>
      </c>
      <c r="G3">
        <v>108</v>
      </c>
      <c r="H3">
        <v>90</v>
      </c>
      <c r="I3">
        <v>90</v>
      </c>
      <c r="J3">
        <v>109</v>
      </c>
      <c r="K3">
        <v>109</v>
      </c>
    </row>
    <row r="4" spans="1:13 16384:16384" x14ac:dyDescent="0.45">
      <c r="A4" t="s">
        <v>22</v>
      </c>
      <c r="B4">
        <v>163</v>
      </c>
      <c r="C4">
        <v>157</v>
      </c>
      <c r="D4">
        <v>108</v>
      </c>
      <c r="E4">
        <v>55</v>
      </c>
      <c r="F4">
        <v>164</v>
      </c>
      <c r="G4">
        <v>70</v>
      </c>
      <c r="H4">
        <v>54</v>
      </c>
      <c r="I4">
        <v>56</v>
      </c>
      <c r="J4">
        <v>72</v>
      </c>
      <c r="K4">
        <v>72</v>
      </c>
    </row>
    <row r="5" spans="1:13 16384:16384" x14ac:dyDescent="0.45">
      <c r="A5" t="s">
        <v>23</v>
      </c>
      <c r="B5">
        <f>SUM(B2:B4)</f>
        <v>551</v>
      </c>
      <c r="C5">
        <f>SUM(C2:C4)</f>
        <v>518</v>
      </c>
      <c r="D5">
        <f t="shared" ref="D5:K5" si="0">SUM(D2:D4)</f>
        <v>371</v>
      </c>
      <c r="E5">
        <f t="shared" si="0"/>
        <v>201</v>
      </c>
      <c r="F5">
        <f t="shared" si="0"/>
        <v>551</v>
      </c>
      <c r="G5">
        <f t="shared" si="0"/>
        <v>254</v>
      </c>
      <c r="H5">
        <f t="shared" si="0"/>
        <v>197</v>
      </c>
      <c r="I5">
        <f t="shared" si="0"/>
        <v>201</v>
      </c>
      <c r="J5">
        <f t="shared" si="0"/>
        <v>257</v>
      </c>
      <c r="K5">
        <f t="shared" si="0"/>
        <v>258</v>
      </c>
    </row>
    <row r="6" spans="1:13 16384:16384" x14ac:dyDescent="0.45">
      <c r="A6" t="s">
        <v>24</v>
      </c>
      <c r="B6">
        <v>19</v>
      </c>
      <c r="C6">
        <v>9</v>
      </c>
      <c r="D6">
        <v>10</v>
      </c>
      <c r="E6">
        <v>11</v>
      </c>
      <c r="F6">
        <v>11</v>
      </c>
      <c r="G6">
        <v>19</v>
      </c>
      <c r="H6">
        <v>21</v>
      </c>
      <c r="I6">
        <v>5</v>
      </c>
      <c r="J6">
        <v>7</v>
      </c>
      <c r="K6">
        <v>10</v>
      </c>
    </row>
    <row r="7" spans="1:13 16384:16384" x14ac:dyDescent="0.45">
      <c r="A7" t="s">
        <v>8</v>
      </c>
      <c r="B7" s="12">
        <v>56.36</v>
      </c>
      <c r="C7" s="12">
        <v>44.23</v>
      </c>
      <c r="D7" s="12">
        <v>56.756756756756758</v>
      </c>
      <c r="E7" s="12">
        <v>40</v>
      </c>
      <c r="F7" s="12">
        <v>41.818181818181813</v>
      </c>
      <c r="G7" s="12">
        <v>36</v>
      </c>
      <c r="H7" s="12">
        <v>70</v>
      </c>
      <c r="I7" s="12">
        <v>30</v>
      </c>
      <c r="J7" s="12">
        <v>26.923076923076923</v>
      </c>
      <c r="K7" s="12">
        <v>42.307692307692307</v>
      </c>
      <c r="L7" s="12">
        <f>AVERAGE(B7:K7)</f>
        <v>44.439570780570776</v>
      </c>
      <c r="M7">
        <f>STDEV(B7:K7)</f>
        <v>13.186148691878016</v>
      </c>
    </row>
    <row r="8" spans="1:13 16384:16384" x14ac:dyDescent="0.45">
      <c r="A8" t="s">
        <v>9</v>
      </c>
      <c r="B8" s="12">
        <v>65.45</v>
      </c>
      <c r="C8" s="12">
        <v>48.08</v>
      </c>
      <c r="D8" s="12">
        <v>45.945945945945951</v>
      </c>
      <c r="E8" s="12">
        <v>45</v>
      </c>
      <c r="F8" s="12">
        <v>43.636363636363633</v>
      </c>
      <c r="G8" s="12">
        <v>32</v>
      </c>
      <c r="H8" s="12">
        <v>70</v>
      </c>
      <c r="I8" s="12">
        <v>40</v>
      </c>
      <c r="J8" s="12">
        <v>26.923076923076923</v>
      </c>
      <c r="K8" s="12">
        <v>50</v>
      </c>
      <c r="L8" s="12">
        <f>AVERAGE(B8:K8)</f>
        <v>46.703538650538647</v>
      </c>
      <c r="M8">
        <f>STDEV(B8:K8)</f>
        <v>13.216983713957175</v>
      </c>
    </row>
    <row r="9" spans="1:13 16384:16384" x14ac:dyDescent="0.45">
      <c r="A9" t="s">
        <v>10</v>
      </c>
      <c r="B9" s="12">
        <v>56.36</v>
      </c>
      <c r="C9" s="12">
        <v>44.23</v>
      </c>
      <c r="D9" s="12">
        <v>48.648648648648653</v>
      </c>
      <c r="E9" s="12">
        <v>35</v>
      </c>
      <c r="F9" s="12">
        <v>50.909090909090907</v>
      </c>
      <c r="G9" s="12">
        <v>52</v>
      </c>
      <c r="H9" s="12">
        <v>70</v>
      </c>
      <c r="I9" s="12">
        <v>30</v>
      </c>
      <c r="J9" s="12">
        <v>15.384615384615385</v>
      </c>
      <c r="K9" s="12">
        <v>42.307692307692307</v>
      </c>
      <c r="L9" s="12">
        <f>AVERAGE(B9:K9)</f>
        <v>44.484004725004723</v>
      </c>
      <c r="M9">
        <f>STDEV(B9:K9)</f>
        <v>15.123673523916928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script</vt:lpstr>
      <vt:lpstr>algorithm</vt:lpstr>
      <vt:lpstr>decisionJungle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Kunikoshi</dc:creator>
  <cp:lastModifiedBy>Aki Kunikoshi</cp:lastModifiedBy>
  <dcterms:created xsi:type="dcterms:W3CDTF">2017-09-08T08:48:32Z</dcterms:created>
  <dcterms:modified xsi:type="dcterms:W3CDTF">2017-09-11T09:44:36Z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7b7efba8-1fff-452f-9d5b-f6847919b620</vt:lpwstr>
  </property>
</Properties>
</file>