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_\VSCode Projects\term7cv\"/>
    </mc:Choice>
  </mc:AlternateContent>
  <xr:revisionPtr revIDLastSave="0" documentId="13_ncr:1_{B553B210-F668-4F2B-9A03-19D44AC746BC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permutation_results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M11" i="1"/>
  <c r="L11" i="1"/>
  <c r="M10" i="1"/>
  <c r="I11" i="1"/>
  <c r="J11" i="1"/>
  <c r="K11" i="1"/>
  <c r="I12" i="1"/>
  <c r="J12" i="1"/>
  <c r="K12" i="1"/>
  <c r="I13" i="1"/>
  <c r="J13" i="1"/>
  <c r="K13" i="1"/>
  <c r="M12" i="1"/>
  <c r="L12" i="1"/>
  <c r="L10" i="1"/>
  <c r="M13" i="1"/>
  <c r="L13" i="1"/>
  <c r="N13" i="1" l="1"/>
  <c r="N12" i="1"/>
  <c r="N11" i="1"/>
  <c r="N10" i="1"/>
</calcChain>
</file>

<file path=xl/sharedStrings.xml><?xml version="1.0" encoding="utf-8"?>
<sst xmlns="http://schemas.openxmlformats.org/spreadsheetml/2006/main" count="863" uniqueCount="21">
  <si>
    <t>densenet</t>
  </si>
  <si>
    <t>umap</t>
  </si>
  <si>
    <t>affinity</t>
  </si>
  <si>
    <t>efficientnet</t>
  </si>
  <si>
    <t>mobilenet</t>
  </si>
  <si>
    <t>meanshift</t>
  </si>
  <si>
    <t>tsne</t>
  </si>
  <si>
    <t>resnet</t>
  </si>
  <si>
    <t>vgg19</t>
  </si>
  <si>
    <t>hdbscan</t>
  </si>
  <si>
    <t>dbscan</t>
  </si>
  <si>
    <t>Features</t>
  </si>
  <si>
    <t>Reduction</t>
  </si>
  <si>
    <t>Clustering</t>
  </si>
  <si>
    <t>Silhouette</t>
  </si>
  <si>
    <t>Rank</t>
  </si>
  <si>
    <t>Row Labels</t>
  </si>
  <si>
    <t>Grand Total</t>
  </si>
  <si>
    <t>Column Labels</t>
  </si>
  <si>
    <t>Average of Silhouette</t>
  </si>
  <si>
    <t>Count of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</si>
</sst>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[permutation_results_analysis.xlsx]permutation_results!PivotTable1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permutation_results!$I$2:$I$3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permutation_results!$H$4:$H$8</c:f>
              <c:strCache>
                <c:ptCount val="4"/>
                <c:pt idx="0">
                  <c:v>affinity</c:v>
                </c:pt>
                <c:pt idx="1">
                  <c:v>dbscan</c:v>
                </c:pt>
                <c:pt idx="2">
                  <c:v>hdbscan</c:v>
                </c:pt>
                <c:pt idx="3">
                  <c:v>meanshift</c:v>
                </c:pt>
              </c:strCache>
            </c:strRef>
          </c:cat>
          <c:val>
            <c:numRef>
              <c:f>permutation_results!$I$4:$I$8</c:f>
              <c:numCache>
                <c:formatCode>General</c:formatCode>
                <c:ptCount val="4"/>
                <c:pt idx="0">
                  <c:v>0.47469664847149529</c:v>
                </c:pt>
                <c:pt idx="2">
                  <c:v>0.65624509056409153</c:v>
                </c:pt>
                <c:pt idx="3">
                  <c:v>0.5316004350781437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E-41F6-922E-89DBD24D05E0}"/>
            </c:ext>
          </c:extLst>
        </c:ser>
        <c:ser>
          <c:idx val="1"/>
          <c:order val="1"/>
          <c:tx>
            <c:strRef>
              <c:f>permutation_results!$J$2:$J$3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permutation_results!$H$4:$H$8</c:f>
              <c:strCache>
                <c:ptCount val="4"/>
                <c:pt idx="0">
                  <c:v>affinity</c:v>
                </c:pt>
                <c:pt idx="1">
                  <c:v>dbscan</c:v>
                </c:pt>
                <c:pt idx="2">
                  <c:v>hdbscan</c:v>
                </c:pt>
                <c:pt idx="3">
                  <c:v>meanshift</c:v>
                </c:pt>
              </c:strCache>
            </c:strRef>
          </c:cat>
          <c:val>
            <c:numRef>
              <c:f>permutation_results!$J$4:$J$8</c:f>
              <c:numCache>
                <c:formatCode>General</c:formatCode>
                <c:ptCount val="4"/>
                <c:pt idx="0">
                  <c:v>0.43159487133934316</c:v>
                </c:pt>
                <c:pt idx="1">
                  <c:v>0.61575484275817804</c:v>
                </c:pt>
                <c:pt idx="2">
                  <c:v>0.64655801653861977</c:v>
                </c:pt>
                <c:pt idx="3">
                  <c:v>0.52082725682041808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E-41F6-922E-89DBD24D05E0}"/>
            </c:ext>
          </c:extLst>
        </c:ser>
        <c:ser>
          <c:idx val="2"/>
          <c:order val="2"/>
          <c:tx>
            <c:strRef>
              <c:f>permutation_results!$K$2:$K$3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permutation_results!$H$4:$H$8</c:f>
              <c:strCache>
                <c:ptCount val="4"/>
                <c:pt idx="0">
                  <c:v>affinity</c:v>
                </c:pt>
                <c:pt idx="1">
                  <c:v>dbscan</c:v>
                </c:pt>
                <c:pt idx="2">
                  <c:v>hdbscan</c:v>
                </c:pt>
                <c:pt idx="3">
                  <c:v>meanshift</c:v>
                </c:pt>
              </c:strCache>
            </c:strRef>
          </c:cat>
          <c:val>
            <c:numRef>
              <c:f>permutation_results!$K$4:$K$8</c:f>
              <c:numCache>
                <c:formatCode>General</c:formatCode>
                <c:ptCount val="4"/>
                <c:pt idx="0">
                  <c:v>0.44165001267736542</c:v>
                </c:pt>
                <c:pt idx="1">
                  <c:v>0.5264011263847348</c:v>
                </c:pt>
                <c:pt idx="2">
                  <c:v>0.66604709625244096</c:v>
                </c:pt>
                <c:pt idx="3">
                  <c:v>0.47976875693901677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E-41F6-922E-89DBD24D05E0}"/>
            </c:ext>
          </c:extLst>
        </c:ser>
        <c:ser>
          <c:idx val="3"/>
          <c:order val="3"/>
          <c:tx>
            <c:strRef>
              <c:f>permutation_results!$L$2:$L$3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permutation_results!$H$4:$H$8</c:f>
              <c:strCache>
                <c:ptCount val="4"/>
                <c:pt idx="0">
                  <c:v>affinity</c:v>
                </c:pt>
                <c:pt idx="1">
                  <c:v>dbscan</c:v>
                </c:pt>
                <c:pt idx="2">
                  <c:v>hdbscan</c:v>
                </c:pt>
                <c:pt idx="3">
                  <c:v>meanshift</c:v>
                </c:pt>
              </c:strCache>
            </c:strRef>
          </c:cat>
          <c:val>
            <c:numRef>
              <c:f>permutation_results!$L$4:$L$8</c:f>
              <c:numCache>
                <c:formatCode>General</c:formatCode>
                <c:ptCount val="4"/>
                <c:pt idx="0">
                  <c:v>0.41912606800043989</c:v>
                </c:pt>
                <c:pt idx="1">
                  <c:v>0.58429139852523804</c:v>
                </c:pt>
                <c:pt idx="2">
                  <c:v>0.63064973056316354</c:v>
                </c:pt>
                <c:pt idx="3">
                  <c:v>0.46634355336427652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E-41F6-922E-89DBD24D05E0}"/>
            </c:ext>
          </c:extLst>
        </c:ser>
        <c:ser>
          <c:idx val="4"/>
          <c:order val="4"/>
          <c:tx>
            <c:strRef>
              <c:f>permutation_results!$M$2:$M$3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permutation_results!$H$4:$H$8</c:f>
              <c:strCache>
                <c:ptCount val="4"/>
                <c:pt idx="0">
                  <c:v>affinity</c:v>
                </c:pt>
                <c:pt idx="1">
                  <c:v>dbscan</c:v>
                </c:pt>
                <c:pt idx="2">
                  <c:v>hdbscan</c:v>
                </c:pt>
                <c:pt idx="3">
                  <c:v>meanshift</c:v>
                </c:pt>
              </c:strCache>
            </c:strRef>
          </c:cat>
          <c:val>
            <c:numRef>
              <c:f>permutation_results!$M$4:$M$8</c:f>
              <c:numCache>
                <c:formatCode>General</c:formatCode>
                <c:ptCount val="4"/>
                <c:pt idx="0">
                  <c:v>0.4286475350027496</c:v>
                </c:pt>
                <c:pt idx="1">
                  <c:v>0.5021501481533045</c:v>
                </c:pt>
                <c:pt idx="2">
                  <c:v>0.42169550557931218</c:v>
                </c:pt>
                <c:pt idx="3">
                  <c:v>0.44567396101497425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E-41F6-922E-89DBD24D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339663"/>
        <c:axId val="665998863"/>
      </c:barChart>
      <c:catAx>
        <c:axId val="6383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8863"/>
        <c:crosses val="autoZero"/>
        <c:auto val="1"/>
        <c:lblAlgn val="ctr"/>
        <c:lblOffset val="100"/>
        <c:noMultiLvlLbl val="0"/>
      </c:catAx>
      <c:valAx>
        <c:axId val="6659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4762</xdr:rowOff>
    </xdr:from>
    <xdr:to>
      <xdr:col>12</xdr:col>
      <xdr:colOff>742950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2AB7B-796C-0157-8F2E-AED8F450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 Lim" refreshedDate="45266.85246076389" createdVersion="8" refreshedVersion="8" minRefreshableVersion="3" recordCount="260" xr:uid="{00000000-000A-0000-FFFF-FFFF0A000000}">
  <cacheSource type="worksheet">
    <worksheetSource ref="A1:E261" sheet="permutation_results"/>
  </cacheSource>
  <cacheFields count="5">
    <cacheField name="Features" numFmtId="0">
      <sharedItems count="5">
        <s v="densenet"/>
        <s v="efficientnet"/>
        <s v="mobilenet"/>
        <s v="resnet"/>
        <s v="vgg19"/>
      </sharedItems>
    </cacheField>
    <cacheField name="Reduction" numFmtId="0">
      <sharedItems count="2">
        <s v="umap"/>
        <s v="tsne"/>
      </sharedItems>
    </cacheField>
    <cacheField name="Clustering" numFmtId="0">
      <sharedItems count="4">
        <s v="affinity"/>
        <s v="meanshift"/>
        <s v="hdbscan"/>
        <s v="dbscan"/>
      </sharedItems>
    </cacheField>
    <cacheField name="Silhouette" numFmtId="0">
      <sharedItems containsSemiMixedTypes="0" containsString="0" containsNumber="1" minValue="0.34627556800842202" maxValue="0.88831275701522805"/>
    </cacheField>
    <cacheField name="Rank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x v="0"/>
    <n v="0.42599380016326899"/>
    <x v="0"/>
  </r>
  <r>
    <x v="1"/>
    <x v="0"/>
    <x v="0"/>
    <n v="0.39499253034591603"/>
    <x v="1"/>
  </r>
  <r>
    <x v="2"/>
    <x v="0"/>
    <x v="1"/>
    <n v="0.392370074987411"/>
    <x v="2"/>
  </r>
  <r>
    <x v="0"/>
    <x v="1"/>
    <x v="1"/>
    <n v="0.38463458418846103"/>
    <x v="3"/>
  </r>
  <r>
    <x v="0"/>
    <x v="1"/>
    <x v="0"/>
    <n v="0.38463321328163103"/>
    <x v="4"/>
  </r>
  <r>
    <x v="0"/>
    <x v="0"/>
    <x v="1"/>
    <n v="0.496364325284957"/>
    <x v="0"/>
  </r>
  <r>
    <x v="3"/>
    <x v="0"/>
    <x v="1"/>
    <n v="0.46441563963889998"/>
    <x v="1"/>
  </r>
  <r>
    <x v="1"/>
    <x v="0"/>
    <x v="1"/>
    <n v="0.44736054539680398"/>
    <x v="2"/>
  </r>
  <r>
    <x v="2"/>
    <x v="0"/>
    <x v="1"/>
    <n v="0.444101452827453"/>
    <x v="3"/>
  </r>
  <r>
    <x v="0"/>
    <x v="0"/>
    <x v="0"/>
    <n v="0.42349466681480402"/>
    <x v="4"/>
  </r>
  <r>
    <x v="1"/>
    <x v="0"/>
    <x v="1"/>
    <n v="0.40166896581649703"/>
    <x v="0"/>
  </r>
  <r>
    <x v="2"/>
    <x v="0"/>
    <x v="1"/>
    <n v="0.392336666584014"/>
    <x v="1"/>
  </r>
  <r>
    <x v="0"/>
    <x v="0"/>
    <x v="0"/>
    <n v="0.38822716474532998"/>
    <x v="2"/>
  </r>
  <r>
    <x v="0"/>
    <x v="1"/>
    <x v="1"/>
    <n v="0.38495078682899397"/>
    <x v="3"/>
  </r>
  <r>
    <x v="0"/>
    <x v="0"/>
    <x v="1"/>
    <n v="0.38124457001686002"/>
    <x v="4"/>
  </r>
  <r>
    <x v="0"/>
    <x v="0"/>
    <x v="0"/>
    <n v="0.48498660326004001"/>
    <x v="0"/>
  </r>
  <r>
    <x v="0"/>
    <x v="0"/>
    <x v="1"/>
    <n v="0.47174024581909102"/>
    <x v="1"/>
  </r>
  <r>
    <x v="2"/>
    <x v="0"/>
    <x v="0"/>
    <n v="0.47082576155662498"/>
    <x v="2"/>
  </r>
  <r>
    <x v="1"/>
    <x v="0"/>
    <x v="0"/>
    <n v="0.46617060899734403"/>
    <x v="3"/>
  </r>
  <r>
    <x v="3"/>
    <x v="0"/>
    <x v="0"/>
    <n v="0.42866063117980902"/>
    <x v="4"/>
  </r>
  <r>
    <x v="0"/>
    <x v="0"/>
    <x v="1"/>
    <n v="0.6299409866333"/>
    <x v="0"/>
  </r>
  <r>
    <x v="0"/>
    <x v="0"/>
    <x v="0"/>
    <n v="0.48196500539779602"/>
    <x v="1"/>
  </r>
  <r>
    <x v="3"/>
    <x v="0"/>
    <x v="1"/>
    <n v="0.417516559362411"/>
    <x v="2"/>
  </r>
  <r>
    <x v="0"/>
    <x v="1"/>
    <x v="1"/>
    <n v="0.40405437350273099"/>
    <x v="3"/>
  </r>
  <r>
    <x v="1"/>
    <x v="0"/>
    <x v="1"/>
    <n v="0.40265569090843201"/>
    <x v="4"/>
  </r>
  <r>
    <x v="1"/>
    <x v="0"/>
    <x v="1"/>
    <n v="0.44981405138969399"/>
    <x v="0"/>
  </r>
  <r>
    <x v="0"/>
    <x v="0"/>
    <x v="1"/>
    <n v="0.42567318677902199"/>
    <x v="1"/>
  </r>
  <r>
    <x v="4"/>
    <x v="1"/>
    <x v="0"/>
    <n v="0.40955522656440702"/>
    <x v="2"/>
  </r>
  <r>
    <x v="0"/>
    <x v="0"/>
    <x v="0"/>
    <n v="0.38288846611976601"/>
    <x v="3"/>
  </r>
  <r>
    <x v="3"/>
    <x v="0"/>
    <x v="1"/>
    <n v="0.34627556800842202"/>
    <x v="4"/>
  </r>
  <r>
    <x v="0"/>
    <x v="0"/>
    <x v="2"/>
    <n v="0.53598481416702204"/>
    <x v="0"/>
  </r>
  <r>
    <x v="0"/>
    <x v="0"/>
    <x v="1"/>
    <n v="0.44560292363166798"/>
    <x v="1"/>
  </r>
  <r>
    <x v="1"/>
    <x v="0"/>
    <x v="1"/>
    <n v="0.43333333730697599"/>
    <x v="2"/>
  </r>
  <r>
    <x v="0"/>
    <x v="0"/>
    <x v="0"/>
    <n v="0.424068123102188"/>
    <x v="3"/>
  </r>
  <r>
    <x v="4"/>
    <x v="1"/>
    <x v="0"/>
    <n v="0.42266118526458701"/>
    <x v="4"/>
  </r>
  <r>
    <x v="0"/>
    <x v="0"/>
    <x v="2"/>
    <n v="0.46470254659652699"/>
    <x v="0"/>
  </r>
  <r>
    <x v="0"/>
    <x v="0"/>
    <x v="0"/>
    <n v="0.40876024961471502"/>
    <x v="1"/>
  </r>
  <r>
    <x v="1"/>
    <x v="0"/>
    <x v="0"/>
    <n v="0.40581643581390298"/>
    <x v="2"/>
  </r>
  <r>
    <x v="2"/>
    <x v="0"/>
    <x v="2"/>
    <n v="0.39845365285873402"/>
    <x v="3"/>
  </r>
  <r>
    <x v="4"/>
    <x v="1"/>
    <x v="0"/>
    <n v="0.39564117789268399"/>
    <x v="4"/>
  </r>
  <r>
    <x v="1"/>
    <x v="0"/>
    <x v="2"/>
    <n v="0.88831275701522805"/>
    <x v="0"/>
  </r>
  <r>
    <x v="1"/>
    <x v="0"/>
    <x v="1"/>
    <n v="0.88831275701522805"/>
    <x v="1"/>
  </r>
  <r>
    <x v="0"/>
    <x v="0"/>
    <x v="1"/>
    <n v="0.82053524255752497"/>
    <x v="2"/>
  </r>
  <r>
    <x v="0"/>
    <x v="0"/>
    <x v="2"/>
    <n v="0.82053524255752497"/>
    <x v="3"/>
  </r>
  <r>
    <x v="0"/>
    <x v="0"/>
    <x v="0"/>
    <n v="0.82053524255752497"/>
    <x v="4"/>
  </r>
  <r>
    <x v="0"/>
    <x v="0"/>
    <x v="1"/>
    <n v="0.54107856750488204"/>
    <x v="0"/>
  </r>
  <r>
    <x v="0"/>
    <x v="0"/>
    <x v="0"/>
    <n v="0.45292562246322599"/>
    <x v="1"/>
  </r>
  <r>
    <x v="0"/>
    <x v="0"/>
    <x v="3"/>
    <n v="0.45080602169036799"/>
    <x v="2"/>
  </r>
  <r>
    <x v="2"/>
    <x v="0"/>
    <x v="0"/>
    <n v="0.43043544888496399"/>
    <x v="3"/>
  </r>
  <r>
    <x v="0"/>
    <x v="0"/>
    <x v="2"/>
    <n v="0.42329299449920599"/>
    <x v="4"/>
  </r>
  <r>
    <x v="0"/>
    <x v="0"/>
    <x v="2"/>
    <n v="0.70548182725906305"/>
    <x v="0"/>
  </r>
  <r>
    <x v="2"/>
    <x v="0"/>
    <x v="1"/>
    <n v="0.56504946947097701"/>
    <x v="1"/>
  </r>
  <r>
    <x v="0"/>
    <x v="0"/>
    <x v="1"/>
    <n v="0.54102373123168901"/>
    <x v="2"/>
  </r>
  <r>
    <x v="4"/>
    <x v="1"/>
    <x v="1"/>
    <n v="0.53823333978652899"/>
    <x v="3"/>
  </r>
  <r>
    <x v="3"/>
    <x v="0"/>
    <x v="1"/>
    <n v="0.51850515604019098"/>
    <x v="4"/>
  </r>
  <r>
    <x v="1"/>
    <x v="0"/>
    <x v="1"/>
    <n v="0.66073536872863703"/>
    <x v="0"/>
  </r>
  <r>
    <x v="1"/>
    <x v="0"/>
    <x v="2"/>
    <n v="0.66073536872863703"/>
    <x v="1"/>
  </r>
  <r>
    <x v="4"/>
    <x v="1"/>
    <x v="1"/>
    <n v="0.439154982566833"/>
    <x v="2"/>
  </r>
  <r>
    <x v="1"/>
    <x v="1"/>
    <x v="0"/>
    <n v="0.43338531255722001"/>
    <x v="3"/>
  </r>
  <r>
    <x v="2"/>
    <x v="1"/>
    <x v="0"/>
    <n v="0.41511893272399902"/>
    <x v="4"/>
  </r>
  <r>
    <x v="0"/>
    <x v="0"/>
    <x v="0"/>
    <n v="0.67751359939575195"/>
    <x v="0"/>
  </r>
  <r>
    <x v="0"/>
    <x v="0"/>
    <x v="3"/>
    <n v="0.64290702342987005"/>
    <x v="1"/>
  </r>
  <r>
    <x v="0"/>
    <x v="0"/>
    <x v="1"/>
    <n v="0.64252668619155795"/>
    <x v="2"/>
  </r>
  <r>
    <x v="0"/>
    <x v="0"/>
    <x v="2"/>
    <n v="0.60368990898132302"/>
    <x v="3"/>
  </r>
  <r>
    <x v="1"/>
    <x v="0"/>
    <x v="1"/>
    <n v="0.588223576545715"/>
    <x v="4"/>
  </r>
  <r>
    <x v="0"/>
    <x v="0"/>
    <x v="0"/>
    <n v="0.468111813068389"/>
    <x v="0"/>
  </r>
  <r>
    <x v="2"/>
    <x v="0"/>
    <x v="0"/>
    <n v="0.41894796490669201"/>
    <x v="1"/>
  </r>
  <r>
    <x v="0"/>
    <x v="0"/>
    <x v="1"/>
    <n v="0.40927729010581898"/>
    <x v="2"/>
  </r>
  <r>
    <x v="3"/>
    <x v="1"/>
    <x v="0"/>
    <n v="0.38935515284538202"/>
    <x v="3"/>
  </r>
  <r>
    <x v="0"/>
    <x v="1"/>
    <x v="0"/>
    <n v="0.38417798280715898"/>
    <x v="4"/>
  </r>
  <r>
    <x v="0"/>
    <x v="0"/>
    <x v="0"/>
    <n v="0.456795454025268"/>
    <x v="0"/>
  </r>
  <r>
    <x v="1"/>
    <x v="0"/>
    <x v="0"/>
    <n v="0.426459580659866"/>
    <x v="1"/>
  </r>
  <r>
    <x v="0"/>
    <x v="0"/>
    <x v="1"/>
    <n v="0.40695855021476701"/>
    <x v="2"/>
  </r>
  <r>
    <x v="2"/>
    <x v="1"/>
    <x v="0"/>
    <n v="0.39495790004730202"/>
    <x v="3"/>
  </r>
  <r>
    <x v="0"/>
    <x v="0"/>
    <x v="2"/>
    <n v="0.38543266057968101"/>
    <x v="4"/>
  </r>
  <r>
    <x v="4"/>
    <x v="0"/>
    <x v="2"/>
    <n v="0.456082493066787"/>
    <x v="0"/>
  </r>
  <r>
    <x v="0"/>
    <x v="0"/>
    <x v="0"/>
    <n v="0.44975304603576599"/>
    <x v="1"/>
  </r>
  <r>
    <x v="0"/>
    <x v="0"/>
    <x v="1"/>
    <n v="0.43663474917411799"/>
    <x v="2"/>
  </r>
  <r>
    <x v="1"/>
    <x v="0"/>
    <x v="0"/>
    <n v="0.430016189813613"/>
    <x v="3"/>
  </r>
  <r>
    <x v="2"/>
    <x v="0"/>
    <x v="2"/>
    <n v="0.41565963625907898"/>
    <x v="4"/>
  </r>
  <r>
    <x v="0"/>
    <x v="0"/>
    <x v="2"/>
    <n v="0.53152030706405595"/>
    <x v="0"/>
  </r>
  <r>
    <x v="1"/>
    <x v="0"/>
    <x v="1"/>
    <n v="0.48343464732170099"/>
    <x v="1"/>
  </r>
  <r>
    <x v="0"/>
    <x v="0"/>
    <x v="1"/>
    <n v="0.46111983060836698"/>
    <x v="2"/>
  </r>
  <r>
    <x v="0"/>
    <x v="0"/>
    <x v="0"/>
    <n v="0.448834538459777"/>
    <x v="3"/>
  </r>
  <r>
    <x v="2"/>
    <x v="0"/>
    <x v="1"/>
    <n v="0.41202017664909302"/>
    <x v="4"/>
  </r>
  <r>
    <x v="0"/>
    <x v="0"/>
    <x v="1"/>
    <n v="0.42533117532730103"/>
    <x v="0"/>
  </r>
  <r>
    <x v="0"/>
    <x v="1"/>
    <x v="1"/>
    <n v="0.40955099463462802"/>
    <x v="1"/>
  </r>
  <r>
    <x v="0"/>
    <x v="0"/>
    <x v="0"/>
    <n v="0.38926362991333002"/>
    <x v="2"/>
  </r>
  <r>
    <x v="2"/>
    <x v="0"/>
    <x v="1"/>
    <n v="0.38220405578613198"/>
    <x v="3"/>
  </r>
  <r>
    <x v="1"/>
    <x v="0"/>
    <x v="1"/>
    <n v="0.38039141893386802"/>
    <x v="4"/>
  </r>
  <r>
    <x v="2"/>
    <x v="0"/>
    <x v="2"/>
    <n v="0.621218502521514"/>
    <x v="0"/>
  </r>
  <r>
    <x v="2"/>
    <x v="0"/>
    <x v="1"/>
    <n v="0.621218502521514"/>
    <x v="1"/>
  </r>
  <r>
    <x v="0"/>
    <x v="0"/>
    <x v="2"/>
    <n v="0.53484147787094105"/>
    <x v="2"/>
  </r>
  <r>
    <x v="0"/>
    <x v="0"/>
    <x v="0"/>
    <n v="0.51219242811203003"/>
    <x v="3"/>
  </r>
  <r>
    <x v="0"/>
    <x v="0"/>
    <x v="1"/>
    <n v="0.50593680143356301"/>
    <x v="4"/>
  </r>
  <r>
    <x v="0"/>
    <x v="0"/>
    <x v="2"/>
    <n v="0.81554430723190297"/>
    <x v="0"/>
  </r>
  <r>
    <x v="0"/>
    <x v="0"/>
    <x v="3"/>
    <n v="0.58860266208648604"/>
    <x v="1"/>
  </r>
  <r>
    <x v="0"/>
    <x v="0"/>
    <x v="1"/>
    <n v="0.55586898326873702"/>
    <x v="2"/>
  </r>
  <r>
    <x v="0"/>
    <x v="1"/>
    <x v="1"/>
    <n v="0.54559737443923895"/>
    <x v="3"/>
  </r>
  <r>
    <x v="1"/>
    <x v="0"/>
    <x v="1"/>
    <n v="0.51821774244308405"/>
    <x v="4"/>
  </r>
  <r>
    <x v="0"/>
    <x v="0"/>
    <x v="0"/>
    <n v="0.44734629988670299"/>
    <x v="0"/>
  </r>
  <r>
    <x v="1"/>
    <x v="0"/>
    <x v="1"/>
    <n v="0.41179257631301802"/>
    <x v="1"/>
  </r>
  <r>
    <x v="2"/>
    <x v="1"/>
    <x v="0"/>
    <n v="0.39228045940399098"/>
    <x v="2"/>
  </r>
  <r>
    <x v="1"/>
    <x v="0"/>
    <x v="0"/>
    <n v="0.390092313289642"/>
    <x v="3"/>
  </r>
  <r>
    <x v="2"/>
    <x v="0"/>
    <x v="1"/>
    <n v="0.38605511188507002"/>
    <x v="4"/>
  </r>
  <r>
    <x v="2"/>
    <x v="0"/>
    <x v="1"/>
    <n v="0.49280041456222501"/>
    <x v="0"/>
  </r>
  <r>
    <x v="0"/>
    <x v="0"/>
    <x v="2"/>
    <n v="0.46316698193550099"/>
    <x v="1"/>
  </r>
  <r>
    <x v="4"/>
    <x v="0"/>
    <x v="1"/>
    <n v="0.45858108997344899"/>
    <x v="2"/>
  </r>
  <r>
    <x v="0"/>
    <x v="0"/>
    <x v="0"/>
    <n v="0.45800563693046498"/>
    <x v="3"/>
  </r>
  <r>
    <x v="3"/>
    <x v="0"/>
    <x v="1"/>
    <n v="0.42920550704002303"/>
    <x v="4"/>
  </r>
  <r>
    <x v="0"/>
    <x v="0"/>
    <x v="0"/>
    <n v="0.474403977394104"/>
    <x v="0"/>
  </r>
  <r>
    <x v="2"/>
    <x v="0"/>
    <x v="0"/>
    <n v="0.46677643060684199"/>
    <x v="1"/>
  </r>
  <r>
    <x v="1"/>
    <x v="0"/>
    <x v="0"/>
    <n v="0.41632404923438998"/>
    <x v="2"/>
  </r>
  <r>
    <x v="3"/>
    <x v="0"/>
    <x v="0"/>
    <n v="0.40549001097679099"/>
    <x v="3"/>
  </r>
  <r>
    <x v="0"/>
    <x v="1"/>
    <x v="0"/>
    <n v="0.39981386065482999"/>
    <x v="4"/>
  </r>
  <r>
    <x v="0"/>
    <x v="0"/>
    <x v="0"/>
    <n v="0.44700574874877902"/>
    <x v="0"/>
  </r>
  <r>
    <x v="2"/>
    <x v="0"/>
    <x v="0"/>
    <n v="0.40454089641571001"/>
    <x v="1"/>
  </r>
  <r>
    <x v="1"/>
    <x v="0"/>
    <x v="0"/>
    <n v="0.401542097330093"/>
    <x v="2"/>
  </r>
  <r>
    <x v="1"/>
    <x v="0"/>
    <x v="1"/>
    <n v="0.37951481342315602"/>
    <x v="3"/>
  </r>
  <r>
    <x v="3"/>
    <x v="0"/>
    <x v="0"/>
    <n v="0.37191551923751798"/>
    <x v="4"/>
  </r>
  <r>
    <x v="0"/>
    <x v="0"/>
    <x v="2"/>
    <n v="0.654693663120269"/>
    <x v="0"/>
  </r>
  <r>
    <x v="0"/>
    <x v="0"/>
    <x v="1"/>
    <n v="0.57450592517852705"/>
    <x v="1"/>
  </r>
  <r>
    <x v="0"/>
    <x v="0"/>
    <x v="3"/>
    <n v="0.53936916589736905"/>
    <x v="2"/>
  </r>
  <r>
    <x v="0"/>
    <x v="0"/>
    <x v="0"/>
    <n v="0.45881778001785201"/>
    <x v="3"/>
  </r>
  <r>
    <x v="0"/>
    <x v="1"/>
    <x v="0"/>
    <n v="0.454559326171875"/>
    <x v="4"/>
  </r>
  <r>
    <x v="0"/>
    <x v="0"/>
    <x v="1"/>
    <n v="0.44907224178314198"/>
    <x v="0"/>
  </r>
  <r>
    <x v="0"/>
    <x v="0"/>
    <x v="0"/>
    <n v="0.41705283522605802"/>
    <x v="1"/>
  </r>
  <r>
    <x v="2"/>
    <x v="0"/>
    <x v="0"/>
    <n v="0.412414491176605"/>
    <x v="2"/>
  </r>
  <r>
    <x v="1"/>
    <x v="0"/>
    <x v="0"/>
    <n v="0.39214375615119901"/>
    <x v="3"/>
  </r>
  <r>
    <x v="1"/>
    <x v="0"/>
    <x v="1"/>
    <n v="0.37790128588676403"/>
    <x v="4"/>
  </r>
  <r>
    <x v="0"/>
    <x v="0"/>
    <x v="1"/>
    <n v="0.50204956531524603"/>
    <x v="0"/>
  </r>
  <r>
    <x v="2"/>
    <x v="0"/>
    <x v="0"/>
    <n v="0.43187022209167403"/>
    <x v="1"/>
  </r>
  <r>
    <x v="0"/>
    <x v="0"/>
    <x v="0"/>
    <n v="0.42953196167945801"/>
    <x v="2"/>
  </r>
  <r>
    <x v="0"/>
    <x v="1"/>
    <x v="0"/>
    <n v="0.40450748801231301"/>
    <x v="3"/>
  </r>
  <r>
    <x v="0"/>
    <x v="0"/>
    <x v="2"/>
    <n v="0.39594981074333102"/>
    <x v="4"/>
  </r>
  <r>
    <x v="1"/>
    <x v="1"/>
    <x v="0"/>
    <n v="0.40531566739082298"/>
    <x v="0"/>
  </r>
  <r>
    <x v="2"/>
    <x v="0"/>
    <x v="0"/>
    <n v="0.40101742744445801"/>
    <x v="1"/>
  </r>
  <r>
    <x v="0"/>
    <x v="0"/>
    <x v="1"/>
    <n v="0.39278092980384799"/>
    <x v="2"/>
  </r>
  <r>
    <x v="0"/>
    <x v="0"/>
    <x v="0"/>
    <n v="0.38515928387641901"/>
    <x v="3"/>
  </r>
  <r>
    <x v="1"/>
    <x v="0"/>
    <x v="0"/>
    <n v="0.37583479285240101"/>
    <x v="4"/>
  </r>
  <r>
    <x v="0"/>
    <x v="0"/>
    <x v="0"/>
    <n v="0.55492371320724398"/>
    <x v="0"/>
  </r>
  <r>
    <x v="0"/>
    <x v="0"/>
    <x v="1"/>
    <n v="0.51644408702850297"/>
    <x v="1"/>
  </r>
  <r>
    <x v="0"/>
    <x v="0"/>
    <x v="3"/>
    <n v="0.50258147716522195"/>
    <x v="2"/>
  </r>
  <r>
    <x v="2"/>
    <x v="0"/>
    <x v="1"/>
    <n v="0.48656713962554898"/>
    <x v="3"/>
  </r>
  <r>
    <x v="0"/>
    <x v="0"/>
    <x v="2"/>
    <n v="0.46051543951034501"/>
    <x v="4"/>
  </r>
  <r>
    <x v="0"/>
    <x v="0"/>
    <x v="0"/>
    <n v="0.435553789138793"/>
    <x v="0"/>
  </r>
  <r>
    <x v="0"/>
    <x v="0"/>
    <x v="1"/>
    <n v="0.422927945852279"/>
    <x v="1"/>
  </r>
  <r>
    <x v="2"/>
    <x v="0"/>
    <x v="0"/>
    <n v="0.39754855632781899"/>
    <x v="2"/>
  </r>
  <r>
    <x v="1"/>
    <x v="0"/>
    <x v="1"/>
    <n v="0.37911611795425398"/>
    <x v="3"/>
  </r>
  <r>
    <x v="0"/>
    <x v="1"/>
    <x v="0"/>
    <n v="0.37845748662948597"/>
    <x v="4"/>
  </r>
  <r>
    <x v="0"/>
    <x v="0"/>
    <x v="0"/>
    <n v="0.42437675595283503"/>
    <x v="0"/>
  </r>
  <r>
    <x v="2"/>
    <x v="0"/>
    <x v="0"/>
    <n v="0.41596391797065702"/>
    <x v="1"/>
  </r>
  <r>
    <x v="0"/>
    <x v="0"/>
    <x v="1"/>
    <n v="0.38149243593215898"/>
    <x v="2"/>
  </r>
  <r>
    <x v="0"/>
    <x v="1"/>
    <x v="0"/>
    <n v="0.37618836760520902"/>
    <x v="3"/>
  </r>
  <r>
    <x v="0"/>
    <x v="1"/>
    <x v="1"/>
    <n v="0.37086179852485601"/>
    <x v="4"/>
  </r>
  <r>
    <x v="1"/>
    <x v="0"/>
    <x v="2"/>
    <n v="0.59666526317596402"/>
    <x v="0"/>
  </r>
  <r>
    <x v="1"/>
    <x v="0"/>
    <x v="1"/>
    <n v="0.59384578466415405"/>
    <x v="1"/>
  </r>
  <r>
    <x v="0"/>
    <x v="0"/>
    <x v="1"/>
    <n v="0.51541668176651001"/>
    <x v="2"/>
  </r>
  <r>
    <x v="0"/>
    <x v="0"/>
    <x v="0"/>
    <n v="0.45901751518249501"/>
    <x v="3"/>
  </r>
  <r>
    <x v="2"/>
    <x v="0"/>
    <x v="1"/>
    <n v="0.44789728522300698"/>
    <x v="4"/>
  </r>
  <r>
    <x v="0"/>
    <x v="0"/>
    <x v="1"/>
    <n v="0.536302089691162"/>
    <x v="0"/>
  </r>
  <r>
    <x v="2"/>
    <x v="0"/>
    <x v="0"/>
    <n v="0.42430445551872198"/>
    <x v="1"/>
  </r>
  <r>
    <x v="1"/>
    <x v="0"/>
    <x v="0"/>
    <n v="0.42082244157791099"/>
    <x v="2"/>
  </r>
  <r>
    <x v="0"/>
    <x v="0"/>
    <x v="0"/>
    <n v="0.41321986913681003"/>
    <x v="3"/>
  </r>
  <r>
    <x v="1"/>
    <x v="0"/>
    <x v="1"/>
    <n v="0.407150387763977"/>
    <x v="4"/>
  </r>
  <r>
    <x v="0"/>
    <x v="0"/>
    <x v="1"/>
    <n v="0.63157188892364502"/>
    <x v="0"/>
  </r>
  <r>
    <x v="0"/>
    <x v="0"/>
    <x v="2"/>
    <n v="0.62748283147811801"/>
    <x v="1"/>
  </r>
  <r>
    <x v="0"/>
    <x v="0"/>
    <x v="0"/>
    <n v="0.58983886241912797"/>
    <x v="2"/>
  </r>
  <r>
    <x v="2"/>
    <x v="0"/>
    <x v="1"/>
    <n v="0.55594676733016901"/>
    <x v="3"/>
  </r>
  <r>
    <x v="0"/>
    <x v="0"/>
    <x v="3"/>
    <n v="0.53246289491653398"/>
    <x v="4"/>
  </r>
  <r>
    <x v="0"/>
    <x v="0"/>
    <x v="1"/>
    <n v="0.504189133644104"/>
    <x v="0"/>
  </r>
  <r>
    <x v="2"/>
    <x v="0"/>
    <x v="0"/>
    <n v="0.435610651969909"/>
    <x v="1"/>
  </r>
  <r>
    <x v="1"/>
    <x v="0"/>
    <x v="1"/>
    <n v="0.43053203821182201"/>
    <x v="2"/>
  </r>
  <r>
    <x v="0"/>
    <x v="0"/>
    <x v="0"/>
    <n v="0.42664569616317699"/>
    <x v="3"/>
  </r>
  <r>
    <x v="1"/>
    <x v="0"/>
    <x v="0"/>
    <n v="0.40015867352485601"/>
    <x v="4"/>
  </r>
  <r>
    <x v="0"/>
    <x v="0"/>
    <x v="1"/>
    <n v="0.47481667995452798"/>
    <x v="0"/>
  </r>
  <r>
    <x v="0"/>
    <x v="0"/>
    <x v="0"/>
    <n v="0.46166330575942899"/>
    <x v="1"/>
  </r>
  <r>
    <x v="0"/>
    <x v="0"/>
    <x v="3"/>
    <n v="0.43932884931564298"/>
    <x v="2"/>
  </r>
  <r>
    <x v="2"/>
    <x v="0"/>
    <x v="0"/>
    <n v="0.42470744252204801"/>
    <x v="3"/>
  </r>
  <r>
    <x v="1"/>
    <x v="0"/>
    <x v="1"/>
    <n v="0.41973403096199002"/>
    <x v="4"/>
  </r>
  <r>
    <x v="0"/>
    <x v="0"/>
    <x v="2"/>
    <n v="0.70218414068222001"/>
    <x v="0"/>
  </r>
  <r>
    <x v="0"/>
    <x v="0"/>
    <x v="1"/>
    <n v="0.69368779659271196"/>
    <x v="1"/>
  </r>
  <r>
    <x v="0"/>
    <x v="0"/>
    <x v="0"/>
    <n v="0.67062830924987704"/>
    <x v="2"/>
  </r>
  <r>
    <x v="0"/>
    <x v="0"/>
    <x v="3"/>
    <n v="0.58429139852523804"/>
    <x v="3"/>
  </r>
  <r>
    <x v="0"/>
    <x v="1"/>
    <x v="0"/>
    <n v="0.43496236205101002"/>
    <x v="4"/>
  </r>
  <r>
    <x v="0"/>
    <x v="0"/>
    <x v="1"/>
    <n v="0.45790457725524902"/>
    <x v="0"/>
  </r>
  <r>
    <x v="3"/>
    <x v="0"/>
    <x v="0"/>
    <n v="0.39693012833595198"/>
    <x v="1"/>
  </r>
  <r>
    <x v="0"/>
    <x v="0"/>
    <x v="0"/>
    <n v="0.39641392230987499"/>
    <x v="2"/>
  </r>
  <r>
    <x v="1"/>
    <x v="0"/>
    <x v="1"/>
    <n v="0.37141776084899902"/>
    <x v="3"/>
  </r>
  <r>
    <x v="2"/>
    <x v="0"/>
    <x v="0"/>
    <n v="0.36796885728835999"/>
    <x v="4"/>
  </r>
  <r>
    <x v="0"/>
    <x v="0"/>
    <x v="1"/>
    <n v="0.44893732666969299"/>
    <x v="0"/>
  </r>
  <r>
    <x v="2"/>
    <x v="0"/>
    <x v="1"/>
    <n v="0.420497566461563"/>
    <x v="1"/>
  </r>
  <r>
    <x v="3"/>
    <x v="0"/>
    <x v="1"/>
    <n v="0.39876511693000699"/>
    <x v="2"/>
  </r>
  <r>
    <x v="0"/>
    <x v="1"/>
    <x v="1"/>
    <n v="0.38777881860732999"/>
    <x v="3"/>
  </r>
  <r>
    <x v="3"/>
    <x v="0"/>
    <x v="0"/>
    <n v="0.37683615088462802"/>
    <x v="4"/>
  </r>
  <r>
    <x v="0"/>
    <x v="0"/>
    <x v="2"/>
    <n v="0.74060666561126698"/>
    <x v="0"/>
  </r>
  <r>
    <x v="0"/>
    <x v="0"/>
    <x v="1"/>
    <n v="0.50898402929305997"/>
    <x v="1"/>
  </r>
  <r>
    <x v="2"/>
    <x v="0"/>
    <x v="1"/>
    <n v="0.48527762293815602"/>
    <x v="2"/>
  </r>
  <r>
    <x v="1"/>
    <x v="0"/>
    <x v="1"/>
    <n v="0.47664201259612998"/>
    <x v="3"/>
  </r>
  <r>
    <x v="0"/>
    <x v="0"/>
    <x v="3"/>
    <n v="0.47183740139007502"/>
    <x v="4"/>
  </r>
  <r>
    <x v="0"/>
    <x v="0"/>
    <x v="1"/>
    <n v="0.41145938634872398"/>
    <x v="0"/>
  </r>
  <r>
    <x v="0"/>
    <x v="0"/>
    <x v="0"/>
    <n v="0.373249471187591"/>
    <x v="1"/>
  </r>
  <r>
    <x v="4"/>
    <x v="1"/>
    <x v="0"/>
    <n v="0.37049159407615601"/>
    <x v="2"/>
  </r>
  <r>
    <x v="3"/>
    <x v="1"/>
    <x v="0"/>
    <n v="0.36912000179290699"/>
    <x v="3"/>
  </r>
  <r>
    <x v="1"/>
    <x v="0"/>
    <x v="1"/>
    <n v="0.36235824227333002"/>
    <x v="4"/>
  </r>
  <r>
    <x v="1"/>
    <x v="0"/>
    <x v="1"/>
    <n v="0.75231772661209095"/>
    <x v="0"/>
  </r>
  <r>
    <x v="1"/>
    <x v="0"/>
    <x v="2"/>
    <n v="0.75231772661209095"/>
    <x v="1"/>
  </r>
  <r>
    <x v="4"/>
    <x v="0"/>
    <x v="1"/>
    <n v="0.67443740367889404"/>
    <x v="2"/>
  </r>
  <r>
    <x v="0"/>
    <x v="0"/>
    <x v="1"/>
    <n v="0.54511934518813998"/>
    <x v="3"/>
  </r>
  <r>
    <x v="0"/>
    <x v="0"/>
    <x v="0"/>
    <n v="0.46548971533775302"/>
    <x v="4"/>
  </r>
  <r>
    <x v="0"/>
    <x v="0"/>
    <x v="0"/>
    <n v="0.50092202425002996"/>
    <x v="0"/>
  </r>
  <r>
    <x v="0"/>
    <x v="0"/>
    <x v="1"/>
    <n v="0.46841114759445102"/>
    <x v="1"/>
  </r>
  <r>
    <x v="1"/>
    <x v="0"/>
    <x v="0"/>
    <n v="0.42407062649726801"/>
    <x v="2"/>
  </r>
  <r>
    <x v="2"/>
    <x v="0"/>
    <x v="0"/>
    <n v="0.421561628580093"/>
    <x v="3"/>
  </r>
  <r>
    <x v="0"/>
    <x v="1"/>
    <x v="0"/>
    <n v="0.41958868503570501"/>
    <x v="4"/>
  </r>
  <r>
    <x v="0"/>
    <x v="0"/>
    <x v="0"/>
    <n v="0.49900728464126498"/>
    <x v="0"/>
  </r>
  <r>
    <x v="1"/>
    <x v="0"/>
    <x v="0"/>
    <n v="0.45360851287841703"/>
    <x v="1"/>
  </r>
  <r>
    <x v="2"/>
    <x v="0"/>
    <x v="0"/>
    <n v="0.43829464912414501"/>
    <x v="2"/>
  </r>
  <r>
    <x v="0"/>
    <x v="0"/>
    <x v="1"/>
    <n v="0.410705506801605"/>
    <x v="3"/>
  </r>
  <r>
    <x v="3"/>
    <x v="0"/>
    <x v="0"/>
    <n v="0.40680584311485202"/>
    <x v="4"/>
  </r>
  <r>
    <x v="0"/>
    <x v="0"/>
    <x v="2"/>
    <n v="0.61249816417694003"/>
    <x v="0"/>
  </r>
  <r>
    <x v="2"/>
    <x v="0"/>
    <x v="2"/>
    <n v="0.54164934158325195"/>
    <x v="1"/>
  </r>
  <r>
    <x v="2"/>
    <x v="0"/>
    <x v="1"/>
    <n v="0.51930361986160201"/>
    <x v="2"/>
  </r>
  <r>
    <x v="0"/>
    <x v="0"/>
    <x v="1"/>
    <n v="0.46742507815361001"/>
    <x v="3"/>
  </r>
  <r>
    <x v="2"/>
    <x v="1"/>
    <x v="2"/>
    <n v="0.44932249188423101"/>
    <x v="4"/>
  </r>
  <r>
    <x v="0"/>
    <x v="0"/>
    <x v="0"/>
    <n v="0.48618263006210299"/>
    <x v="0"/>
  </r>
  <r>
    <x v="1"/>
    <x v="0"/>
    <x v="0"/>
    <n v="0.45427882671356201"/>
    <x v="1"/>
  </r>
  <r>
    <x v="2"/>
    <x v="0"/>
    <x v="0"/>
    <n v="0.441861182451248"/>
    <x v="2"/>
  </r>
  <r>
    <x v="0"/>
    <x v="1"/>
    <x v="0"/>
    <n v="0.41596370935440002"/>
    <x v="3"/>
  </r>
  <r>
    <x v="0"/>
    <x v="0"/>
    <x v="1"/>
    <n v="0.41121253371238697"/>
    <x v="4"/>
  </r>
  <r>
    <x v="2"/>
    <x v="0"/>
    <x v="0"/>
    <n v="0.45265322923660201"/>
    <x v="0"/>
  </r>
  <r>
    <x v="0"/>
    <x v="0"/>
    <x v="1"/>
    <n v="0.44321557879447898"/>
    <x v="1"/>
  </r>
  <r>
    <x v="0"/>
    <x v="0"/>
    <x v="0"/>
    <n v="0.44117763638496399"/>
    <x v="2"/>
  </r>
  <r>
    <x v="1"/>
    <x v="0"/>
    <x v="0"/>
    <n v="0.43373468518257102"/>
    <x v="3"/>
  </r>
  <r>
    <x v="3"/>
    <x v="0"/>
    <x v="1"/>
    <n v="0.40353313088416998"/>
    <x v="4"/>
  </r>
  <r>
    <x v="0"/>
    <x v="0"/>
    <x v="0"/>
    <n v="0.42875063419342002"/>
    <x v="0"/>
  </r>
  <r>
    <x v="1"/>
    <x v="0"/>
    <x v="1"/>
    <n v="0.38224720954894997"/>
    <x v="1"/>
  </r>
  <r>
    <x v="3"/>
    <x v="0"/>
    <x v="1"/>
    <n v="0.37441390752792297"/>
    <x v="2"/>
  </r>
  <r>
    <x v="4"/>
    <x v="1"/>
    <x v="0"/>
    <n v="0.36972448229789701"/>
    <x v="3"/>
  </r>
  <r>
    <x v="0"/>
    <x v="1"/>
    <x v="0"/>
    <n v="0.36728897690772999"/>
    <x v="4"/>
  </r>
  <r>
    <x v="0"/>
    <x v="0"/>
    <x v="2"/>
    <n v="0.66387593746185303"/>
    <x v="0"/>
  </r>
  <r>
    <x v="2"/>
    <x v="0"/>
    <x v="2"/>
    <n v="0.61908435821533203"/>
    <x v="1"/>
  </r>
  <r>
    <x v="0"/>
    <x v="0"/>
    <x v="0"/>
    <n v="0.53870296478271396"/>
    <x v="2"/>
  </r>
  <r>
    <x v="0"/>
    <x v="0"/>
    <x v="1"/>
    <n v="0.51733195781707697"/>
    <x v="3"/>
  </r>
  <r>
    <x v="2"/>
    <x v="0"/>
    <x v="0"/>
    <n v="0.49913513660430903"/>
    <x v="4"/>
  </r>
  <r>
    <x v="3"/>
    <x v="0"/>
    <x v="1"/>
    <n v="0.50418472290038996"/>
    <x v="0"/>
  </r>
  <r>
    <x v="2"/>
    <x v="0"/>
    <x v="0"/>
    <n v="0.49282121658325101"/>
    <x v="1"/>
  </r>
  <r>
    <x v="1"/>
    <x v="0"/>
    <x v="0"/>
    <n v="0.47066825628280601"/>
    <x v="2"/>
  </r>
  <r>
    <x v="0"/>
    <x v="0"/>
    <x v="1"/>
    <n v="0.468277066946029"/>
    <x v="3"/>
  </r>
  <r>
    <x v="0"/>
    <x v="0"/>
    <x v="0"/>
    <n v="0.46515488624572698"/>
    <x v="4"/>
  </r>
  <r>
    <x v="0"/>
    <x v="0"/>
    <x v="2"/>
    <n v="0.85430496931076005"/>
    <x v="0"/>
  </r>
  <r>
    <x v="0"/>
    <x v="0"/>
    <x v="1"/>
    <n v="0.85430496931076005"/>
    <x v="1"/>
  </r>
  <r>
    <x v="1"/>
    <x v="0"/>
    <x v="3"/>
    <n v="0.69992011785507202"/>
    <x v="2"/>
  </r>
  <r>
    <x v="1"/>
    <x v="0"/>
    <x v="2"/>
    <n v="0.69992011785507202"/>
    <x v="3"/>
  </r>
  <r>
    <x v="1"/>
    <x v="0"/>
    <x v="1"/>
    <n v="0.69992011785507202"/>
    <x v="4"/>
  </r>
  <r>
    <x v="3"/>
    <x v="0"/>
    <x v="1"/>
    <n v="0.861469507217407"/>
    <x v="0"/>
  </r>
  <r>
    <x v="3"/>
    <x v="0"/>
    <x v="2"/>
    <n v="0.861469507217407"/>
    <x v="1"/>
  </r>
  <r>
    <x v="1"/>
    <x v="0"/>
    <x v="2"/>
    <n v="0.79725271463394098"/>
    <x v="2"/>
  </r>
  <r>
    <x v="1"/>
    <x v="0"/>
    <x v="1"/>
    <n v="0.79725271463394098"/>
    <x v="3"/>
  </r>
  <r>
    <x v="0"/>
    <x v="0"/>
    <x v="1"/>
    <n v="0.5898530483245849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83539-D372-4294-A010-3ACB54E1A00F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62:V66" firstHeaderRow="1" firstDataRow="2" firstDataCol="1" rowPageCount="2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Row" dataField="1" showAll="0">
      <items count="5">
        <item x="0"/>
        <item h="1" x="3"/>
        <item h="1" x="2"/>
        <item x="1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">
    <i>
      <x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item="0" hier="-1"/>
    <pageField fld="1" item="1" hier="-1"/>
  </pageFields>
  <dataFields count="1">
    <dataField name="Count of Clusterin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0A926-F806-486B-B366-6805582FAB6F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2:N66" firstHeaderRow="1" firstDataRow="2" firstDataCol="1" rowPageCount="2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Row" multipleItemSelectionAllowed="1" showAll="0">
      <items count="5">
        <item x="0"/>
        <item h="1" x="3"/>
        <item h="1" x="2"/>
        <item x="1"/>
        <item t="default"/>
      </items>
    </pivotField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">
    <i>
      <x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item="0" hier="-1"/>
    <pageField fld="1" item="1" hier="-1"/>
  </pageFields>
  <dataFields count="1">
    <dataField name="Average of Silhouett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2:V8" firstHeaderRow="1" firstDataRow="2" firstDataCol="1"/>
  <pivotFields count="5"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lustering" fld="2" subtotal="count" baseField="0" baseItem="0"/>
  </dataFields>
  <chartFormats count="5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N8" firstHeaderRow="1" firstDataRow="2" firstDataCol="1"/>
  <pivotFields count="5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ilhouette" fld="3" subtotal="average" baseField="2" baseItem="0"/>
  </dataFields>
  <chartFormats count="10"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8:V55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lusterin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8:N55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ilhouett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6:V40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lusterin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6:N40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ilhouett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1"/>
  <sheetViews>
    <sheetView tabSelected="1" topLeftCell="E19" workbookViewId="0">
      <selection activeCell="P60" sqref="P60"/>
    </sheetView>
  </sheetViews>
  <sheetFormatPr defaultRowHeight="15" x14ac:dyDescent="0.25"/>
  <cols>
    <col min="8" max="8" width="20.5703125" bestFit="1" customWidth="1"/>
    <col min="9" max="9" width="16.28515625" bestFit="1" customWidth="1"/>
    <col min="10" max="14" width="12" bestFit="1" customWidth="1"/>
    <col min="16" max="16" width="18.28515625" bestFit="1" customWidth="1"/>
    <col min="17" max="17" width="16.28515625" bestFit="1" customWidth="1"/>
    <col min="18" max="20" width="3" bestFit="1" customWidth="1"/>
    <col min="21" max="21" width="2" bestFit="1" customWidth="1"/>
    <col min="22" max="22" width="11.28515625" bestFit="1" customWidth="1"/>
  </cols>
  <sheetData>
    <row r="1" spans="1:2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22" x14ac:dyDescent="0.25">
      <c r="A2" t="s">
        <v>0</v>
      </c>
      <c r="B2" t="s">
        <v>1</v>
      </c>
      <c r="C2" t="s">
        <v>2</v>
      </c>
      <c r="D2">
        <v>0.42599380016326899</v>
      </c>
      <c r="E2">
        <v>1</v>
      </c>
      <c r="H2" s="1" t="s">
        <v>19</v>
      </c>
      <c r="I2" s="1" t="s">
        <v>18</v>
      </c>
      <c r="P2" s="1" t="s">
        <v>20</v>
      </c>
      <c r="Q2" s="1" t="s">
        <v>18</v>
      </c>
    </row>
    <row r="3" spans="1:22" x14ac:dyDescent="0.25">
      <c r="A3" t="s">
        <v>3</v>
      </c>
      <c r="B3" t="s">
        <v>1</v>
      </c>
      <c r="C3" t="s">
        <v>2</v>
      </c>
      <c r="D3">
        <v>0.39499253034591603</v>
      </c>
      <c r="E3">
        <v>2</v>
      </c>
      <c r="H3" s="1" t="s">
        <v>16</v>
      </c>
      <c r="I3">
        <v>1</v>
      </c>
      <c r="J3">
        <v>2</v>
      </c>
      <c r="K3">
        <v>3</v>
      </c>
      <c r="L3">
        <v>4</v>
      </c>
      <c r="M3">
        <v>5</v>
      </c>
      <c r="N3" t="s">
        <v>17</v>
      </c>
      <c r="P3" s="1" t="s">
        <v>16</v>
      </c>
      <c r="Q3">
        <v>1</v>
      </c>
      <c r="R3">
        <v>2</v>
      </c>
      <c r="S3">
        <v>3</v>
      </c>
      <c r="T3">
        <v>4</v>
      </c>
      <c r="U3">
        <v>5</v>
      </c>
      <c r="V3" t="s">
        <v>17</v>
      </c>
    </row>
    <row r="4" spans="1:22" x14ac:dyDescent="0.25">
      <c r="A4" t="s">
        <v>4</v>
      </c>
      <c r="B4" t="s">
        <v>1</v>
      </c>
      <c r="C4" t="s">
        <v>5</v>
      </c>
      <c r="D4">
        <v>0.392370074987411</v>
      </c>
      <c r="E4">
        <v>3</v>
      </c>
      <c r="H4" s="2" t="s">
        <v>2</v>
      </c>
      <c r="I4">
        <v>0.47469664847149529</v>
      </c>
      <c r="J4">
        <v>0.43159487133934316</v>
      </c>
      <c r="K4">
        <v>0.44165001267736542</v>
      </c>
      <c r="L4">
        <v>0.41912606800043989</v>
      </c>
      <c r="M4">
        <v>0.4286475350027496</v>
      </c>
      <c r="N4">
        <v>0.43659029765562563</v>
      </c>
      <c r="P4" s="2" t="s">
        <v>2</v>
      </c>
      <c r="Q4">
        <v>17</v>
      </c>
      <c r="R4">
        <v>21</v>
      </c>
      <c r="S4">
        <v>22</v>
      </c>
      <c r="T4">
        <v>27</v>
      </c>
      <c r="U4">
        <v>23</v>
      </c>
      <c r="V4">
        <v>110</v>
      </c>
    </row>
    <row r="5" spans="1:22" x14ac:dyDescent="0.25">
      <c r="A5" t="s">
        <v>0</v>
      </c>
      <c r="B5" t="s">
        <v>6</v>
      </c>
      <c r="C5" t="s">
        <v>5</v>
      </c>
      <c r="D5">
        <v>0.38463458418846103</v>
      </c>
      <c r="E5">
        <v>4</v>
      </c>
      <c r="H5" s="2" t="s">
        <v>10</v>
      </c>
      <c r="J5">
        <v>0.61575484275817804</v>
      </c>
      <c r="K5">
        <v>0.5264011263847348</v>
      </c>
      <c r="L5">
        <v>0.58429139852523804</v>
      </c>
      <c r="M5">
        <v>0.5021501481533045</v>
      </c>
      <c r="N5">
        <v>0.54521070122718762</v>
      </c>
      <c r="P5" s="2" t="s">
        <v>10</v>
      </c>
      <c r="R5">
        <v>2</v>
      </c>
      <c r="S5">
        <v>5</v>
      </c>
      <c r="T5">
        <v>1</v>
      </c>
      <c r="U5">
        <v>2</v>
      </c>
      <c r="V5">
        <v>10</v>
      </c>
    </row>
    <row r="6" spans="1:22" x14ac:dyDescent="0.25">
      <c r="A6" t="s">
        <v>0</v>
      </c>
      <c r="B6" t="s">
        <v>6</v>
      </c>
      <c r="C6" t="s">
        <v>2</v>
      </c>
      <c r="D6">
        <v>0.38463321328163103</v>
      </c>
      <c r="E6">
        <v>5</v>
      </c>
      <c r="H6" s="2" t="s">
        <v>9</v>
      </c>
      <c r="I6">
        <v>0.65624509056409153</v>
      </c>
      <c r="J6">
        <v>0.64655801653861977</v>
      </c>
      <c r="K6">
        <v>0.66604709625244096</v>
      </c>
      <c r="L6">
        <v>0.63064973056316354</v>
      </c>
      <c r="M6">
        <v>0.42169550557931218</v>
      </c>
      <c r="N6">
        <v>0.61042495948426845</v>
      </c>
      <c r="P6" s="2" t="s">
        <v>9</v>
      </c>
      <c r="Q6">
        <v>15</v>
      </c>
      <c r="R6">
        <v>7</v>
      </c>
      <c r="S6">
        <v>2</v>
      </c>
      <c r="T6">
        <v>4</v>
      </c>
      <c r="U6">
        <v>6</v>
      </c>
      <c r="V6">
        <v>34</v>
      </c>
    </row>
    <row r="7" spans="1:22" x14ac:dyDescent="0.25">
      <c r="A7" t="s">
        <v>0</v>
      </c>
      <c r="B7" t="s">
        <v>1</v>
      </c>
      <c r="C7" t="s">
        <v>5</v>
      </c>
      <c r="D7">
        <v>0.496364325284957</v>
      </c>
      <c r="E7">
        <v>1</v>
      </c>
      <c r="H7" s="2" t="s">
        <v>5</v>
      </c>
      <c r="I7">
        <v>0.5316004350781437</v>
      </c>
      <c r="J7">
        <v>0.52082725682041808</v>
      </c>
      <c r="K7">
        <v>0.47976875693901677</v>
      </c>
      <c r="L7">
        <v>0.46634355336427652</v>
      </c>
      <c r="M7">
        <v>0.44567396101497425</v>
      </c>
      <c r="N7">
        <v>0.48878220763971214</v>
      </c>
      <c r="P7" s="2" t="s">
        <v>5</v>
      </c>
      <c r="Q7">
        <v>20</v>
      </c>
      <c r="R7">
        <v>22</v>
      </c>
      <c r="S7">
        <v>23</v>
      </c>
      <c r="T7">
        <v>20</v>
      </c>
      <c r="U7">
        <v>21</v>
      </c>
      <c r="V7">
        <v>106</v>
      </c>
    </row>
    <row r="8" spans="1:22" x14ac:dyDescent="0.25">
      <c r="A8" t="s">
        <v>7</v>
      </c>
      <c r="B8" t="s">
        <v>1</v>
      </c>
      <c r="C8" t="s">
        <v>5</v>
      </c>
      <c r="D8">
        <v>0.46441563963889998</v>
      </c>
      <c r="E8">
        <v>2</v>
      </c>
      <c r="H8" s="2" t="s">
        <v>17</v>
      </c>
      <c r="I8">
        <v>0.54895246315460922</v>
      </c>
      <c r="J8">
        <v>0.50536745672042527</v>
      </c>
      <c r="K8">
        <v>0.47529002909476914</v>
      </c>
      <c r="L8">
        <v>0.45673394661683281</v>
      </c>
      <c r="M8">
        <v>0.43754845800308062</v>
      </c>
      <c r="N8">
        <v>0.4847784707179435</v>
      </c>
      <c r="P8" s="2" t="s">
        <v>17</v>
      </c>
      <c r="Q8">
        <v>52</v>
      </c>
      <c r="R8">
        <v>52</v>
      </c>
      <c r="S8">
        <v>52</v>
      </c>
      <c r="T8">
        <v>52</v>
      </c>
      <c r="U8">
        <v>52</v>
      </c>
      <c r="V8">
        <v>260</v>
      </c>
    </row>
    <row r="9" spans="1:22" x14ac:dyDescent="0.25">
      <c r="A9" t="s">
        <v>3</v>
      </c>
      <c r="B9" t="s">
        <v>1</v>
      </c>
      <c r="C9" t="s">
        <v>5</v>
      </c>
      <c r="D9">
        <v>0.44736054539680398</v>
      </c>
      <c r="E9">
        <v>3</v>
      </c>
    </row>
    <row r="10" spans="1:22" x14ac:dyDescent="0.25">
      <c r="A10" t="s">
        <v>4</v>
      </c>
      <c r="B10" t="s">
        <v>1</v>
      </c>
      <c r="C10" t="s">
        <v>5</v>
      </c>
      <c r="D10">
        <v>0.444101452827453</v>
      </c>
      <c r="E10">
        <v>4</v>
      </c>
      <c r="H10" t="s">
        <v>2</v>
      </c>
      <c r="I10">
        <f>GETPIVOTDATA("Silhouette",$H$2,"Clustering","affinity","Rank",1)*GETPIVOTDATA("Clustering",$P$2,"Clustering","affinity","Rank",1)</f>
        <v>8.0698430240154195</v>
      </c>
      <c r="J10">
        <f>GETPIVOTDATA("Silhouette",$H$2,"Clustering","affinity","Rank",2)*GETPIVOTDATA("Clustering",$P$2,"Clustering","affinity","Rank",2)</f>
        <v>9.0634922981262065</v>
      </c>
      <c r="K10">
        <f>GETPIVOTDATA("Silhouette",$H$2,"Clustering","affinity","Rank",3)*GETPIVOTDATA("Clustering",$P$2,"Clustering","affinity","Rank",3)</f>
        <v>9.7163002789020396</v>
      </c>
      <c r="L10">
        <f>GETPIVOTDATA("Silhouette",$H$2,"Clustering","affinity","Rank",4)*GETPIVOTDATA("Clustering",$P$2,"Clustering","affinity","Rank",4)</f>
        <v>11.316403836011878</v>
      </c>
      <c r="M10">
        <f>GETPIVOTDATA("Silhouette",$H$2,"Clustering","affinity","Rank",5)*GETPIVOTDATA("Clustering",$P$2,"Clustering","affinity","Rank",5)</f>
        <v>9.8588933050632406</v>
      </c>
      <c r="N10">
        <f>AVERAGE(I10:M10)</f>
        <v>9.6049865484237564</v>
      </c>
    </row>
    <row r="11" spans="1:22" x14ac:dyDescent="0.25">
      <c r="A11" t="s">
        <v>0</v>
      </c>
      <c r="B11" t="s">
        <v>1</v>
      </c>
      <c r="C11" t="s">
        <v>2</v>
      </c>
      <c r="D11">
        <v>0.42349466681480402</v>
      </c>
      <c r="E11">
        <v>5</v>
      </c>
      <c r="H11" t="s">
        <v>10</v>
      </c>
      <c r="I11">
        <f>GETPIVOTDATA("Silhouette",$H$2,"Clustering","dbscan","Rank",1)*GETPIVOTDATA("Clustering",$P$2,"Clustering","dbscan","Rank",1)</f>
        <v>0</v>
      </c>
      <c r="J11">
        <f>GETPIVOTDATA("Silhouette",$H$2,"Clustering","dbscan","Rank",2)*GETPIVOTDATA("Clustering",$P$2,"Clustering","dbscan","Rank",2)</f>
        <v>1.2315096855163561</v>
      </c>
      <c r="K11">
        <f>GETPIVOTDATA("Silhouette",$H$2,"Clustering","dbscan","Rank",3)*GETPIVOTDATA("Clustering",$P$2,"Clustering","dbscan","Rank",3)</f>
        <v>2.6320056319236738</v>
      </c>
      <c r="L11">
        <f>GETPIVOTDATA("Silhouette",$H$2,"Clustering","dbscan","Rank",4)*GETPIVOTDATA("Clustering",$P$2,"Clustering","dbscan","Rank",4)</f>
        <v>0.58429139852523804</v>
      </c>
      <c r="M11">
        <f>GETPIVOTDATA("Silhouette",$H$2,"Clustering","dbscan","Rank",5)*GETPIVOTDATA("Clustering",$P$2,"Clustering","dbscan","Rank",5)</f>
        <v>1.004300296306609</v>
      </c>
      <c r="N11">
        <f t="shared" ref="N11:N13" si="0">AVERAGE(I11:M11)</f>
        <v>1.0904214024543752</v>
      </c>
    </row>
    <row r="12" spans="1:22" x14ac:dyDescent="0.25">
      <c r="A12" t="s">
        <v>3</v>
      </c>
      <c r="B12" t="s">
        <v>1</v>
      </c>
      <c r="C12" t="s">
        <v>5</v>
      </c>
      <c r="D12">
        <v>0.40166896581649703</v>
      </c>
      <c r="E12">
        <v>1</v>
      </c>
      <c r="H12" t="s">
        <v>9</v>
      </c>
      <c r="I12">
        <f>GETPIVOTDATA("Silhouette",$H$2,"Clustering","hdbscan","Rank",1)*GETPIVOTDATA("Clustering",$P$2,"Clustering","hdbscan","Rank",1)</f>
        <v>9.8436763584613729</v>
      </c>
      <c r="J12">
        <f>GETPIVOTDATA("Silhouette",$H$2,"Clustering","hdbscan","Rank",2)*GETPIVOTDATA("Clustering",$P$2,"Clustering","hdbscan","Rank",2)</f>
        <v>4.5259061157703382</v>
      </c>
      <c r="K12">
        <f>GETPIVOTDATA("Silhouette",$H$2,"Clustering","hdbscan","Rank",3)*GETPIVOTDATA("Clustering",$P$2,"Clustering","hdbscan","Rank",3)</f>
        <v>1.3320941925048819</v>
      </c>
      <c r="L12">
        <f>GETPIVOTDATA("Silhouette",$H$2,"Clustering","hdbscan","Rank",4)*GETPIVOTDATA("Clustering",$P$2,"Clustering","hdbscan","Rank",4)</f>
        <v>2.5225989222526541</v>
      </c>
      <c r="M12">
        <f>GETPIVOTDATA("Silhouette",$H$2,"Clustering","hdbscan","Rank",5)*GETPIVOTDATA("Clustering",$P$2,"Clustering","hdbscan","Rank",5)</f>
        <v>2.5301730334758732</v>
      </c>
      <c r="N12">
        <f t="shared" si="0"/>
        <v>4.1508897244930241</v>
      </c>
    </row>
    <row r="13" spans="1:22" x14ac:dyDescent="0.25">
      <c r="A13" t="s">
        <v>4</v>
      </c>
      <c r="B13" t="s">
        <v>1</v>
      </c>
      <c r="C13" t="s">
        <v>5</v>
      </c>
      <c r="D13">
        <v>0.392336666584014</v>
      </c>
      <c r="E13">
        <v>2</v>
      </c>
      <c r="H13" t="s">
        <v>5</v>
      </c>
      <c r="I13">
        <f>GETPIVOTDATA("Silhouette",$H$2,"Clustering","meanshift","Rank",1)*GETPIVOTDATA("Clustering",$P$2,"Clustering","meanshift","Rank",1)</f>
        <v>10.632008701562874</v>
      </c>
      <c r="J13">
        <f>GETPIVOTDATA("Silhouette",$H$2,"Clustering","meanshift","Rank",2)*GETPIVOTDATA("Clustering",$P$2,"Clustering","meanshift","Rank",2)</f>
        <v>11.458199650049197</v>
      </c>
      <c r="K13">
        <f>GETPIVOTDATA("Silhouette",$H$2,"Clustering","meanshift","Rank",3)*GETPIVOTDATA("Clustering",$P$2,"Clustering","meanshift","Rank",3)</f>
        <v>11.034681409597386</v>
      </c>
      <c r="L13">
        <f>GETPIVOTDATA("Silhouette",$H$2,"Clustering","meanshift","Rank",4)*GETPIVOTDATA("Clustering",$P$2,"Clustering","meanshift","Rank",4)</f>
        <v>9.3268710672855306</v>
      </c>
      <c r="M13">
        <f>GETPIVOTDATA("Silhouette",$H$2,"Clustering","meanshift","Rank",5)*GETPIVOTDATA("Clustering",$P$2,"Clustering","meanshift","Rank",5)</f>
        <v>9.3591531813144595</v>
      </c>
      <c r="N13">
        <f t="shared" si="0"/>
        <v>10.36218280196189</v>
      </c>
    </row>
    <row r="14" spans="1:22" x14ac:dyDescent="0.25">
      <c r="A14" t="s">
        <v>0</v>
      </c>
      <c r="B14" t="s">
        <v>1</v>
      </c>
      <c r="C14" t="s">
        <v>2</v>
      </c>
      <c r="D14">
        <v>0.38822716474532998</v>
      </c>
      <c r="E14">
        <v>3</v>
      </c>
    </row>
    <row r="15" spans="1:22" x14ac:dyDescent="0.25">
      <c r="A15" t="s">
        <v>0</v>
      </c>
      <c r="B15" t="s">
        <v>6</v>
      </c>
      <c r="C15" t="s">
        <v>5</v>
      </c>
      <c r="D15">
        <v>0.38495078682899397</v>
      </c>
      <c r="E15">
        <v>4</v>
      </c>
    </row>
    <row r="16" spans="1:22" x14ac:dyDescent="0.25">
      <c r="A16" t="s">
        <v>0</v>
      </c>
      <c r="B16" t="s">
        <v>1</v>
      </c>
      <c r="C16" t="s">
        <v>5</v>
      </c>
      <c r="D16">
        <v>0.38124457001686002</v>
      </c>
      <c r="E16">
        <v>5</v>
      </c>
    </row>
    <row r="17" spans="1:5" x14ac:dyDescent="0.25">
      <c r="A17" t="s">
        <v>0</v>
      </c>
      <c r="B17" t="s">
        <v>1</v>
      </c>
      <c r="C17" t="s">
        <v>2</v>
      </c>
      <c r="D17">
        <v>0.48498660326004001</v>
      </c>
      <c r="E17">
        <v>1</v>
      </c>
    </row>
    <row r="18" spans="1:5" x14ac:dyDescent="0.25">
      <c r="A18" t="s">
        <v>0</v>
      </c>
      <c r="B18" t="s">
        <v>1</v>
      </c>
      <c r="C18" t="s">
        <v>5</v>
      </c>
      <c r="D18">
        <v>0.47174024581909102</v>
      </c>
      <c r="E18">
        <v>2</v>
      </c>
    </row>
    <row r="19" spans="1:5" x14ac:dyDescent="0.25">
      <c r="A19" t="s">
        <v>4</v>
      </c>
      <c r="B19" t="s">
        <v>1</v>
      </c>
      <c r="C19" t="s">
        <v>2</v>
      </c>
      <c r="D19">
        <v>0.47082576155662498</v>
      </c>
      <c r="E19">
        <v>3</v>
      </c>
    </row>
    <row r="20" spans="1:5" x14ac:dyDescent="0.25">
      <c r="A20" t="s">
        <v>3</v>
      </c>
      <c r="B20" t="s">
        <v>1</v>
      </c>
      <c r="C20" t="s">
        <v>2</v>
      </c>
      <c r="D20">
        <v>0.46617060899734403</v>
      </c>
      <c r="E20">
        <v>4</v>
      </c>
    </row>
    <row r="21" spans="1:5" x14ac:dyDescent="0.25">
      <c r="A21" t="s">
        <v>7</v>
      </c>
      <c r="B21" t="s">
        <v>1</v>
      </c>
      <c r="C21" t="s">
        <v>2</v>
      </c>
      <c r="D21">
        <v>0.42866063117980902</v>
      </c>
      <c r="E21">
        <v>5</v>
      </c>
    </row>
    <row r="22" spans="1:5" x14ac:dyDescent="0.25">
      <c r="A22" t="s">
        <v>0</v>
      </c>
      <c r="B22" t="s">
        <v>1</v>
      </c>
      <c r="C22" t="s">
        <v>5</v>
      </c>
      <c r="D22">
        <v>0.6299409866333</v>
      </c>
      <c r="E22">
        <v>1</v>
      </c>
    </row>
    <row r="23" spans="1:5" x14ac:dyDescent="0.25">
      <c r="A23" t="s">
        <v>0</v>
      </c>
      <c r="B23" t="s">
        <v>1</v>
      </c>
      <c r="C23" t="s">
        <v>2</v>
      </c>
      <c r="D23">
        <v>0.48196500539779602</v>
      </c>
      <c r="E23">
        <v>2</v>
      </c>
    </row>
    <row r="24" spans="1:5" x14ac:dyDescent="0.25">
      <c r="A24" t="s">
        <v>7</v>
      </c>
      <c r="B24" t="s">
        <v>1</v>
      </c>
      <c r="C24" t="s">
        <v>5</v>
      </c>
      <c r="D24">
        <v>0.417516559362411</v>
      </c>
      <c r="E24">
        <v>3</v>
      </c>
    </row>
    <row r="25" spans="1:5" x14ac:dyDescent="0.25">
      <c r="A25" t="s">
        <v>0</v>
      </c>
      <c r="B25" t="s">
        <v>6</v>
      </c>
      <c r="C25" t="s">
        <v>5</v>
      </c>
      <c r="D25">
        <v>0.40405437350273099</v>
      </c>
      <c r="E25">
        <v>4</v>
      </c>
    </row>
    <row r="26" spans="1:5" x14ac:dyDescent="0.25">
      <c r="A26" t="s">
        <v>3</v>
      </c>
      <c r="B26" t="s">
        <v>1</v>
      </c>
      <c r="C26" t="s">
        <v>5</v>
      </c>
      <c r="D26">
        <v>0.40265569090843201</v>
      </c>
      <c r="E26">
        <v>5</v>
      </c>
    </row>
    <row r="27" spans="1:5" x14ac:dyDescent="0.25">
      <c r="A27" t="s">
        <v>3</v>
      </c>
      <c r="B27" t="s">
        <v>1</v>
      </c>
      <c r="C27" t="s">
        <v>5</v>
      </c>
      <c r="D27">
        <v>0.44981405138969399</v>
      </c>
      <c r="E27">
        <v>1</v>
      </c>
    </row>
    <row r="28" spans="1:5" x14ac:dyDescent="0.25">
      <c r="A28" t="s">
        <v>0</v>
      </c>
      <c r="B28" t="s">
        <v>1</v>
      </c>
      <c r="C28" t="s">
        <v>5</v>
      </c>
      <c r="D28">
        <v>0.42567318677902199</v>
      </c>
      <c r="E28">
        <v>2</v>
      </c>
    </row>
    <row r="29" spans="1:5" x14ac:dyDescent="0.25">
      <c r="A29" t="s">
        <v>8</v>
      </c>
      <c r="B29" t="s">
        <v>6</v>
      </c>
      <c r="C29" t="s">
        <v>2</v>
      </c>
      <c r="D29">
        <v>0.40955522656440702</v>
      </c>
      <c r="E29">
        <v>3</v>
      </c>
    </row>
    <row r="30" spans="1:5" x14ac:dyDescent="0.25">
      <c r="A30" t="s">
        <v>0</v>
      </c>
      <c r="B30" t="s">
        <v>1</v>
      </c>
      <c r="C30" t="s">
        <v>2</v>
      </c>
      <c r="D30">
        <v>0.38288846611976601</v>
      </c>
      <c r="E30">
        <v>4</v>
      </c>
    </row>
    <row r="31" spans="1:5" x14ac:dyDescent="0.25">
      <c r="A31" t="s">
        <v>7</v>
      </c>
      <c r="B31" t="s">
        <v>1</v>
      </c>
      <c r="C31" t="s">
        <v>5</v>
      </c>
      <c r="D31">
        <v>0.34627556800842202</v>
      </c>
      <c r="E31">
        <v>5</v>
      </c>
    </row>
    <row r="32" spans="1:5" x14ac:dyDescent="0.25">
      <c r="A32" t="s">
        <v>0</v>
      </c>
      <c r="B32" t="s">
        <v>1</v>
      </c>
      <c r="C32" t="s">
        <v>9</v>
      </c>
      <c r="D32">
        <v>0.53598481416702204</v>
      </c>
      <c r="E32">
        <v>1</v>
      </c>
    </row>
    <row r="33" spans="1:22" x14ac:dyDescent="0.25">
      <c r="A33" t="s">
        <v>0</v>
      </c>
      <c r="B33" t="s">
        <v>1</v>
      </c>
      <c r="C33" t="s">
        <v>5</v>
      </c>
      <c r="D33">
        <v>0.44560292363166798</v>
      </c>
      <c r="E33">
        <v>2</v>
      </c>
    </row>
    <row r="34" spans="1:22" x14ac:dyDescent="0.25">
      <c r="A34" t="s">
        <v>3</v>
      </c>
      <c r="B34" t="s">
        <v>1</v>
      </c>
      <c r="C34" t="s">
        <v>5</v>
      </c>
      <c r="D34">
        <v>0.43333333730697599</v>
      </c>
      <c r="E34">
        <v>3</v>
      </c>
    </row>
    <row r="35" spans="1:22" x14ac:dyDescent="0.25">
      <c r="A35" t="s">
        <v>0</v>
      </c>
      <c r="B35" t="s">
        <v>1</v>
      </c>
      <c r="C35" t="s">
        <v>2</v>
      </c>
      <c r="D35">
        <v>0.424068123102188</v>
      </c>
      <c r="E35">
        <v>4</v>
      </c>
    </row>
    <row r="36" spans="1:22" x14ac:dyDescent="0.25">
      <c r="A36" t="s">
        <v>8</v>
      </c>
      <c r="B36" t="s">
        <v>6</v>
      </c>
      <c r="C36" t="s">
        <v>2</v>
      </c>
      <c r="D36">
        <v>0.42266118526458701</v>
      </c>
      <c r="E36">
        <v>5</v>
      </c>
      <c r="H36" s="1" t="s">
        <v>19</v>
      </c>
      <c r="I36" s="1" t="s">
        <v>18</v>
      </c>
      <c r="P36" s="1" t="s">
        <v>20</v>
      </c>
      <c r="Q36" s="1" t="s">
        <v>18</v>
      </c>
    </row>
    <row r="37" spans="1:22" x14ac:dyDescent="0.25">
      <c r="A37" t="s">
        <v>0</v>
      </c>
      <c r="B37" t="s">
        <v>1</v>
      </c>
      <c r="C37" t="s">
        <v>9</v>
      </c>
      <c r="D37">
        <v>0.46470254659652699</v>
      </c>
      <c r="E37">
        <v>1</v>
      </c>
      <c r="H37" s="1" t="s">
        <v>16</v>
      </c>
      <c r="I37">
        <v>1</v>
      </c>
      <c r="J37">
        <v>2</v>
      </c>
      <c r="K37">
        <v>3</v>
      </c>
      <c r="L37">
        <v>4</v>
      </c>
      <c r="M37">
        <v>5</v>
      </c>
      <c r="N37" t="s">
        <v>17</v>
      </c>
      <c r="P37" s="1" t="s">
        <v>16</v>
      </c>
      <c r="Q37">
        <v>1</v>
      </c>
      <c r="R37">
        <v>2</v>
      </c>
      <c r="S37">
        <v>3</v>
      </c>
      <c r="T37">
        <v>4</v>
      </c>
      <c r="U37">
        <v>5</v>
      </c>
      <c r="V37" t="s">
        <v>17</v>
      </c>
    </row>
    <row r="38" spans="1:22" x14ac:dyDescent="0.25">
      <c r="A38" t="s">
        <v>0</v>
      </c>
      <c r="B38" t="s">
        <v>1</v>
      </c>
      <c r="C38" t="s">
        <v>2</v>
      </c>
      <c r="D38">
        <v>0.40876024961471502</v>
      </c>
      <c r="E38">
        <v>2</v>
      </c>
      <c r="H38" s="2" t="s">
        <v>6</v>
      </c>
      <c r="I38">
        <v>0.40531566739082298</v>
      </c>
      <c r="J38">
        <v>0.40955099463462802</v>
      </c>
      <c r="K38">
        <v>0.40287056565284673</v>
      </c>
      <c r="L38">
        <v>0.41417512084756536</v>
      </c>
      <c r="M38">
        <v>0.40592980614075252</v>
      </c>
      <c r="N38">
        <v>0.40914812413128898</v>
      </c>
      <c r="P38" s="2" t="s">
        <v>6</v>
      </c>
      <c r="Q38">
        <v>1</v>
      </c>
      <c r="R38">
        <v>1</v>
      </c>
      <c r="S38">
        <v>4</v>
      </c>
      <c r="T38">
        <v>14</v>
      </c>
      <c r="U38">
        <v>13</v>
      </c>
      <c r="V38">
        <v>33</v>
      </c>
    </row>
    <row r="39" spans="1:22" x14ac:dyDescent="0.25">
      <c r="A39" t="s">
        <v>3</v>
      </c>
      <c r="B39" t="s">
        <v>1</v>
      </c>
      <c r="C39" t="s">
        <v>2</v>
      </c>
      <c r="D39">
        <v>0.40581643581390298</v>
      </c>
      <c r="E39">
        <v>3</v>
      </c>
      <c r="H39" s="2" t="s">
        <v>1</v>
      </c>
      <c r="I39">
        <v>0.55176887091468341</v>
      </c>
      <c r="J39">
        <v>0.50724621087897026</v>
      </c>
      <c r="K39">
        <v>0.48132498438159604</v>
      </c>
      <c r="L39">
        <v>0.47241351400551013</v>
      </c>
      <c r="M39">
        <v>0.4480880086238565</v>
      </c>
      <c r="N39">
        <v>0.49577319070631182</v>
      </c>
      <c r="P39" s="2" t="s">
        <v>1</v>
      </c>
      <c r="Q39">
        <v>51</v>
      </c>
      <c r="R39">
        <v>51</v>
      </c>
      <c r="S39">
        <v>48</v>
      </c>
      <c r="T39">
        <v>38</v>
      </c>
      <c r="U39">
        <v>39</v>
      </c>
      <c r="V39">
        <v>227</v>
      </c>
    </row>
    <row r="40" spans="1:22" x14ac:dyDescent="0.25">
      <c r="A40" t="s">
        <v>4</v>
      </c>
      <c r="B40" t="s">
        <v>1</v>
      </c>
      <c r="C40" t="s">
        <v>9</v>
      </c>
      <c r="D40">
        <v>0.39845365285873402</v>
      </c>
      <c r="E40">
        <v>4</v>
      </c>
      <c r="H40" s="2" t="s">
        <v>17</v>
      </c>
      <c r="I40">
        <v>0.54895246315460922</v>
      </c>
      <c r="J40">
        <v>0.50536745672042527</v>
      </c>
      <c r="K40">
        <v>0.47529002909476914</v>
      </c>
      <c r="L40">
        <v>0.45673394661683281</v>
      </c>
      <c r="M40">
        <v>0.43754845800308062</v>
      </c>
      <c r="N40">
        <v>0.4847784707179435</v>
      </c>
      <c r="P40" s="2" t="s">
        <v>17</v>
      </c>
      <c r="Q40">
        <v>52</v>
      </c>
      <c r="R40">
        <v>52</v>
      </c>
      <c r="S40">
        <v>52</v>
      </c>
      <c r="T40">
        <v>52</v>
      </c>
      <c r="U40">
        <v>52</v>
      </c>
      <c r="V40">
        <v>260</v>
      </c>
    </row>
    <row r="41" spans="1:22" x14ac:dyDescent="0.25">
      <c r="A41" t="s">
        <v>8</v>
      </c>
      <c r="B41" t="s">
        <v>6</v>
      </c>
      <c r="C41" t="s">
        <v>2</v>
      </c>
      <c r="D41">
        <v>0.39564117789268399</v>
      </c>
      <c r="E41">
        <v>5</v>
      </c>
    </row>
    <row r="42" spans="1:22" x14ac:dyDescent="0.25">
      <c r="A42" t="s">
        <v>3</v>
      </c>
      <c r="B42" t="s">
        <v>1</v>
      </c>
      <c r="C42" t="s">
        <v>9</v>
      </c>
      <c r="D42">
        <v>0.88831275701522805</v>
      </c>
      <c r="E42">
        <v>1</v>
      </c>
    </row>
    <row r="43" spans="1:22" x14ac:dyDescent="0.25">
      <c r="A43" t="s">
        <v>3</v>
      </c>
      <c r="B43" t="s">
        <v>1</v>
      </c>
      <c r="C43" t="s">
        <v>5</v>
      </c>
      <c r="D43">
        <v>0.88831275701522805</v>
      </c>
      <c r="E43">
        <v>2</v>
      </c>
    </row>
    <row r="44" spans="1:22" x14ac:dyDescent="0.25">
      <c r="A44" t="s">
        <v>0</v>
      </c>
      <c r="B44" t="s">
        <v>1</v>
      </c>
      <c r="C44" t="s">
        <v>5</v>
      </c>
      <c r="D44">
        <v>0.82053524255752497</v>
      </c>
      <c r="E44">
        <v>3</v>
      </c>
    </row>
    <row r="45" spans="1:22" x14ac:dyDescent="0.25">
      <c r="A45" t="s">
        <v>0</v>
      </c>
      <c r="B45" t="s">
        <v>1</v>
      </c>
      <c r="C45" t="s">
        <v>9</v>
      </c>
      <c r="D45">
        <v>0.82053524255752497</v>
      </c>
      <c r="E45">
        <v>4</v>
      </c>
    </row>
    <row r="46" spans="1:22" x14ac:dyDescent="0.25">
      <c r="A46" t="s">
        <v>0</v>
      </c>
      <c r="B46" t="s">
        <v>1</v>
      </c>
      <c r="C46" t="s">
        <v>2</v>
      </c>
      <c r="D46">
        <v>0.82053524255752497</v>
      </c>
      <c r="E46">
        <v>5</v>
      </c>
    </row>
    <row r="47" spans="1:22" x14ac:dyDescent="0.25">
      <c r="A47" t="s">
        <v>0</v>
      </c>
      <c r="B47" t="s">
        <v>1</v>
      </c>
      <c r="C47" t="s">
        <v>5</v>
      </c>
      <c r="D47">
        <v>0.54107856750488204</v>
      </c>
      <c r="E47">
        <v>1</v>
      </c>
    </row>
    <row r="48" spans="1:22" x14ac:dyDescent="0.25">
      <c r="A48" t="s">
        <v>0</v>
      </c>
      <c r="B48" t="s">
        <v>1</v>
      </c>
      <c r="C48" t="s">
        <v>2</v>
      </c>
      <c r="D48">
        <v>0.45292562246322599</v>
      </c>
      <c r="E48">
        <v>2</v>
      </c>
      <c r="H48" s="1" t="s">
        <v>19</v>
      </c>
      <c r="I48" s="1" t="s">
        <v>18</v>
      </c>
      <c r="P48" s="1" t="s">
        <v>20</v>
      </c>
      <c r="Q48" s="1" t="s">
        <v>18</v>
      </c>
    </row>
    <row r="49" spans="1:22" x14ac:dyDescent="0.25">
      <c r="A49" t="s">
        <v>0</v>
      </c>
      <c r="B49" t="s">
        <v>1</v>
      </c>
      <c r="C49" t="s">
        <v>10</v>
      </c>
      <c r="D49">
        <v>0.45080602169036799</v>
      </c>
      <c r="E49">
        <v>3</v>
      </c>
      <c r="H49" s="1" t="s">
        <v>16</v>
      </c>
      <c r="I49">
        <v>1</v>
      </c>
      <c r="J49">
        <v>2</v>
      </c>
      <c r="K49">
        <v>3</v>
      </c>
      <c r="L49">
        <v>4</v>
      </c>
      <c r="M49">
        <v>5</v>
      </c>
      <c r="N49" t="s">
        <v>17</v>
      </c>
      <c r="P49" s="1" t="s">
        <v>16</v>
      </c>
      <c r="Q49">
        <v>1</v>
      </c>
      <c r="R49">
        <v>2</v>
      </c>
      <c r="S49">
        <v>3</v>
      </c>
      <c r="T49">
        <v>4</v>
      </c>
      <c r="U49">
        <v>5</v>
      </c>
      <c r="V49" t="s">
        <v>17</v>
      </c>
    </row>
    <row r="50" spans="1:22" x14ac:dyDescent="0.25">
      <c r="A50" t="s">
        <v>4</v>
      </c>
      <c r="B50" t="s">
        <v>1</v>
      </c>
      <c r="C50" t="s">
        <v>2</v>
      </c>
      <c r="D50">
        <v>0.43043544888496399</v>
      </c>
      <c r="E50">
        <v>4</v>
      </c>
      <c r="H50" s="2" t="s">
        <v>0</v>
      </c>
      <c r="I50">
        <v>0.53852024139502086</v>
      </c>
      <c r="J50">
        <v>0.50445990717929301</v>
      </c>
      <c r="K50">
        <v>0.4947644397616382</v>
      </c>
      <c r="L50">
        <v>0.4649961671003926</v>
      </c>
      <c r="M50">
        <v>0.44898940687594169</v>
      </c>
      <c r="N50">
        <v>0.49552496693752418</v>
      </c>
      <c r="P50" s="2" t="s">
        <v>0</v>
      </c>
      <c r="Q50">
        <v>39</v>
      </c>
      <c r="R50">
        <v>23</v>
      </c>
      <c r="S50">
        <v>24</v>
      </c>
      <c r="T50">
        <v>26</v>
      </c>
      <c r="U50">
        <v>23</v>
      </c>
      <c r="V50">
        <v>135</v>
      </c>
    </row>
    <row r="51" spans="1:22" x14ac:dyDescent="0.25">
      <c r="A51" t="s">
        <v>0</v>
      </c>
      <c r="B51" t="s">
        <v>1</v>
      </c>
      <c r="C51" t="s">
        <v>9</v>
      </c>
      <c r="D51">
        <v>0.42329299449920599</v>
      </c>
      <c r="E51">
        <v>5</v>
      </c>
      <c r="H51" s="2" t="s">
        <v>3</v>
      </c>
      <c r="I51">
        <v>0.59354711430413343</v>
      </c>
      <c r="J51">
        <v>0.53654777461832193</v>
      </c>
      <c r="K51">
        <v>0.48614933274008953</v>
      </c>
      <c r="L51">
        <v>0.47078386694192842</v>
      </c>
      <c r="M51">
        <v>0.44841326908631718</v>
      </c>
      <c r="N51">
        <v>0.4997394296985404</v>
      </c>
      <c r="P51" s="2" t="s">
        <v>3</v>
      </c>
      <c r="Q51">
        <v>7</v>
      </c>
      <c r="R51">
        <v>11</v>
      </c>
      <c r="S51">
        <v>11</v>
      </c>
      <c r="T51">
        <v>12</v>
      </c>
      <c r="U51">
        <v>11</v>
      </c>
      <c r="V51">
        <v>52</v>
      </c>
    </row>
    <row r="52" spans="1:22" x14ac:dyDescent="0.25">
      <c r="A52" t="s">
        <v>0</v>
      </c>
      <c r="B52" t="s">
        <v>1</v>
      </c>
      <c r="C52" t="s">
        <v>9</v>
      </c>
      <c r="D52">
        <v>0.70548182725906305</v>
      </c>
      <c r="E52">
        <v>1</v>
      </c>
      <c r="H52" s="2" t="s">
        <v>4</v>
      </c>
      <c r="I52">
        <v>0.52222404877344697</v>
      </c>
      <c r="J52">
        <v>0.47011260588963777</v>
      </c>
      <c r="K52">
        <v>0.4389084908697336</v>
      </c>
      <c r="L52">
        <v>0.43765949871804932</v>
      </c>
      <c r="M52">
        <v>0.42414720356464353</v>
      </c>
      <c r="N52">
        <v>0.45228751748800256</v>
      </c>
      <c r="P52" s="2" t="s">
        <v>4</v>
      </c>
      <c r="Q52">
        <v>3</v>
      </c>
      <c r="R52">
        <v>15</v>
      </c>
      <c r="S52">
        <v>9</v>
      </c>
      <c r="T52">
        <v>9</v>
      </c>
      <c r="U52">
        <v>8</v>
      </c>
      <c r="V52">
        <v>44</v>
      </c>
    </row>
    <row r="53" spans="1:22" x14ac:dyDescent="0.25">
      <c r="A53" t="s">
        <v>4</v>
      </c>
      <c r="B53" t="s">
        <v>1</v>
      </c>
      <c r="C53" t="s">
        <v>5</v>
      </c>
      <c r="D53">
        <v>0.56504946947097701</v>
      </c>
      <c r="E53">
        <v>2</v>
      </c>
      <c r="H53" s="2" t="s">
        <v>7</v>
      </c>
      <c r="I53">
        <v>0.68282711505889848</v>
      </c>
      <c r="J53">
        <v>0.57427175839741962</v>
      </c>
      <c r="K53">
        <v>0.39689852794011365</v>
      </c>
      <c r="L53">
        <v>0.38798838853835999</v>
      </c>
      <c r="M53">
        <v>0.41021718829870163</v>
      </c>
      <c r="N53">
        <v>0.45920356637553111</v>
      </c>
      <c r="P53" s="2" t="s">
        <v>7</v>
      </c>
      <c r="Q53">
        <v>2</v>
      </c>
      <c r="R53">
        <v>3</v>
      </c>
      <c r="S53">
        <v>3</v>
      </c>
      <c r="T53">
        <v>3</v>
      </c>
      <c r="U53">
        <v>8</v>
      </c>
      <c r="V53">
        <v>19</v>
      </c>
    </row>
    <row r="54" spans="1:22" x14ac:dyDescent="0.25">
      <c r="A54" t="s">
        <v>0</v>
      </c>
      <c r="B54" t="s">
        <v>1</v>
      </c>
      <c r="C54" t="s">
        <v>5</v>
      </c>
      <c r="D54">
        <v>0.54102373123168901</v>
      </c>
      <c r="E54">
        <v>3</v>
      </c>
      <c r="H54" s="2" t="s">
        <v>8</v>
      </c>
      <c r="I54">
        <v>0.456082493066787</v>
      </c>
      <c r="K54">
        <v>0.47044405937194778</v>
      </c>
      <c r="L54">
        <v>0.453978911042213</v>
      </c>
      <c r="M54">
        <v>0.4091511815786355</v>
      </c>
      <c r="N54">
        <v>0.45345629751682237</v>
      </c>
      <c r="P54" s="2" t="s">
        <v>8</v>
      </c>
      <c r="Q54">
        <v>1</v>
      </c>
      <c r="S54">
        <v>5</v>
      </c>
      <c r="T54">
        <v>2</v>
      </c>
      <c r="U54">
        <v>2</v>
      </c>
      <c r="V54">
        <v>10</v>
      </c>
    </row>
    <row r="55" spans="1:22" x14ac:dyDescent="0.25">
      <c r="A55" t="s">
        <v>8</v>
      </c>
      <c r="B55" t="s">
        <v>6</v>
      </c>
      <c r="C55" t="s">
        <v>5</v>
      </c>
      <c r="D55">
        <v>0.53823333978652899</v>
      </c>
      <c r="E55">
        <v>4</v>
      </c>
      <c r="H55" s="2" t="s">
        <v>17</v>
      </c>
      <c r="I55">
        <v>0.54895246315460922</v>
      </c>
      <c r="J55">
        <v>0.50536745672042538</v>
      </c>
      <c r="K55">
        <v>0.4752900290947692</v>
      </c>
      <c r="L55">
        <v>0.45673394661683281</v>
      </c>
      <c r="M55">
        <v>0.43754845800308068</v>
      </c>
      <c r="N55">
        <v>0.48477847071794339</v>
      </c>
      <c r="P55" s="2" t="s">
        <v>17</v>
      </c>
      <c r="Q55">
        <v>52</v>
      </c>
      <c r="R55">
        <v>52</v>
      </c>
      <c r="S55">
        <v>52</v>
      </c>
      <c r="T55">
        <v>52</v>
      </c>
      <c r="U55">
        <v>52</v>
      </c>
      <c r="V55">
        <v>260</v>
      </c>
    </row>
    <row r="56" spans="1:22" x14ac:dyDescent="0.25">
      <c r="A56" t="s">
        <v>7</v>
      </c>
      <c r="B56" t="s">
        <v>1</v>
      </c>
      <c r="C56" t="s">
        <v>5</v>
      </c>
      <c r="D56">
        <v>0.51850515604019098</v>
      </c>
      <c r="E56">
        <v>5</v>
      </c>
    </row>
    <row r="57" spans="1:22" x14ac:dyDescent="0.25">
      <c r="A57" t="s">
        <v>3</v>
      </c>
      <c r="B57" t="s">
        <v>1</v>
      </c>
      <c r="C57" t="s">
        <v>5</v>
      </c>
      <c r="D57">
        <v>0.66073536872863703</v>
      </c>
      <c r="E57">
        <v>1</v>
      </c>
    </row>
    <row r="58" spans="1:22" x14ac:dyDescent="0.25">
      <c r="A58" t="s">
        <v>3</v>
      </c>
      <c r="B58" t="s">
        <v>1</v>
      </c>
      <c r="C58" t="s">
        <v>9</v>
      </c>
      <c r="D58">
        <v>0.66073536872863703</v>
      </c>
      <c r="E58">
        <v>2</v>
      </c>
    </row>
    <row r="59" spans="1:22" x14ac:dyDescent="0.25">
      <c r="A59" t="s">
        <v>8</v>
      </c>
      <c r="B59" t="s">
        <v>6</v>
      </c>
      <c r="C59" t="s">
        <v>5</v>
      </c>
      <c r="D59">
        <v>0.439154982566833</v>
      </c>
      <c r="E59">
        <v>3</v>
      </c>
      <c r="H59" s="1" t="s">
        <v>11</v>
      </c>
      <c r="I59" t="s">
        <v>0</v>
      </c>
      <c r="P59" s="1" t="s">
        <v>11</v>
      </c>
      <c r="Q59" t="s">
        <v>0</v>
      </c>
    </row>
    <row r="60" spans="1:22" x14ac:dyDescent="0.25">
      <c r="A60" t="s">
        <v>3</v>
      </c>
      <c r="B60" t="s">
        <v>6</v>
      </c>
      <c r="C60" t="s">
        <v>2</v>
      </c>
      <c r="D60">
        <v>0.43338531255722001</v>
      </c>
      <c r="E60">
        <v>4</v>
      </c>
      <c r="H60" s="1" t="s">
        <v>12</v>
      </c>
      <c r="I60" t="s">
        <v>1</v>
      </c>
      <c r="P60" s="1" t="s">
        <v>12</v>
      </c>
      <c r="Q60" t="s">
        <v>1</v>
      </c>
    </row>
    <row r="61" spans="1:22" x14ac:dyDescent="0.25">
      <c r="A61" t="s">
        <v>4</v>
      </c>
      <c r="B61" t="s">
        <v>6</v>
      </c>
      <c r="C61" t="s">
        <v>2</v>
      </c>
      <c r="D61">
        <v>0.41511893272399902</v>
      </c>
      <c r="E61">
        <v>5</v>
      </c>
    </row>
    <row r="62" spans="1:22" x14ac:dyDescent="0.25">
      <c r="A62" t="s">
        <v>0</v>
      </c>
      <c r="B62" t="s">
        <v>1</v>
      </c>
      <c r="C62" t="s">
        <v>2</v>
      </c>
      <c r="D62">
        <v>0.67751359939575195</v>
      </c>
      <c r="E62">
        <v>1</v>
      </c>
      <c r="H62" s="1" t="s">
        <v>19</v>
      </c>
      <c r="I62" s="1" t="s">
        <v>18</v>
      </c>
      <c r="P62" s="1" t="s">
        <v>20</v>
      </c>
      <c r="Q62" s="1" t="s">
        <v>18</v>
      </c>
    </row>
    <row r="63" spans="1:22" x14ac:dyDescent="0.25">
      <c r="A63" t="s">
        <v>0</v>
      </c>
      <c r="B63" t="s">
        <v>1</v>
      </c>
      <c r="C63" t="s">
        <v>10</v>
      </c>
      <c r="D63">
        <v>0.64290702342987005</v>
      </c>
      <c r="E63">
        <v>2</v>
      </c>
      <c r="H63" s="1" t="s">
        <v>16</v>
      </c>
      <c r="I63">
        <v>1</v>
      </c>
      <c r="J63">
        <v>2</v>
      </c>
      <c r="K63">
        <v>3</v>
      </c>
      <c r="L63">
        <v>4</v>
      </c>
      <c r="M63">
        <v>5</v>
      </c>
      <c r="N63" t="s">
        <v>17</v>
      </c>
      <c r="P63" s="1" t="s">
        <v>16</v>
      </c>
      <c r="Q63">
        <v>1</v>
      </c>
      <c r="R63">
        <v>2</v>
      </c>
      <c r="S63">
        <v>3</v>
      </c>
      <c r="T63">
        <v>4</v>
      </c>
      <c r="U63">
        <v>5</v>
      </c>
      <c r="V63" t="s">
        <v>17</v>
      </c>
    </row>
    <row r="64" spans="1:22" x14ac:dyDescent="0.25">
      <c r="A64" t="s">
        <v>0</v>
      </c>
      <c r="B64" t="s">
        <v>1</v>
      </c>
      <c r="C64" t="s">
        <v>5</v>
      </c>
      <c r="D64">
        <v>0.64252668619155795</v>
      </c>
      <c r="E64">
        <v>3</v>
      </c>
      <c r="H64" s="2" t="s">
        <v>2</v>
      </c>
      <c r="I64" s="3">
        <v>0.48079160849253288</v>
      </c>
      <c r="J64" s="3">
        <v>0.43505279081208303</v>
      </c>
      <c r="K64" s="3">
        <v>0.48047305643558452</v>
      </c>
      <c r="L64" s="3">
        <v>0.4368849337100979</v>
      </c>
      <c r="M64" s="3">
        <v>0.54366862773895219</v>
      </c>
      <c r="N64" s="3">
        <v>0.46919436278668286</v>
      </c>
      <c r="P64" s="2" t="s">
        <v>2</v>
      </c>
      <c r="Q64" s="3">
        <v>15</v>
      </c>
      <c r="R64" s="3">
        <v>7</v>
      </c>
      <c r="S64" s="3">
        <v>8</v>
      </c>
      <c r="T64" s="3">
        <v>10</v>
      </c>
      <c r="U64" s="3">
        <v>4</v>
      </c>
      <c r="V64" s="3">
        <v>44</v>
      </c>
    </row>
    <row r="65" spans="1:22" x14ac:dyDescent="0.25">
      <c r="A65" t="s">
        <v>0</v>
      </c>
      <c r="B65" t="s">
        <v>1</v>
      </c>
      <c r="C65" t="s">
        <v>9</v>
      </c>
      <c r="D65">
        <v>0.60368990898132302</v>
      </c>
      <c r="E65">
        <v>4</v>
      </c>
      <c r="H65" s="2" t="s">
        <v>5</v>
      </c>
      <c r="I65" s="3">
        <v>0.50069368802584102</v>
      </c>
      <c r="J65" s="3">
        <v>0.52959071235223198</v>
      </c>
      <c r="K65" s="3">
        <v>0.50578501007773602</v>
      </c>
      <c r="L65" s="3">
        <v>0.48177179098129219</v>
      </c>
      <c r="M65" s="3">
        <v>0.47206173837184878</v>
      </c>
      <c r="N65" s="3">
        <v>0.50443765453316936</v>
      </c>
      <c r="P65" s="2" t="s">
        <v>5</v>
      </c>
      <c r="Q65" s="3">
        <v>13</v>
      </c>
      <c r="R65" s="3">
        <v>11</v>
      </c>
      <c r="S65" s="3">
        <v>11</v>
      </c>
      <c r="T65" s="3">
        <v>5</v>
      </c>
      <c r="U65" s="3">
        <v>4</v>
      </c>
      <c r="V65" s="3">
        <v>44</v>
      </c>
    </row>
    <row r="66" spans="1:22" x14ac:dyDescent="0.25">
      <c r="A66" t="s">
        <v>3</v>
      </c>
      <c r="B66" t="s">
        <v>1</v>
      </c>
      <c r="C66" t="s">
        <v>5</v>
      </c>
      <c r="D66">
        <v>0.588223576545715</v>
      </c>
      <c r="E66">
        <v>5</v>
      </c>
      <c r="H66" s="2" t="s">
        <v>17</v>
      </c>
      <c r="I66" s="3">
        <v>0.49003185970442603</v>
      </c>
      <c r="J66" s="3">
        <v>0.49282596508661858</v>
      </c>
      <c r="K66" s="3">
        <v>0.49512734538630387</v>
      </c>
      <c r="L66" s="3">
        <v>0.45184721946716266</v>
      </c>
      <c r="M66" s="3">
        <v>0.50786518305540052</v>
      </c>
      <c r="N66" s="3">
        <v>0.48681600865992608</v>
      </c>
      <c r="P66" s="2" t="s">
        <v>17</v>
      </c>
      <c r="Q66" s="3">
        <v>28</v>
      </c>
      <c r="R66" s="3">
        <v>18</v>
      </c>
      <c r="S66" s="3">
        <v>19</v>
      </c>
      <c r="T66" s="3">
        <v>15</v>
      </c>
      <c r="U66" s="3">
        <v>8</v>
      </c>
      <c r="V66" s="3">
        <v>88</v>
      </c>
    </row>
    <row r="67" spans="1:22" x14ac:dyDescent="0.25">
      <c r="A67" t="s">
        <v>0</v>
      </c>
      <c r="B67" t="s">
        <v>1</v>
      </c>
      <c r="C67" t="s">
        <v>2</v>
      </c>
      <c r="D67">
        <v>0.468111813068389</v>
      </c>
      <c r="E67">
        <v>1</v>
      </c>
    </row>
    <row r="68" spans="1:22" x14ac:dyDescent="0.25">
      <c r="A68" t="s">
        <v>4</v>
      </c>
      <c r="B68" t="s">
        <v>1</v>
      </c>
      <c r="C68" t="s">
        <v>2</v>
      </c>
      <c r="D68">
        <v>0.41894796490669201</v>
      </c>
      <c r="E68">
        <v>2</v>
      </c>
    </row>
    <row r="69" spans="1:22" x14ac:dyDescent="0.25">
      <c r="A69" t="s">
        <v>0</v>
      </c>
      <c r="B69" t="s">
        <v>1</v>
      </c>
      <c r="C69" t="s">
        <v>5</v>
      </c>
      <c r="D69">
        <v>0.40927729010581898</v>
      </c>
      <c r="E69">
        <v>3</v>
      </c>
    </row>
    <row r="70" spans="1:22" x14ac:dyDescent="0.25">
      <c r="A70" t="s">
        <v>7</v>
      </c>
      <c r="B70" t="s">
        <v>6</v>
      </c>
      <c r="C70" t="s">
        <v>2</v>
      </c>
      <c r="D70">
        <v>0.38935515284538202</v>
      </c>
      <c r="E70">
        <v>4</v>
      </c>
    </row>
    <row r="71" spans="1:22" x14ac:dyDescent="0.25">
      <c r="A71" t="s">
        <v>0</v>
      </c>
      <c r="B71" t="s">
        <v>6</v>
      </c>
      <c r="C71" t="s">
        <v>2</v>
      </c>
      <c r="D71">
        <v>0.38417798280715898</v>
      </c>
      <c r="E71">
        <v>5</v>
      </c>
    </row>
    <row r="72" spans="1:22" x14ac:dyDescent="0.25">
      <c r="A72" t="s">
        <v>0</v>
      </c>
      <c r="B72" t="s">
        <v>1</v>
      </c>
      <c r="C72" t="s">
        <v>2</v>
      </c>
      <c r="D72">
        <v>0.456795454025268</v>
      </c>
      <c r="E72">
        <v>1</v>
      </c>
    </row>
    <row r="73" spans="1:22" x14ac:dyDescent="0.25">
      <c r="A73" t="s">
        <v>3</v>
      </c>
      <c r="B73" t="s">
        <v>1</v>
      </c>
      <c r="C73" t="s">
        <v>2</v>
      </c>
      <c r="D73">
        <v>0.426459580659866</v>
      </c>
      <c r="E73">
        <v>2</v>
      </c>
    </row>
    <row r="74" spans="1:22" x14ac:dyDescent="0.25">
      <c r="A74" t="s">
        <v>0</v>
      </c>
      <c r="B74" t="s">
        <v>1</v>
      </c>
      <c r="C74" t="s">
        <v>5</v>
      </c>
      <c r="D74">
        <v>0.40695855021476701</v>
      </c>
      <c r="E74">
        <v>3</v>
      </c>
    </row>
    <row r="75" spans="1:22" x14ac:dyDescent="0.25">
      <c r="A75" t="s">
        <v>4</v>
      </c>
      <c r="B75" t="s">
        <v>6</v>
      </c>
      <c r="C75" t="s">
        <v>2</v>
      </c>
      <c r="D75">
        <v>0.39495790004730202</v>
      </c>
      <c r="E75">
        <v>4</v>
      </c>
    </row>
    <row r="76" spans="1:22" x14ac:dyDescent="0.25">
      <c r="A76" t="s">
        <v>0</v>
      </c>
      <c r="B76" t="s">
        <v>1</v>
      </c>
      <c r="C76" t="s">
        <v>9</v>
      </c>
      <c r="D76">
        <v>0.38543266057968101</v>
      </c>
      <c r="E76">
        <v>5</v>
      </c>
    </row>
    <row r="77" spans="1:22" x14ac:dyDescent="0.25">
      <c r="A77" t="s">
        <v>8</v>
      </c>
      <c r="B77" t="s">
        <v>1</v>
      </c>
      <c r="C77" t="s">
        <v>9</v>
      </c>
      <c r="D77">
        <v>0.456082493066787</v>
      </c>
      <c r="E77">
        <v>1</v>
      </c>
    </row>
    <row r="78" spans="1:22" x14ac:dyDescent="0.25">
      <c r="A78" t="s">
        <v>0</v>
      </c>
      <c r="B78" t="s">
        <v>1</v>
      </c>
      <c r="C78" t="s">
        <v>2</v>
      </c>
      <c r="D78">
        <v>0.44975304603576599</v>
      </c>
      <c r="E78">
        <v>2</v>
      </c>
    </row>
    <row r="79" spans="1:22" x14ac:dyDescent="0.25">
      <c r="A79" t="s">
        <v>0</v>
      </c>
      <c r="B79" t="s">
        <v>1</v>
      </c>
      <c r="C79" t="s">
        <v>5</v>
      </c>
      <c r="D79">
        <v>0.43663474917411799</v>
      </c>
      <c r="E79">
        <v>3</v>
      </c>
    </row>
    <row r="80" spans="1:22" x14ac:dyDescent="0.25">
      <c r="A80" t="s">
        <v>3</v>
      </c>
      <c r="B80" t="s">
        <v>1</v>
      </c>
      <c r="C80" t="s">
        <v>2</v>
      </c>
      <c r="D80">
        <v>0.430016189813613</v>
      </c>
      <c r="E80">
        <v>4</v>
      </c>
    </row>
    <row r="81" spans="1:5" x14ac:dyDescent="0.25">
      <c r="A81" t="s">
        <v>4</v>
      </c>
      <c r="B81" t="s">
        <v>1</v>
      </c>
      <c r="C81" t="s">
        <v>9</v>
      </c>
      <c r="D81">
        <v>0.41565963625907898</v>
      </c>
      <c r="E81">
        <v>5</v>
      </c>
    </row>
    <row r="82" spans="1:5" x14ac:dyDescent="0.25">
      <c r="A82" t="s">
        <v>0</v>
      </c>
      <c r="B82" t="s">
        <v>1</v>
      </c>
      <c r="C82" t="s">
        <v>9</v>
      </c>
      <c r="D82">
        <v>0.53152030706405595</v>
      </c>
      <c r="E82">
        <v>1</v>
      </c>
    </row>
    <row r="83" spans="1:5" x14ac:dyDescent="0.25">
      <c r="A83" t="s">
        <v>3</v>
      </c>
      <c r="B83" t="s">
        <v>1</v>
      </c>
      <c r="C83" t="s">
        <v>5</v>
      </c>
      <c r="D83">
        <v>0.48343464732170099</v>
      </c>
      <c r="E83">
        <v>2</v>
      </c>
    </row>
    <row r="84" spans="1:5" x14ac:dyDescent="0.25">
      <c r="A84" t="s">
        <v>0</v>
      </c>
      <c r="B84" t="s">
        <v>1</v>
      </c>
      <c r="C84" t="s">
        <v>5</v>
      </c>
      <c r="D84">
        <v>0.46111983060836698</v>
      </c>
      <c r="E84">
        <v>3</v>
      </c>
    </row>
    <row r="85" spans="1:5" x14ac:dyDescent="0.25">
      <c r="A85" t="s">
        <v>0</v>
      </c>
      <c r="B85" t="s">
        <v>1</v>
      </c>
      <c r="C85" t="s">
        <v>2</v>
      </c>
      <c r="D85">
        <v>0.448834538459777</v>
      </c>
      <c r="E85">
        <v>4</v>
      </c>
    </row>
    <row r="86" spans="1:5" x14ac:dyDescent="0.25">
      <c r="A86" t="s">
        <v>4</v>
      </c>
      <c r="B86" t="s">
        <v>1</v>
      </c>
      <c r="C86" t="s">
        <v>5</v>
      </c>
      <c r="D86">
        <v>0.41202017664909302</v>
      </c>
      <c r="E86">
        <v>5</v>
      </c>
    </row>
    <row r="87" spans="1:5" x14ac:dyDescent="0.25">
      <c r="A87" t="s">
        <v>0</v>
      </c>
      <c r="B87" t="s">
        <v>1</v>
      </c>
      <c r="C87" t="s">
        <v>5</v>
      </c>
      <c r="D87">
        <v>0.42533117532730103</v>
      </c>
      <c r="E87">
        <v>1</v>
      </c>
    </row>
    <row r="88" spans="1:5" x14ac:dyDescent="0.25">
      <c r="A88" t="s">
        <v>0</v>
      </c>
      <c r="B88" t="s">
        <v>6</v>
      </c>
      <c r="C88" t="s">
        <v>5</v>
      </c>
      <c r="D88">
        <v>0.40955099463462802</v>
      </c>
      <c r="E88">
        <v>2</v>
      </c>
    </row>
    <row r="89" spans="1:5" x14ac:dyDescent="0.25">
      <c r="A89" t="s">
        <v>0</v>
      </c>
      <c r="B89" t="s">
        <v>1</v>
      </c>
      <c r="C89" t="s">
        <v>2</v>
      </c>
      <c r="D89">
        <v>0.38926362991333002</v>
      </c>
      <c r="E89">
        <v>3</v>
      </c>
    </row>
    <row r="90" spans="1:5" x14ac:dyDescent="0.25">
      <c r="A90" t="s">
        <v>4</v>
      </c>
      <c r="B90" t="s">
        <v>1</v>
      </c>
      <c r="C90" t="s">
        <v>5</v>
      </c>
      <c r="D90">
        <v>0.38220405578613198</v>
      </c>
      <c r="E90">
        <v>4</v>
      </c>
    </row>
    <row r="91" spans="1:5" x14ac:dyDescent="0.25">
      <c r="A91" t="s">
        <v>3</v>
      </c>
      <c r="B91" t="s">
        <v>1</v>
      </c>
      <c r="C91" t="s">
        <v>5</v>
      </c>
      <c r="D91">
        <v>0.38039141893386802</v>
      </c>
      <c r="E91">
        <v>5</v>
      </c>
    </row>
    <row r="92" spans="1:5" x14ac:dyDescent="0.25">
      <c r="A92" t="s">
        <v>4</v>
      </c>
      <c r="B92" t="s">
        <v>1</v>
      </c>
      <c r="C92" t="s">
        <v>9</v>
      </c>
      <c r="D92">
        <v>0.621218502521514</v>
      </c>
      <c r="E92">
        <v>1</v>
      </c>
    </row>
    <row r="93" spans="1:5" x14ac:dyDescent="0.25">
      <c r="A93" t="s">
        <v>4</v>
      </c>
      <c r="B93" t="s">
        <v>1</v>
      </c>
      <c r="C93" t="s">
        <v>5</v>
      </c>
      <c r="D93">
        <v>0.621218502521514</v>
      </c>
      <c r="E93">
        <v>2</v>
      </c>
    </row>
    <row r="94" spans="1:5" x14ac:dyDescent="0.25">
      <c r="A94" t="s">
        <v>0</v>
      </c>
      <c r="B94" t="s">
        <v>1</v>
      </c>
      <c r="C94" t="s">
        <v>9</v>
      </c>
      <c r="D94">
        <v>0.53484147787094105</v>
      </c>
      <c r="E94">
        <v>3</v>
      </c>
    </row>
    <row r="95" spans="1:5" x14ac:dyDescent="0.25">
      <c r="A95" t="s">
        <v>0</v>
      </c>
      <c r="B95" t="s">
        <v>1</v>
      </c>
      <c r="C95" t="s">
        <v>2</v>
      </c>
      <c r="D95">
        <v>0.51219242811203003</v>
      </c>
      <c r="E95">
        <v>4</v>
      </c>
    </row>
    <row r="96" spans="1:5" x14ac:dyDescent="0.25">
      <c r="A96" t="s">
        <v>0</v>
      </c>
      <c r="B96" t="s">
        <v>1</v>
      </c>
      <c r="C96" t="s">
        <v>5</v>
      </c>
      <c r="D96">
        <v>0.50593680143356301</v>
      </c>
      <c r="E96">
        <v>5</v>
      </c>
    </row>
    <row r="97" spans="1:5" x14ac:dyDescent="0.25">
      <c r="A97" t="s">
        <v>0</v>
      </c>
      <c r="B97" t="s">
        <v>1</v>
      </c>
      <c r="C97" t="s">
        <v>9</v>
      </c>
      <c r="D97">
        <v>0.81554430723190297</v>
      </c>
      <c r="E97">
        <v>1</v>
      </c>
    </row>
    <row r="98" spans="1:5" x14ac:dyDescent="0.25">
      <c r="A98" t="s">
        <v>0</v>
      </c>
      <c r="B98" t="s">
        <v>1</v>
      </c>
      <c r="C98" t="s">
        <v>10</v>
      </c>
      <c r="D98">
        <v>0.58860266208648604</v>
      </c>
      <c r="E98">
        <v>2</v>
      </c>
    </row>
    <row r="99" spans="1:5" x14ac:dyDescent="0.25">
      <c r="A99" t="s">
        <v>0</v>
      </c>
      <c r="B99" t="s">
        <v>1</v>
      </c>
      <c r="C99" t="s">
        <v>5</v>
      </c>
      <c r="D99">
        <v>0.55586898326873702</v>
      </c>
      <c r="E99">
        <v>3</v>
      </c>
    </row>
    <row r="100" spans="1:5" x14ac:dyDescent="0.25">
      <c r="A100" t="s">
        <v>0</v>
      </c>
      <c r="B100" t="s">
        <v>6</v>
      </c>
      <c r="C100" t="s">
        <v>5</v>
      </c>
      <c r="D100">
        <v>0.54559737443923895</v>
      </c>
      <c r="E100">
        <v>4</v>
      </c>
    </row>
    <row r="101" spans="1:5" x14ac:dyDescent="0.25">
      <c r="A101" t="s">
        <v>3</v>
      </c>
      <c r="B101" t="s">
        <v>1</v>
      </c>
      <c r="C101" t="s">
        <v>5</v>
      </c>
      <c r="D101">
        <v>0.51821774244308405</v>
      </c>
      <c r="E101">
        <v>5</v>
      </c>
    </row>
    <row r="102" spans="1:5" x14ac:dyDescent="0.25">
      <c r="A102" t="s">
        <v>0</v>
      </c>
      <c r="B102" t="s">
        <v>1</v>
      </c>
      <c r="C102" t="s">
        <v>2</v>
      </c>
      <c r="D102">
        <v>0.44734629988670299</v>
      </c>
      <c r="E102">
        <v>1</v>
      </c>
    </row>
    <row r="103" spans="1:5" x14ac:dyDescent="0.25">
      <c r="A103" t="s">
        <v>3</v>
      </c>
      <c r="B103" t="s">
        <v>1</v>
      </c>
      <c r="C103" t="s">
        <v>5</v>
      </c>
      <c r="D103">
        <v>0.41179257631301802</v>
      </c>
      <c r="E103">
        <v>2</v>
      </c>
    </row>
    <row r="104" spans="1:5" x14ac:dyDescent="0.25">
      <c r="A104" t="s">
        <v>4</v>
      </c>
      <c r="B104" t="s">
        <v>6</v>
      </c>
      <c r="C104" t="s">
        <v>2</v>
      </c>
      <c r="D104">
        <v>0.39228045940399098</v>
      </c>
      <c r="E104">
        <v>3</v>
      </c>
    </row>
    <row r="105" spans="1:5" x14ac:dyDescent="0.25">
      <c r="A105" t="s">
        <v>3</v>
      </c>
      <c r="B105" t="s">
        <v>1</v>
      </c>
      <c r="C105" t="s">
        <v>2</v>
      </c>
      <c r="D105">
        <v>0.390092313289642</v>
      </c>
      <c r="E105">
        <v>4</v>
      </c>
    </row>
    <row r="106" spans="1:5" x14ac:dyDescent="0.25">
      <c r="A106" t="s">
        <v>4</v>
      </c>
      <c r="B106" t="s">
        <v>1</v>
      </c>
      <c r="C106" t="s">
        <v>5</v>
      </c>
      <c r="D106">
        <v>0.38605511188507002</v>
      </c>
      <c r="E106">
        <v>5</v>
      </c>
    </row>
    <row r="107" spans="1:5" x14ac:dyDescent="0.25">
      <c r="A107" t="s">
        <v>4</v>
      </c>
      <c r="B107" t="s">
        <v>1</v>
      </c>
      <c r="C107" t="s">
        <v>5</v>
      </c>
      <c r="D107">
        <v>0.49280041456222501</v>
      </c>
      <c r="E107">
        <v>1</v>
      </c>
    </row>
    <row r="108" spans="1:5" x14ac:dyDescent="0.25">
      <c r="A108" t="s">
        <v>0</v>
      </c>
      <c r="B108" t="s">
        <v>1</v>
      </c>
      <c r="C108" t="s">
        <v>9</v>
      </c>
      <c r="D108">
        <v>0.46316698193550099</v>
      </c>
      <c r="E108">
        <v>2</v>
      </c>
    </row>
    <row r="109" spans="1:5" x14ac:dyDescent="0.25">
      <c r="A109" t="s">
        <v>8</v>
      </c>
      <c r="B109" t="s">
        <v>1</v>
      </c>
      <c r="C109" t="s">
        <v>5</v>
      </c>
      <c r="D109">
        <v>0.45858108997344899</v>
      </c>
      <c r="E109">
        <v>3</v>
      </c>
    </row>
    <row r="110" spans="1:5" x14ac:dyDescent="0.25">
      <c r="A110" t="s">
        <v>0</v>
      </c>
      <c r="B110" t="s">
        <v>1</v>
      </c>
      <c r="C110" t="s">
        <v>2</v>
      </c>
      <c r="D110">
        <v>0.45800563693046498</v>
      </c>
      <c r="E110">
        <v>4</v>
      </c>
    </row>
    <row r="111" spans="1:5" x14ac:dyDescent="0.25">
      <c r="A111" t="s">
        <v>7</v>
      </c>
      <c r="B111" t="s">
        <v>1</v>
      </c>
      <c r="C111" t="s">
        <v>5</v>
      </c>
      <c r="D111">
        <v>0.42920550704002303</v>
      </c>
      <c r="E111">
        <v>5</v>
      </c>
    </row>
    <row r="112" spans="1:5" x14ac:dyDescent="0.25">
      <c r="A112" t="s">
        <v>0</v>
      </c>
      <c r="B112" t="s">
        <v>1</v>
      </c>
      <c r="C112" t="s">
        <v>2</v>
      </c>
      <c r="D112">
        <v>0.474403977394104</v>
      </c>
      <c r="E112">
        <v>1</v>
      </c>
    </row>
    <row r="113" spans="1:5" x14ac:dyDescent="0.25">
      <c r="A113" t="s">
        <v>4</v>
      </c>
      <c r="B113" t="s">
        <v>1</v>
      </c>
      <c r="C113" t="s">
        <v>2</v>
      </c>
      <c r="D113">
        <v>0.46677643060684199</v>
      </c>
      <c r="E113">
        <v>2</v>
      </c>
    </row>
    <row r="114" spans="1:5" x14ac:dyDescent="0.25">
      <c r="A114" t="s">
        <v>3</v>
      </c>
      <c r="B114" t="s">
        <v>1</v>
      </c>
      <c r="C114" t="s">
        <v>2</v>
      </c>
      <c r="D114">
        <v>0.41632404923438998</v>
      </c>
      <c r="E114">
        <v>3</v>
      </c>
    </row>
    <row r="115" spans="1:5" x14ac:dyDescent="0.25">
      <c r="A115" t="s">
        <v>7</v>
      </c>
      <c r="B115" t="s">
        <v>1</v>
      </c>
      <c r="C115" t="s">
        <v>2</v>
      </c>
      <c r="D115">
        <v>0.40549001097679099</v>
      </c>
      <c r="E115">
        <v>4</v>
      </c>
    </row>
    <row r="116" spans="1:5" x14ac:dyDescent="0.25">
      <c r="A116" t="s">
        <v>0</v>
      </c>
      <c r="B116" t="s">
        <v>6</v>
      </c>
      <c r="C116" t="s">
        <v>2</v>
      </c>
      <c r="D116">
        <v>0.39981386065482999</v>
      </c>
      <c r="E116">
        <v>5</v>
      </c>
    </row>
    <row r="117" spans="1:5" x14ac:dyDescent="0.25">
      <c r="A117" t="s">
        <v>0</v>
      </c>
      <c r="B117" t="s">
        <v>1</v>
      </c>
      <c r="C117" t="s">
        <v>2</v>
      </c>
      <c r="D117">
        <v>0.44700574874877902</v>
      </c>
      <c r="E117">
        <v>1</v>
      </c>
    </row>
    <row r="118" spans="1:5" x14ac:dyDescent="0.25">
      <c r="A118" t="s">
        <v>4</v>
      </c>
      <c r="B118" t="s">
        <v>1</v>
      </c>
      <c r="C118" t="s">
        <v>2</v>
      </c>
      <c r="D118">
        <v>0.40454089641571001</v>
      </c>
      <c r="E118">
        <v>2</v>
      </c>
    </row>
    <row r="119" spans="1:5" x14ac:dyDescent="0.25">
      <c r="A119" t="s">
        <v>3</v>
      </c>
      <c r="B119" t="s">
        <v>1</v>
      </c>
      <c r="C119" t="s">
        <v>2</v>
      </c>
      <c r="D119">
        <v>0.401542097330093</v>
      </c>
      <c r="E119">
        <v>3</v>
      </c>
    </row>
    <row r="120" spans="1:5" x14ac:dyDescent="0.25">
      <c r="A120" t="s">
        <v>3</v>
      </c>
      <c r="B120" t="s">
        <v>1</v>
      </c>
      <c r="C120" t="s">
        <v>5</v>
      </c>
      <c r="D120">
        <v>0.37951481342315602</v>
      </c>
      <c r="E120">
        <v>4</v>
      </c>
    </row>
    <row r="121" spans="1:5" x14ac:dyDescent="0.25">
      <c r="A121" t="s">
        <v>7</v>
      </c>
      <c r="B121" t="s">
        <v>1</v>
      </c>
      <c r="C121" t="s">
        <v>2</v>
      </c>
      <c r="D121">
        <v>0.37191551923751798</v>
      </c>
      <c r="E121">
        <v>5</v>
      </c>
    </row>
    <row r="122" spans="1:5" x14ac:dyDescent="0.25">
      <c r="A122" t="s">
        <v>0</v>
      </c>
      <c r="B122" t="s">
        <v>1</v>
      </c>
      <c r="C122" t="s">
        <v>9</v>
      </c>
      <c r="D122">
        <v>0.654693663120269</v>
      </c>
      <c r="E122">
        <v>1</v>
      </c>
    </row>
    <row r="123" spans="1:5" x14ac:dyDescent="0.25">
      <c r="A123" t="s">
        <v>0</v>
      </c>
      <c r="B123" t="s">
        <v>1</v>
      </c>
      <c r="C123" t="s">
        <v>5</v>
      </c>
      <c r="D123">
        <v>0.57450592517852705</v>
      </c>
      <c r="E123">
        <v>2</v>
      </c>
    </row>
    <row r="124" spans="1:5" x14ac:dyDescent="0.25">
      <c r="A124" t="s">
        <v>0</v>
      </c>
      <c r="B124" t="s">
        <v>1</v>
      </c>
      <c r="C124" t="s">
        <v>10</v>
      </c>
      <c r="D124">
        <v>0.53936916589736905</v>
      </c>
      <c r="E124">
        <v>3</v>
      </c>
    </row>
    <row r="125" spans="1:5" x14ac:dyDescent="0.25">
      <c r="A125" t="s">
        <v>0</v>
      </c>
      <c r="B125" t="s">
        <v>1</v>
      </c>
      <c r="C125" t="s">
        <v>2</v>
      </c>
      <c r="D125">
        <v>0.45881778001785201</v>
      </c>
      <c r="E125">
        <v>4</v>
      </c>
    </row>
    <row r="126" spans="1:5" x14ac:dyDescent="0.25">
      <c r="A126" t="s">
        <v>0</v>
      </c>
      <c r="B126" t="s">
        <v>6</v>
      </c>
      <c r="C126" t="s">
        <v>2</v>
      </c>
      <c r="D126">
        <v>0.454559326171875</v>
      </c>
      <c r="E126">
        <v>5</v>
      </c>
    </row>
    <row r="127" spans="1:5" x14ac:dyDescent="0.25">
      <c r="A127" t="s">
        <v>0</v>
      </c>
      <c r="B127" t="s">
        <v>1</v>
      </c>
      <c r="C127" t="s">
        <v>5</v>
      </c>
      <c r="D127">
        <v>0.44907224178314198</v>
      </c>
      <c r="E127">
        <v>1</v>
      </c>
    </row>
    <row r="128" spans="1:5" x14ac:dyDescent="0.25">
      <c r="A128" t="s">
        <v>0</v>
      </c>
      <c r="B128" t="s">
        <v>1</v>
      </c>
      <c r="C128" t="s">
        <v>2</v>
      </c>
      <c r="D128">
        <v>0.41705283522605802</v>
      </c>
      <c r="E128">
        <v>2</v>
      </c>
    </row>
    <row r="129" spans="1:5" x14ac:dyDescent="0.25">
      <c r="A129" t="s">
        <v>4</v>
      </c>
      <c r="B129" t="s">
        <v>1</v>
      </c>
      <c r="C129" t="s">
        <v>2</v>
      </c>
      <c r="D129">
        <v>0.412414491176605</v>
      </c>
      <c r="E129">
        <v>3</v>
      </c>
    </row>
    <row r="130" spans="1:5" x14ac:dyDescent="0.25">
      <c r="A130" t="s">
        <v>3</v>
      </c>
      <c r="B130" t="s">
        <v>1</v>
      </c>
      <c r="C130" t="s">
        <v>2</v>
      </c>
      <c r="D130">
        <v>0.39214375615119901</v>
      </c>
      <c r="E130">
        <v>4</v>
      </c>
    </row>
    <row r="131" spans="1:5" x14ac:dyDescent="0.25">
      <c r="A131" t="s">
        <v>3</v>
      </c>
      <c r="B131" t="s">
        <v>1</v>
      </c>
      <c r="C131" t="s">
        <v>5</v>
      </c>
      <c r="D131">
        <v>0.37790128588676403</v>
      </c>
      <c r="E131">
        <v>5</v>
      </c>
    </row>
    <row r="132" spans="1:5" x14ac:dyDescent="0.25">
      <c r="A132" t="s">
        <v>0</v>
      </c>
      <c r="B132" t="s">
        <v>1</v>
      </c>
      <c r="C132" t="s">
        <v>5</v>
      </c>
      <c r="D132">
        <v>0.50204956531524603</v>
      </c>
      <c r="E132">
        <v>1</v>
      </c>
    </row>
    <row r="133" spans="1:5" x14ac:dyDescent="0.25">
      <c r="A133" t="s">
        <v>4</v>
      </c>
      <c r="B133" t="s">
        <v>1</v>
      </c>
      <c r="C133" t="s">
        <v>2</v>
      </c>
      <c r="D133">
        <v>0.43187022209167403</v>
      </c>
      <c r="E133">
        <v>2</v>
      </c>
    </row>
    <row r="134" spans="1:5" x14ac:dyDescent="0.25">
      <c r="A134" t="s">
        <v>0</v>
      </c>
      <c r="B134" t="s">
        <v>1</v>
      </c>
      <c r="C134" t="s">
        <v>2</v>
      </c>
      <c r="D134">
        <v>0.42953196167945801</v>
      </c>
      <c r="E134">
        <v>3</v>
      </c>
    </row>
    <row r="135" spans="1:5" x14ac:dyDescent="0.25">
      <c r="A135" t="s">
        <v>0</v>
      </c>
      <c r="B135" t="s">
        <v>6</v>
      </c>
      <c r="C135" t="s">
        <v>2</v>
      </c>
      <c r="D135">
        <v>0.40450748801231301</v>
      </c>
      <c r="E135">
        <v>4</v>
      </c>
    </row>
    <row r="136" spans="1:5" x14ac:dyDescent="0.25">
      <c r="A136" t="s">
        <v>0</v>
      </c>
      <c r="B136" t="s">
        <v>1</v>
      </c>
      <c r="C136" t="s">
        <v>9</v>
      </c>
      <c r="D136">
        <v>0.39594981074333102</v>
      </c>
      <c r="E136">
        <v>5</v>
      </c>
    </row>
    <row r="137" spans="1:5" x14ac:dyDescent="0.25">
      <c r="A137" t="s">
        <v>3</v>
      </c>
      <c r="B137" t="s">
        <v>6</v>
      </c>
      <c r="C137" t="s">
        <v>2</v>
      </c>
      <c r="D137">
        <v>0.40531566739082298</v>
      </c>
      <c r="E137">
        <v>1</v>
      </c>
    </row>
    <row r="138" spans="1:5" x14ac:dyDescent="0.25">
      <c r="A138" t="s">
        <v>4</v>
      </c>
      <c r="B138" t="s">
        <v>1</v>
      </c>
      <c r="C138" t="s">
        <v>2</v>
      </c>
      <c r="D138">
        <v>0.40101742744445801</v>
      </c>
      <c r="E138">
        <v>2</v>
      </c>
    </row>
    <row r="139" spans="1:5" x14ac:dyDescent="0.25">
      <c r="A139" t="s">
        <v>0</v>
      </c>
      <c r="B139" t="s">
        <v>1</v>
      </c>
      <c r="C139" t="s">
        <v>5</v>
      </c>
      <c r="D139">
        <v>0.39278092980384799</v>
      </c>
      <c r="E139">
        <v>3</v>
      </c>
    </row>
    <row r="140" spans="1:5" x14ac:dyDescent="0.25">
      <c r="A140" t="s">
        <v>0</v>
      </c>
      <c r="B140" t="s">
        <v>1</v>
      </c>
      <c r="C140" t="s">
        <v>2</v>
      </c>
      <c r="D140">
        <v>0.38515928387641901</v>
      </c>
      <c r="E140">
        <v>4</v>
      </c>
    </row>
    <row r="141" spans="1:5" x14ac:dyDescent="0.25">
      <c r="A141" t="s">
        <v>3</v>
      </c>
      <c r="B141" t="s">
        <v>1</v>
      </c>
      <c r="C141" t="s">
        <v>2</v>
      </c>
      <c r="D141">
        <v>0.37583479285240101</v>
      </c>
      <c r="E141">
        <v>5</v>
      </c>
    </row>
    <row r="142" spans="1:5" x14ac:dyDescent="0.25">
      <c r="A142" t="s">
        <v>0</v>
      </c>
      <c r="B142" t="s">
        <v>1</v>
      </c>
      <c r="C142" t="s">
        <v>2</v>
      </c>
      <c r="D142">
        <v>0.55492371320724398</v>
      </c>
      <c r="E142">
        <v>1</v>
      </c>
    </row>
    <row r="143" spans="1:5" x14ac:dyDescent="0.25">
      <c r="A143" t="s">
        <v>0</v>
      </c>
      <c r="B143" t="s">
        <v>1</v>
      </c>
      <c r="C143" t="s">
        <v>5</v>
      </c>
      <c r="D143">
        <v>0.51644408702850297</v>
      </c>
      <c r="E143">
        <v>2</v>
      </c>
    </row>
    <row r="144" spans="1:5" x14ac:dyDescent="0.25">
      <c r="A144" t="s">
        <v>0</v>
      </c>
      <c r="B144" t="s">
        <v>1</v>
      </c>
      <c r="C144" t="s">
        <v>10</v>
      </c>
      <c r="D144">
        <v>0.50258147716522195</v>
      </c>
      <c r="E144">
        <v>3</v>
      </c>
    </row>
    <row r="145" spans="1:5" x14ac:dyDescent="0.25">
      <c r="A145" t="s">
        <v>4</v>
      </c>
      <c r="B145" t="s">
        <v>1</v>
      </c>
      <c r="C145" t="s">
        <v>5</v>
      </c>
      <c r="D145">
        <v>0.48656713962554898</v>
      </c>
      <c r="E145">
        <v>4</v>
      </c>
    </row>
    <row r="146" spans="1:5" x14ac:dyDescent="0.25">
      <c r="A146" t="s">
        <v>0</v>
      </c>
      <c r="B146" t="s">
        <v>1</v>
      </c>
      <c r="C146" t="s">
        <v>9</v>
      </c>
      <c r="D146">
        <v>0.46051543951034501</v>
      </c>
      <c r="E146">
        <v>5</v>
      </c>
    </row>
    <row r="147" spans="1:5" x14ac:dyDescent="0.25">
      <c r="A147" t="s">
        <v>0</v>
      </c>
      <c r="B147" t="s">
        <v>1</v>
      </c>
      <c r="C147" t="s">
        <v>2</v>
      </c>
      <c r="D147">
        <v>0.435553789138793</v>
      </c>
      <c r="E147">
        <v>1</v>
      </c>
    </row>
    <row r="148" spans="1:5" x14ac:dyDescent="0.25">
      <c r="A148" t="s">
        <v>0</v>
      </c>
      <c r="B148" t="s">
        <v>1</v>
      </c>
      <c r="C148" t="s">
        <v>5</v>
      </c>
      <c r="D148">
        <v>0.422927945852279</v>
      </c>
      <c r="E148">
        <v>2</v>
      </c>
    </row>
    <row r="149" spans="1:5" x14ac:dyDescent="0.25">
      <c r="A149" t="s">
        <v>4</v>
      </c>
      <c r="B149" t="s">
        <v>1</v>
      </c>
      <c r="C149" t="s">
        <v>2</v>
      </c>
      <c r="D149">
        <v>0.39754855632781899</v>
      </c>
      <c r="E149">
        <v>3</v>
      </c>
    </row>
    <row r="150" spans="1:5" x14ac:dyDescent="0.25">
      <c r="A150" t="s">
        <v>3</v>
      </c>
      <c r="B150" t="s">
        <v>1</v>
      </c>
      <c r="C150" t="s">
        <v>5</v>
      </c>
      <c r="D150">
        <v>0.37911611795425398</v>
      </c>
      <c r="E150">
        <v>4</v>
      </c>
    </row>
    <row r="151" spans="1:5" x14ac:dyDescent="0.25">
      <c r="A151" t="s">
        <v>0</v>
      </c>
      <c r="B151" t="s">
        <v>6</v>
      </c>
      <c r="C151" t="s">
        <v>2</v>
      </c>
      <c r="D151">
        <v>0.37845748662948597</v>
      </c>
      <c r="E151">
        <v>5</v>
      </c>
    </row>
    <row r="152" spans="1:5" x14ac:dyDescent="0.25">
      <c r="A152" t="s">
        <v>0</v>
      </c>
      <c r="B152" t="s">
        <v>1</v>
      </c>
      <c r="C152" t="s">
        <v>2</v>
      </c>
      <c r="D152">
        <v>0.42437675595283503</v>
      </c>
      <c r="E152">
        <v>1</v>
      </c>
    </row>
    <row r="153" spans="1:5" x14ac:dyDescent="0.25">
      <c r="A153" t="s">
        <v>4</v>
      </c>
      <c r="B153" t="s">
        <v>1</v>
      </c>
      <c r="C153" t="s">
        <v>2</v>
      </c>
      <c r="D153">
        <v>0.41596391797065702</v>
      </c>
      <c r="E153">
        <v>2</v>
      </c>
    </row>
    <row r="154" spans="1:5" x14ac:dyDescent="0.25">
      <c r="A154" t="s">
        <v>0</v>
      </c>
      <c r="B154" t="s">
        <v>1</v>
      </c>
      <c r="C154" t="s">
        <v>5</v>
      </c>
      <c r="D154">
        <v>0.38149243593215898</v>
      </c>
      <c r="E154">
        <v>3</v>
      </c>
    </row>
    <row r="155" spans="1:5" x14ac:dyDescent="0.25">
      <c r="A155" t="s">
        <v>0</v>
      </c>
      <c r="B155" t="s">
        <v>6</v>
      </c>
      <c r="C155" t="s">
        <v>2</v>
      </c>
      <c r="D155">
        <v>0.37618836760520902</v>
      </c>
      <c r="E155">
        <v>4</v>
      </c>
    </row>
    <row r="156" spans="1:5" x14ac:dyDescent="0.25">
      <c r="A156" t="s">
        <v>0</v>
      </c>
      <c r="B156" t="s">
        <v>6</v>
      </c>
      <c r="C156" t="s">
        <v>5</v>
      </c>
      <c r="D156">
        <v>0.37086179852485601</v>
      </c>
      <c r="E156">
        <v>5</v>
      </c>
    </row>
    <row r="157" spans="1:5" x14ac:dyDescent="0.25">
      <c r="A157" t="s">
        <v>3</v>
      </c>
      <c r="B157" t="s">
        <v>1</v>
      </c>
      <c r="C157" t="s">
        <v>9</v>
      </c>
      <c r="D157">
        <v>0.59666526317596402</v>
      </c>
      <c r="E157">
        <v>1</v>
      </c>
    </row>
    <row r="158" spans="1:5" x14ac:dyDescent="0.25">
      <c r="A158" t="s">
        <v>3</v>
      </c>
      <c r="B158" t="s">
        <v>1</v>
      </c>
      <c r="C158" t="s">
        <v>5</v>
      </c>
      <c r="D158">
        <v>0.59384578466415405</v>
      </c>
      <c r="E158">
        <v>2</v>
      </c>
    </row>
    <row r="159" spans="1:5" x14ac:dyDescent="0.25">
      <c r="A159" t="s">
        <v>0</v>
      </c>
      <c r="B159" t="s">
        <v>1</v>
      </c>
      <c r="C159" t="s">
        <v>5</v>
      </c>
      <c r="D159">
        <v>0.51541668176651001</v>
      </c>
      <c r="E159">
        <v>3</v>
      </c>
    </row>
    <row r="160" spans="1:5" x14ac:dyDescent="0.25">
      <c r="A160" t="s">
        <v>0</v>
      </c>
      <c r="B160" t="s">
        <v>1</v>
      </c>
      <c r="C160" t="s">
        <v>2</v>
      </c>
      <c r="D160">
        <v>0.45901751518249501</v>
      </c>
      <c r="E160">
        <v>4</v>
      </c>
    </row>
    <row r="161" spans="1:5" x14ac:dyDescent="0.25">
      <c r="A161" t="s">
        <v>4</v>
      </c>
      <c r="B161" t="s">
        <v>1</v>
      </c>
      <c r="C161" t="s">
        <v>5</v>
      </c>
      <c r="D161">
        <v>0.44789728522300698</v>
      </c>
      <c r="E161">
        <v>5</v>
      </c>
    </row>
    <row r="162" spans="1:5" x14ac:dyDescent="0.25">
      <c r="A162" t="s">
        <v>0</v>
      </c>
      <c r="B162" t="s">
        <v>1</v>
      </c>
      <c r="C162" t="s">
        <v>5</v>
      </c>
      <c r="D162">
        <v>0.536302089691162</v>
      </c>
      <c r="E162">
        <v>1</v>
      </c>
    </row>
    <row r="163" spans="1:5" x14ac:dyDescent="0.25">
      <c r="A163" t="s">
        <v>4</v>
      </c>
      <c r="B163" t="s">
        <v>1</v>
      </c>
      <c r="C163" t="s">
        <v>2</v>
      </c>
      <c r="D163">
        <v>0.42430445551872198</v>
      </c>
      <c r="E163">
        <v>2</v>
      </c>
    </row>
    <row r="164" spans="1:5" x14ac:dyDescent="0.25">
      <c r="A164" t="s">
        <v>3</v>
      </c>
      <c r="B164" t="s">
        <v>1</v>
      </c>
      <c r="C164" t="s">
        <v>2</v>
      </c>
      <c r="D164">
        <v>0.42082244157791099</v>
      </c>
      <c r="E164">
        <v>3</v>
      </c>
    </row>
    <row r="165" spans="1:5" x14ac:dyDescent="0.25">
      <c r="A165" t="s">
        <v>0</v>
      </c>
      <c r="B165" t="s">
        <v>1</v>
      </c>
      <c r="C165" t="s">
        <v>2</v>
      </c>
      <c r="D165">
        <v>0.41321986913681003</v>
      </c>
      <c r="E165">
        <v>4</v>
      </c>
    </row>
    <row r="166" spans="1:5" x14ac:dyDescent="0.25">
      <c r="A166" t="s">
        <v>3</v>
      </c>
      <c r="B166" t="s">
        <v>1</v>
      </c>
      <c r="C166" t="s">
        <v>5</v>
      </c>
      <c r="D166">
        <v>0.407150387763977</v>
      </c>
      <c r="E166">
        <v>5</v>
      </c>
    </row>
    <row r="167" spans="1:5" x14ac:dyDescent="0.25">
      <c r="A167" t="s">
        <v>0</v>
      </c>
      <c r="B167" t="s">
        <v>1</v>
      </c>
      <c r="C167" t="s">
        <v>5</v>
      </c>
      <c r="D167">
        <v>0.63157188892364502</v>
      </c>
      <c r="E167">
        <v>1</v>
      </c>
    </row>
    <row r="168" spans="1:5" x14ac:dyDescent="0.25">
      <c r="A168" t="s">
        <v>0</v>
      </c>
      <c r="B168" t="s">
        <v>1</v>
      </c>
      <c r="C168" t="s">
        <v>9</v>
      </c>
      <c r="D168">
        <v>0.62748283147811801</v>
      </c>
      <c r="E168">
        <v>2</v>
      </c>
    </row>
    <row r="169" spans="1:5" x14ac:dyDescent="0.25">
      <c r="A169" t="s">
        <v>0</v>
      </c>
      <c r="B169" t="s">
        <v>1</v>
      </c>
      <c r="C169" t="s">
        <v>2</v>
      </c>
      <c r="D169">
        <v>0.58983886241912797</v>
      </c>
      <c r="E169">
        <v>3</v>
      </c>
    </row>
    <row r="170" spans="1:5" x14ac:dyDescent="0.25">
      <c r="A170" t="s">
        <v>4</v>
      </c>
      <c r="B170" t="s">
        <v>1</v>
      </c>
      <c r="C170" t="s">
        <v>5</v>
      </c>
      <c r="D170">
        <v>0.55594676733016901</v>
      </c>
      <c r="E170">
        <v>4</v>
      </c>
    </row>
    <row r="171" spans="1:5" x14ac:dyDescent="0.25">
      <c r="A171" t="s">
        <v>0</v>
      </c>
      <c r="B171" t="s">
        <v>1</v>
      </c>
      <c r="C171" t="s">
        <v>10</v>
      </c>
      <c r="D171">
        <v>0.53246289491653398</v>
      </c>
      <c r="E171">
        <v>5</v>
      </c>
    </row>
    <row r="172" spans="1:5" x14ac:dyDescent="0.25">
      <c r="A172" t="s">
        <v>0</v>
      </c>
      <c r="B172" t="s">
        <v>1</v>
      </c>
      <c r="C172" t="s">
        <v>5</v>
      </c>
      <c r="D172">
        <v>0.504189133644104</v>
      </c>
      <c r="E172">
        <v>1</v>
      </c>
    </row>
    <row r="173" spans="1:5" x14ac:dyDescent="0.25">
      <c r="A173" t="s">
        <v>4</v>
      </c>
      <c r="B173" t="s">
        <v>1</v>
      </c>
      <c r="C173" t="s">
        <v>2</v>
      </c>
      <c r="D173">
        <v>0.435610651969909</v>
      </c>
      <c r="E173">
        <v>2</v>
      </c>
    </row>
    <row r="174" spans="1:5" x14ac:dyDescent="0.25">
      <c r="A174" t="s">
        <v>3</v>
      </c>
      <c r="B174" t="s">
        <v>1</v>
      </c>
      <c r="C174" t="s">
        <v>5</v>
      </c>
      <c r="D174">
        <v>0.43053203821182201</v>
      </c>
      <c r="E174">
        <v>3</v>
      </c>
    </row>
    <row r="175" spans="1:5" x14ac:dyDescent="0.25">
      <c r="A175" t="s">
        <v>0</v>
      </c>
      <c r="B175" t="s">
        <v>1</v>
      </c>
      <c r="C175" t="s">
        <v>2</v>
      </c>
      <c r="D175">
        <v>0.42664569616317699</v>
      </c>
      <c r="E175">
        <v>4</v>
      </c>
    </row>
    <row r="176" spans="1:5" x14ac:dyDescent="0.25">
      <c r="A176" t="s">
        <v>3</v>
      </c>
      <c r="B176" t="s">
        <v>1</v>
      </c>
      <c r="C176" t="s">
        <v>2</v>
      </c>
      <c r="D176">
        <v>0.40015867352485601</v>
      </c>
      <c r="E176">
        <v>5</v>
      </c>
    </row>
    <row r="177" spans="1:5" x14ac:dyDescent="0.25">
      <c r="A177" t="s">
        <v>0</v>
      </c>
      <c r="B177" t="s">
        <v>1</v>
      </c>
      <c r="C177" t="s">
        <v>5</v>
      </c>
      <c r="D177">
        <v>0.47481667995452798</v>
      </c>
      <c r="E177">
        <v>1</v>
      </c>
    </row>
    <row r="178" spans="1:5" x14ac:dyDescent="0.25">
      <c r="A178" t="s">
        <v>0</v>
      </c>
      <c r="B178" t="s">
        <v>1</v>
      </c>
      <c r="C178" t="s">
        <v>2</v>
      </c>
      <c r="D178">
        <v>0.46166330575942899</v>
      </c>
      <c r="E178">
        <v>2</v>
      </c>
    </row>
    <row r="179" spans="1:5" x14ac:dyDescent="0.25">
      <c r="A179" t="s">
        <v>0</v>
      </c>
      <c r="B179" t="s">
        <v>1</v>
      </c>
      <c r="C179" t="s">
        <v>10</v>
      </c>
      <c r="D179">
        <v>0.43932884931564298</v>
      </c>
      <c r="E179">
        <v>3</v>
      </c>
    </row>
    <row r="180" spans="1:5" x14ac:dyDescent="0.25">
      <c r="A180" t="s">
        <v>4</v>
      </c>
      <c r="B180" t="s">
        <v>1</v>
      </c>
      <c r="C180" t="s">
        <v>2</v>
      </c>
      <c r="D180">
        <v>0.42470744252204801</v>
      </c>
      <c r="E180">
        <v>4</v>
      </c>
    </row>
    <row r="181" spans="1:5" x14ac:dyDescent="0.25">
      <c r="A181" t="s">
        <v>3</v>
      </c>
      <c r="B181" t="s">
        <v>1</v>
      </c>
      <c r="C181" t="s">
        <v>5</v>
      </c>
      <c r="D181">
        <v>0.41973403096199002</v>
      </c>
      <c r="E181">
        <v>5</v>
      </c>
    </row>
    <row r="182" spans="1:5" x14ac:dyDescent="0.25">
      <c r="A182" t="s">
        <v>0</v>
      </c>
      <c r="B182" t="s">
        <v>1</v>
      </c>
      <c r="C182" t="s">
        <v>9</v>
      </c>
      <c r="D182">
        <v>0.70218414068222001</v>
      </c>
      <c r="E182">
        <v>1</v>
      </c>
    </row>
    <row r="183" spans="1:5" x14ac:dyDescent="0.25">
      <c r="A183" t="s">
        <v>0</v>
      </c>
      <c r="B183" t="s">
        <v>1</v>
      </c>
      <c r="C183" t="s">
        <v>5</v>
      </c>
      <c r="D183">
        <v>0.69368779659271196</v>
      </c>
      <c r="E183">
        <v>2</v>
      </c>
    </row>
    <row r="184" spans="1:5" x14ac:dyDescent="0.25">
      <c r="A184" t="s">
        <v>0</v>
      </c>
      <c r="B184" t="s">
        <v>1</v>
      </c>
      <c r="C184" t="s">
        <v>2</v>
      </c>
      <c r="D184">
        <v>0.67062830924987704</v>
      </c>
      <c r="E184">
        <v>3</v>
      </c>
    </row>
    <row r="185" spans="1:5" x14ac:dyDescent="0.25">
      <c r="A185" t="s">
        <v>0</v>
      </c>
      <c r="B185" t="s">
        <v>1</v>
      </c>
      <c r="C185" t="s">
        <v>10</v>
      </c>
      <c r="D185">
        <v>0.58429139852523804</v>
      </c>
      <c r="E185">
        <v>4</v>
      </c>
    </row>
    <row r="186" spans="1:5" x14ac:dyDescent="0.25">
      <c r="A186" t="s">
        <v>0</v>
      </c>
      <c r="B186" t="s">
        <v>6</v>
      </c>
      <c r="C186" t="s">
        <v>2</v>
      </c>
      <c r="D186">
        <v>0.43496236205101002</v>
      </c>
      <c r="E186">
        <v>5</v>
      </c>
    </row>
    <row r="187" spans="1:5" x14ac:dyDescent="0.25">
      <c r="A187" t="s">
        <v>0</v>
      </c>
      <c r="B187" t="s">
        <v>1</v>
      </c>
      <c r="C187" t="s">
        <v>5</v>
      </c>
      <c r="D187">
        <v>0.45790457725524902</v>
      </c>
      <c r="E187">
        <v>1</v>
      </c>
    </row>
    <row r="188" spans="1:5" x14ac:dyDescent="0.25">
      <c r="A188" t="s">
        <v>7</v>
      </c>
      <c r="B188" t="s">
        <v>1</v>
      </c>
      <c r="C188" t="s">
        <v>2</v>
      </c>
      <c r="D188">
        <v>0.39693012833595198</v>
      </c>
      <c r="E188">
        <v>2</v>
      </c>
    </row>
    <row r="189" spans="1:5" x14ac:dyDescent="0.25">
      <c r="A189" t="s">
        <v>0</v>
      </c>
      <c r="B189" t="s">
        <v>1</v>
      </c>
      <c r="C189" t="s">
        <v>2</v>
      </c>
      <c r="D189">
        <v>0.39641392230987499</v>
      </c>
      <c r="E189">
        <v>3</v>
      </c>
    </row>
    <row r="190" spans="1:5" x14ac:dyDescent="0.25">
      <c r="A190" t="s">
        <v>3</v>
      </c>
      <c r="B190" t="s">
        <v>1</v>
      </c>
      <c r="C190" t="s">
        <v>5</v>
      </c>
      <c r="D190">
        <v>0.37141776084899902</v>
      </c>
      <c r="E190">
        <v>4</v>
      </c>
    </row>
    <row r="191" spans="1:5" x14ac:dyDescent="0.25">
      <c r="A191" t="s">
        <v>4</v>
      </c>
      <c r="B191" t="s">
        <v>1</v>
      </c>
      <c r="C191" t="s">
        <v>2</v>
      </c>
      <c r="D191">
        <v>0.36796885728835999</v>
      </c>
      <c r="E191">
        <v>5</v>
      </c>
    </row>
    <row r="192" spans="1:5" x14ac:dyDescent="0.25">
      <c r="A192" t="s">
        <v>0</v>
      </c>
      <c r="B192" t="s">
        <v>1</v>
      </c>
      <c r="C192" t="s">
        <v>5</v>
      </c>
      <c r="D192">
        <v>0.44893732666969299</v>
      </c>
      <c r="E192">
        <v>1</v>
      </c>
    </row>
    <row r="193" spans="1:5" x14ac:dyDescent="0.25">
      <c r="A193" t="s">
        <v>4</v>
      </c>
      <c r="B193" t="s">
        <v>1</v>
      </c>
      <c r="C193" t="s">
        <v>5</v>
      </c>
      <c r="D193">
        <v>0.420497566461563</v>
      </c>
      <c r="E193">
        <v>2</v>
      </c>
    </row>
    <row r="194" spans="1:5" x14ac:dyDescent="0.25">
      <c r="A194" t="s">
        <v>7</v>
      </c>
      <c r="B194" t="s">
        <v>1</v>
      </c>
      <c r="C194" t="s">
        <v>5</v>
      </c>
      <c r="D194">
        <v>0.39876511693000699</v>
      </c>
      <c r="E194">
        <v>3</v>
      </c>
    </row>
    <row r="195" spans="1:5" x14ac:dyDescent="0.25">
      <c r="A195" t="s">
        <v>0</v>
      </c>
      <c r="B195" t="s">
        <v>6</v>
      </c>
      <c r="C195" t="s">
        <v>5</v>
      </c>
      <c r="D195">
        <v>0.38777881860732999</v>
      </c>
      <c r="E195">
        <v>4</v>
      </c>
    </row>
    <row r="196" spans="1:5" x14ac:dyDescent="0.25">
      <c r="A196" t="s">
        <v>7</v>
      </c>
      <c r="B196" t="s">
        <v>1</v>
      </c>
      <c r="C196" t="s">
        <v>2</v>
      </c>
      <c r="D196">
        <v>0.37683615088462802</v>
      </c>
      <c r="E196">
        <v>5</v>
      </c>
    </row>
    <row r="197" spans="1:5" x14ac:dyDescent="0.25">
      <c r="A197" t="s">
        <v>0</v>
      </c>
      <c r="B197" t="s">
        <v>1</v>
      </c>
      <c r="C197" t="s">
        <v>9</v>
      </c>
      <c r="D197">
        <v>0.74060666561126698</v>
      </c>
      <c r="E197">
        <v>1</v>
      </c>
    </row>
    <row r="198" spans="1:5" x14ac:dyDescent="0.25">
      <c r="A198" t="s">
        <v>0</v>
      </c>
      <c r="B198" t="s">
        <v>1</v>
      </c>
      <c r="C198" t="s">
        <v>5</v>
      </c>
      <c r="D198">
        <v>0.50898402929305997</v>
      </c>
      <c r="E198">
        <v>2</v>
      </c>
    </row>
    <row r="199" spans="1:5" x14ac:dyDescent="0.25">
      <c r="A199" t="s">
        <v>4</v>
      </c>
      <c r="B199" t="s">
        <v>1</v>
      </c>
      <c r="C199" t="s">
        <v>5</v>
      </c>
      <c r="D199">
        <v>0.48527762293815602</v>
      </c>
      <c r="E199">
        <v>3</v>
      </c>
    </row>
    <row r="200" spans="1:5" x14ac:dyDescent="0.25">
      <c r="A200" t="s">
        <v>3</v>
      </c>
      <c r="B200" t="s">
        <v>1</v>
      </c>
      <c r="C200" t="s">
        <v>5</v>
      </c>
      <c r="D200">
        <v>0.47664201259612998</v>
      </c>
      <c r="E200">
        <v>4</v>
      </c>
    </row>
    <row r="201" spans="1:5" x14ac:dyDescent="0.25">
      <c r="A201" t="s">
        <v>0</v>
      </c>
      <c r="B201" t="s">
        <v>1</v>
      </c>
      <c r="C201" t="s">
        <v>10</v>
      </c>
      <c r="D201">
        <v>0.47183740139007502</v>
      </c>
      <c r="E201">
        <v>5</v>
      </c>
    </row>
    <row r="202" spans="1:5" x14ac:dyDescent="0.25">
      <c r="A202" t="s">
        <v>0</v>
      </c>
      <c r="B202" t="s">
        <v>1</v>
      </c>
      <c r="C202" t="s">
        <v>5</v>
      </c>
      <c r="D202">
        <v>0.41145938634872398</v>
      </c>
      <c r="E202">
        <v>1</v>
      </c>
    </row>
    <row r="203" spans="1:5" x14ac:dyDescent="0.25">
      <c r="A203" t="s">
        <v>0</v>
      </c>
      <c r="B203" t="s">
        <v>1</v>
      </c>
      <c r="C203" t="s">
        <v>2</v>
      </c>
      <c r="D203">
        <v>0.373249471187591</v>
      </c>
      <c r="E203">
        <v>2</v>
      </c>
    </row>
    <row r="204" spans="1:5" x14ac:dyDescent="0.25">
      <c r="A204" t="s">
        <v>8</v>
      </c>
      <c r="B204" t="s">
        <v>6</v>
      </c>
      <c r="C204" t="s">
        <v>2</v>
      </c>
      <c r="D204">
        <v>0.37049159407615601</v>
      </c>
      <c r="E204">
        <v>3</v>
      </c>
    </row>
    <row r="205" spans="1:5" x14ac:dyDescent="0.25">
      <c r="A205" t="s">
        <v>7</v>
      </c>
      <c r="B205" t="s">
        <v>6</v>
      </c>
      <c r="C205" t="s">
        <v>2</v>
      </c>
      <c r="D205">
        <v>0.36912000179290699</v>
      </c>
      <c r="E205">
        <v>4</v>
      </c>
    </row>
    <row r="206" spans="1:5" x14ac:dyDescent="0.25">
      <c r="A206" t="s">
        <v>3</v>
      </c>
      <c r="B206" t="s">
        <v>1</v>
      </c>
      <c r="C206" t="s">
        <v>5</v>
      </c>
      <c r="D206">
        <v>0.36235824227333002</v>
      </c>
      <c r="E206">
        <v>5</v>
      </c>
    </row>
    <row r="207" spans="1:5" x14ac:dyDescent="0.25">
      <c r="A207" t="s">
        <v>3</v>
      </c>
      <c r="B207" t="s">
        <v>1</v>
      </c>
      <c r="C207" t="s">
        <v>5</v>
      </c>
      <c r="D207">
        <v>0.75231772661209095</v>
      </c>
      <c r="E207">
        <v>1</v>
      </c>
    </row>
    <row r="208" spans="1:5" x14ac:dyDescent="0.25">
      <c r="A208" t="s">
        <v>3</v>
      </c>
      <c r="B208" t="s">
        <v>1</v>
      </c>
      <c r="C208" t="s">
        <v>9</v>
      </c>
      <c r="D208">
        <v>0.75231772661209095</v>
      </c>
      <c r="E208">
        <v>2</v>
      </c>
    </row>
    <row r="209" spans="1:5" x14ac:dyDescent="0.25">
      <c r="A209" t="s">
        <v>8</v>
      </c>
      <c r="B209" t="s">
        <v>1</v>
      </c>
      <c r="C209" t="s">
        <v>5</v>
      </c>
      <c r="D209">
        <v>0.67443740367889404</v>
      </c>
      <c r="E209">
        <v>3</v>
      </c>
    </row>
    <row r="210" spans="1:5" x14ac:dyDescent="0.25">
      <c r="A210" t="s">
        <v>0</v>
      </c>
      <c r="B210" t="s">
        <v>1</v>
      </c>
      <c r="C210" t="s">
        <v>5</v>
      </c>
      <c r="D210">
        <v>0.54511934518813998</v>
      </c>
      <c r="E210">
        <v>4</v>
      </c>
    </row>
    <row r="211" spans="1:5" x14ac:dyDescent="0.25">
      <c r="A211" t="s">
        <v>0</v>
      </c>
      <c r="B211" t="s">
        <v>1</v>
      </c>
      <c r="C211" t="s">
        <v>2</v>
      </c>
      <c r="D211">
        <v>0.46548971533775302</v>
      </c>
      <c r="E211">
        <v>5</v>
      </c>
    </row>
    <row r="212" spans="1:5" x14ac:dyDescent="0.25">
      <c r="A212" t="s">
        <v>0</v>
      </c>
      <c r="B212" t="s">
        <v>1</v>
      </c>
      <c r="C212" t="s">
        <v>2</v>
      </c>
      <c r="D212">
        <v>0.50092202425002996</v>
      </c>
      <c r="E212">
        <v>1</v>
      </c>
    </row>
    <row r="213" spans="1:5" x14ac:dyDescent="0.25">
      <c r="A213" t="s">
        <v>0</v>
      </c>
      <c r="B213" t="s">
        <v>1</v>
      </c>
      <c r="C213" t="s">
        <v>5</v>
      </c>
      <c r="D213">
        <v>0.46841114759445102</v>
      </c>
      <c r="E213">
        <v>2</v>
      </c>
    </row>
    <row r="214" spans="1:5" x14ac:dyDescent="0.25">
      <c r="A214" t="s">
        <v>3</v>
      </c>
      <c r="B214" t="s">
        <v>1</v>
      </c>
      <c r="C214" t="s">
        <v>2</v>
      </c>
      <c r="D214">
        <v>0.42407062649726801</v>
      </c>
      <c r="E214">
        <v>3</v>
      </c>
    </row>
    <row r="215" spans="1:5" x14ac:dyDescent="0.25">
      <c r="A215" t="s">
        <v>4</v>
      </c>
      <c r="B215" t="s">
        <v>1</v>
      </c>
      <c r="C215" t="s">
        <v>2</v>
      </c>
      <c r="D215">
        <v>0.421561628580093</v>
      </c>
      <c r="E215">
        <v>4</v>
      </c>
    </row>
    <row r="216" spans="1:5" x14ac:dyDescent="0.25">
      <c r="A216" t="s">
        <v>0</v>
      </c>
      <c r="B216" t="s">
        <v>6</v>
      </c>
      <c r="C216" t="s">
        <v>2</v>
      </c>
      <c r="D216">
        <v>0.41958868503570501</v>
      </c>
      <c r="E216">
        <v>5</v>
      </c>
    </row>
    <row r="217" spans="1:5" x14ac:dyDescent="0.25">
      <c r="A217" t="s">
        <v>0</v>
      </c>
      <c r="B217" t="s">
        <v>1</v>
      </c>
      <c r="C217" t="s">
        <v>2</v>
      </c>
      <c r="D217">
        <v>0.49900728464126498</v>
      </c>
      <c r="E217">
        <v>1</v>
      </c>
    </row>
    <row r="218" spans="1:5" x14ac:dyDescent="0.25">
      <c r="A218" t="s">
        <v>3</v>
      </c>
      <c r="B218" t="s">
        <v>1</v>
      </c>
      <c r="C218" t="s">
        <v>2</v>
      </c>
      <c r="D218">
        <v>0.45360851287841703</v>
      </c>
      <c r="E218">
        <v>2</v>
      </c>
    </row>
    <row r="219" spans="1:5" x14ac:dyDescent="0.25">
      <c r="A219" t="s">
        <v>4</v>
      </c>
      <c r="B219" t="s">
        <v>1</v>
      </c>
      <c r="C219" t="s">
        <v>2</v>
      </c>
      <c r="D219">
        <v>0.43829464912414501</v>
      </c>
      <c r="E219">
        <v>3</v>
      </c>
    </row>
    <row r="220" spans="1:5" x14ac:dyDescent="0.25">
      <c r="A220" t="s">
        <v>0</v>
      </c>
      <c r="B220" t="s">
        <v>1</v>
      </c>
      <c r="C220" t="s">
        <v>5</v>
      </c>
      <c r="D220">
        <v>0.410705506801605</v>
      </c>
      <c r="E220">
        <v>4</v>
      </c>
    </row>
    <row r="221" spans="1:5" x14ac:dyDescent="0.25">
      <c r="A221" t="s">
        <v>7</v>
      </c>
      <c r="B221" t="s">
        <v>1</v>
      </c>
      <c r="C221" t="s">
        <v>2</v>
      </c>
      <c r="D221">
        <v>0.40680584311485202</v>
      </c>
      <c r="E221">
        <v>5</v>
      </c>
    </row>
    <row r="222" spans="1:5" x14ac:dyDescent="0.25">
      <c r="A222" t="s">
        <v>0</v>
      </c>
      <c r="B222" t="s">
        <v>1</v>
      </c>
      <c r="C222" t="s">
        <v>9</v>
      </c>
      <c r="D222">
        <v>0.61249816417694003</v>
      </c>
      <c r="E222">
        <v>1</v>
      </c>
    </row>
    <row r="223" spans="1:5" x14ac:dyDescent="0.25">
      <c r="A223" t="s">
        <v>4</v>
      </c>
      <c r="B223" t="s">
        <v>1</v>
      </c>
      <c r="C223" t="s">
        <v>9</v>
      </c>
      <c r="D223">
        <v>0.54164934158325195</v>
      </c>
      <c r="E223">
        <v>2</v>
      </c>
    </row>
    <row r="224" spans="1:5" x14ac:dyDescent="0.25">
      <c r="A224" t="s">
        <v>4</v>
      </c>
      <c r="B224" t="s">
        <v>1</v>
      </c>
      <c r="C224" t="s">
        <v>5</v>
      </c>
      <c r="D224">
        <v>0.51930361986160201</v>
      </c>
      <c r="E224">
        <v>3</v>
      </c>
    </row>
    <row r="225" spans="1:5" x14ac:dyDescent="0.25">
      <c r="A225" t="s">
        <v>0</v>
      </c>
      <c r="B225" t="s">
        <v>1</v>
      </c>
      <c r="C225" t="s">
        <v>5</v>
      </c>
      <c r="D225">
        <v>0.46742507815361001</v>
      </c>
      <c r="E225">
        <v>4</v>
      </c>
    </row>
    <row r="226" spans="1:5" x14ac:dyDescent="0.25">
      <c r="A226" t="s">
        <v>4</v>
      </c>
      <c r="B226" t="s">
        <v>6</v>
      </c>
      <c r="C226" t="s">
        <v>9</v>
      </c>
      <c r="D226">
        <v>0.44932249188423101</v>
      </c>
      <c r="E226">
        <v>5</v>
      </c>
    </row>
    <row r="227" spans="1:5" x14ac:dyDescent="0.25">
      <c r="A227" t="s">
        <v>0</v>
      </c>
      <c r="B227" t="s">
        <v>1</v>
      </c>
      <c r="C227" t="s">
        <v>2</v>
      </c>
      <c r="D227">
        <v>0.48618263006210299</v>
      </c>
      <c r="E227">
        <v>1</v>
      </c>
    </row>
    <row r="228" spans="1:5" x14ac:dyDescent="0.25">
      <c r="A228" t="s">
        <v>3</v>
      </c>
      <c r="B228" t="s">
        <v>1</v>
      </c>
      <c r="C228" t="s">
        <v>2</v>
      </c>
      <c r="D228">
        <v>0.45427882671356201</v>
      </c>
      <c r="E228">
        <v>2</v>
      </c>
    </row>
    <row r="229" spans="1:5" x14ac:dyDescent="0.25">
      <c r="A229" t="s">
        <v>4</v>
      </c>
      <c r="B229" t="s">
        <v>1</v>
      </c>
      <c r="C229" t="s">
        <v>2</v>
      </c>
      <c r="D229">
        <v>0.441861182451248</v>
      </c>
      <c r="E229">
        <v>3</v>
      </c>
    </row>
    <row r="230" spans="1:5" x14ac:dyDescent="0.25">
      <c r="A230" t="s">
        <v>0</v>
      </c>
      <c r="B230" t="s">
        <v>6</v>
      </c>
      <c r="C230" t="s">
        <v>2</v>
      </c>
      <c r="D230">
        <v>0.41596370935440002</v>
      </c>
      <c r="E230">
        <v>4</v>
      </c>
    </row>
    <row r="231" spans="1:5" x14ac:dyDescent="0.25">
      <c r="A231" t="s">
        <v>0</v>
      </c>
      <c r="B231" t="s">
        <v>1</v>
      </c>
      <c r="C231" t="s">
        <v>5</v>
      </c>
      <c r="D231">
        <v>0.41121253371238697</v>
      </c>
      <c r="E231">
        <v>5</v>
      </c>
    </row>
    <row r="232" spans="1:5" x14ac:dyDescent="0.25">
      <c r="A232" t="s">
        <v>4</v>
      </c>
      <c r="B232" t="s">
        <v>1</v>
      </c>
      <c r="C232" t="s">
        <v>2</v>
      </c>
      <c r="D232">
        <v>0.45265322923660201</v>
      </c>
      <c r="E232">
        <v>1</v>
      </c>
    </row>
    <row r="233" spans="1:5" x14ac:dyDescent="0.25">
      <c r="A233" t="s">
        <v>0</v>
      </c>
      <c r="B233" t="s">
        <v>1</v>
      </c>
      <c r="C233" t="s">
        <v>5</v>
      </c>
      <c r="D233">
        <v>0.44321557879447898</v>
      </c>
      <c r="E233">
        <v>2</v>
      </c>
    </row>
    <row r="234" spans="1:5" x14ac:dyDescent="0.25">
      <c r="A234" t="s">
        <v>0</v>
      </c>
      <c r="B234" t="s">
        <v>1</v>
      </c>
      <c r="C234" t="s">
        <v>2</v>
      </c>
      <c r="D234">
        <v>0.44117763638496399</v>
      </c>
      <c r="E234">
        <v>3</v>
      </c>
    </row>
    <row r="235" spans="1:5" x14ac:dyDescent="0.25">
      <c r="A235" t="s">
        <v>3</v>
      </c>
      <c r="B235" t="s">
        <v>1</v>
      </c>
      <c r="C235" t="s">
        <v>2</v>
      </c>
      <c r="D235">
        <v>0.43373468518257102</v>
      </c>
      <c r="E235">
        <v>4</v>
      </c>
    </row>
    <row r="236" spans="1:5" x14ac:dyDescent="0.25">
      <c r="A236" t="s">
        <v>7</v>
      </c>
      <c r="B236" t="s">
        <v>1</v>
      </c>
      <c r="C236" t="s">
        <v>5</v>
      </c>
      <c r="D236">
        <v>0.40353313088416998</v>
      </c>
      <c r="E236">
        <v>5</v>
      </c>
    </row>
    <row r="237" spans="1:5" x14ac:dyDescent="0.25">
      <c r="A237" t="s">
        <v>0</v>
      </c>
      <c r="B237" t="s">
        <v>1</v>
      </c>
      <c r="C237" t="s">
        <v>2</v>
      </c>
      <c r="D237">
        <v>0.42875063419342002</v>
      </c>
      <c r="E237">
        <v>1</v>
      </c>
    </row>
    <row r="238" spans="1:5" x14ac:dyDescent="0.25">
      <c r="A238" t="s">
        <v>3</v>
      </c>
      <c r="B238" t="s">
        <v>1</v>
      </c>
      <c r="C238" t="s">
        <v>5</v>
      </c>
      <c r="D238">
        <v>0.38224720954894997</v>
      </c>
      <c r="E238">
        <v>2</v>
      </c>
    </row>
    <row r="239" spans="1:5" x14ac:dyDescent="0.25">
      <c r="A239" t="s">
        <v>7</v>
      </c>
      <c r="B239" t="s">
        <v>1</v>
      </c>
      <c r="C239" t="s">
        <v>5</v>
      </c>
      <c r="D239">
        <v>0.37441390752792297</v>
      </c>
      <c r="E239">
        <v>3</v>
      </c>
    </row>
    <row r="240" spans="1:5" x14ac:dyDescent="0.25">
      <c r="A240" t="s">
        <v>8</v>
      </c>
      <c r="B240" t="s">
        <v>6</v>
      </c>
      <c r="C240" t="s">
        <v>2</v>
      </c>
      <c r="D240">
        <v>0.36972448229789701</v>
      </c>
      <c r="E240">
        <v>4</v>
      </c>
    </row>
    <row r="241" spans="1:5" x14ac:dyDescent="0.25">
      <c r="A241" t="s">
        <v>0</v>
      </c>
      <c r="B241" t="s">
        <v>6</v>
      </c>
      <c r="C241" t="s">
        <v>2</v>
      </c>
      <c r="D241">
        <v>0.36728897690772999</v>
      </c>
      <c r="E241">
        <v>5</v>
      </c>
    </row>
    <row r="242" spans="1:5" x14ac:dyDescent="0.25">
      <c r="A242" t="s">
        <v>0</v>
      </c>
      <c r="B242" t="s">
        <v>1</v>
      </c>
      <c r="C242" t="s">
        <v>9</v>
      </c>
      <c r="D242">
        <v>0.66387593746185303</v>
      </c>
      <c r="E242">
        <v>1</v>
      </c>
    </row>
    <row r="243" spans="1:5" x14ac:dyDescent="0.25">
      <c r="A243" t="s">
        <v>4</v>
      </c>
      <c r="B243" t="s">
        <v>1</v>
      </c>
      <c r="C243" t="s">
        <v>9</v>
      </c>
      <c r="D243">
        <v>0.61908435821533203</v>
      </c>
      <c r="E243">
        <v>2</v>
      </c>
    </row>
    <row r="244" spans="1:5" x14ac:dyDescent="0.25">
      <c r="A244" t="s">
        <v>0</v>
      </c>
      <c r="B244" t="s">
        <v>1</v>
      </c>
      <c r="C244" t="s">
        <v>2</v>
      </c>
      <c r="D244">
        <v>0.53870296478271396</v>
      </c>
      <c r="E244">
        <v>3</v>
      </c>
    </row>
    <row r="245" spans="1:5" x14ac:dyDescent="0.25">
      <c r="A245" t="s">
        <v>0</v>
      </c>
      <c r="B245" t="s">
        <v>1</v>
      </c>
      <c r="C245" t="s">
        <v>5</v>
      </c>
      <c r="D245">
        <v>0.51733195781707697</v>
      </c>
      <c r="E245">
        <v>4</v>
      </c>
    </row>
    <row r="246" spans="1:5" x14ac:dyDescent="0.25">
      <c r="A246" t="s">
        <v>4</v>
      </c>
      <c r="B246" t="s">
        <v>1</v>
      </c>
      <c r="C246" t="s">
        <v>2</v>
      </c>
      <c r="D246">
        <v>0.49913513660430903</v>
      </c>
      <c r="E246">
        <v>5</v>
      </c>
    </row>
    <row r="247" spans="1:5" x14ac:dyDescent="0.25">
      <c r="A247" t="s">
        <v>7</v>
      </c>
      <c r="B247" t="s">
        <v>1</v>
      </c>
      <c r="C247" t="s">
        <v>5</v>
      </c>
      <c r="D247">
        <v>0.50418472290038996</v>
      </c>
      <c r="E247">
        <v>1</v>
      </c>
    </row>
    <row r="248" spans="1:5" x14ac:dyDescent="0.25">
      <c r="A248" t="s">
        <v>4</v>
      </c>
      <c r="B248" t="s">
        <v>1</v>
      </c>
      <c r="C248" t="s">
        <v>2</v>
      </c>
      <c r="D248">
        <v>0.49282121658325101</v>
      </c>
      <c r="E248">
        <v>2</v>
      </c>
    </row>
    <row r="249" spans="1:5" x14ac:dyDescent="0.25">
      <c r="A249" t="s">
        <v>3</v>
      </c>
      <c r="B249" t="s">
        <v>1</v>
      </c>
      <c r="C249" t="s">
        <v>2</v>
      </c>
      <c r="D249">
        <v>0.47066825628280601</v>
      </c>
      <c r="E249">
        <v>3</v>
      </c>
    </row>
    <row r="250" spans="1:5" x14ac:dyDescent="0.25">
      <c r="A250" t="s">
        <v>0</v>
      </c>
      <c r="B250" t="s">
        <v>1</v>
      </c>
      <c r="C250" t="s">
        <v>5</v>
      </c>
      <c r="D250">
        <v>0.468277066946029</v>
      </c>
      <c r="E250">
        <v>4</v>
      </c>
    </row>
    <row r="251" spans="1:5" x14ac:dyDescent="0.25">
      <c r="A251" t="s">
        <v>0</v>
      </c>
      <c r="B251" t="s">
        <v>1</v>
      </c>
      <c r="C251" t="s">
        <v>2</v>
      </c>
      <c r="D251">
        <v>0.46515488624572698</v>
      </c>
      <c r="E251">
        <v>5</v>
      </c>
    </row>
    <row r="252" spans="1:5" x14ac:dyDescent="0.25">
      <c r="A252" t="s">
        <v>0</v>
      </c>
      <c r="B252" t="s">
        <v>1</v>
      </c>
      <c r="C252" t="s">
        <v>9</v>
      </c>
      <c r="D252">
        <v>0.85430496931076005</v>
      </c>
      <c r="E252">
        <v>1</v>
      </c>
    </row>
    <row r="253" spans="1:5" x14ac:dyDescent="0.25">
      <c r="A253" t="s">
        <v>0</v>
      </c>
      <c r="B253" t="s">
        <v>1</v>
      </c>
      <c r="C253" t="s">
        <v>5</v>
      </c>
      <c r="D253">
        <v>0.85430496931076005</v>
      </c>
      <c r="E253">
        <v>2</v>
      </c>
    </row>
    <row r="254" spans="1:5" x14ac:dyDescent="0.25">
      <c r="A254" t="s">
        <v>3</v>
      </c>
      <c r="B254" t="s">
        <v>1</v>
      </c>
      <c r="C254" t="s">
        <v>10</v>
      </c>
      <c r="D254">
        <v>0.69992011785507202</v>
      </c>
      <c r="E254">
        <v>3</v>
      </c>
    </row>
    <row r="255" spans="1:5" x14ac:dyDescent="0.25">
      <c r="A255" t="s">
        <v>3</v>
      </c>
      <c r="B255" t="s">
        <v>1</v>
      </c>
      <c r="C255" t="s">
        <v>9</v>
      </c>
      <c r="D255">
        <v>0.69992011785507202</v>
      </c>
      <c r="E255">
        <v>4</v>
      </c>
    </row>
    <row r="256" spans="1:5" x14ac:dyDescent="0.25">
      <c r="A256" t="s">
        <v>3</v>
      </c>
      <c r="B256" t="s">
        <v>1</v>
      </c>
      <c r="C256" t="s">
        <v>5</v>
      </c>
      <c r="D256">
        <v>0.69992011785507202</v>
      </c>
      <c r="E256">
        <v>5</v>
      </c>
    </row>
    <row r="257" spans="1:5" x14ac:dyDescent="0.25">
      <c r="A257" t="s">
        <v>7</v>
      </c>
      <c r="B257" t="s">
        <v>1</v>
      </c>
      <c r="C257" t="s">
        <v>5</v>
      </c>
      <c r="D257">
        <v>0.861469507217407</v>
      </c>
      <c r="E257">
        <v>1</v>
      </c>
    </row>
    <row r="258" spans="1:5" x14ac:dyDescent="0.25">
      <c r="A258" t="s">
        <v>7</v>
      </c>
      <c r="B258" t="s">
        <v>1</v>
      </c>
      <c r="C258" t="s">
        <v>9</v>
      </c>
      <c r="D258">
        <v>0.861469507217407</v>
      </c>
      <c r="E258">
        <v>2</v>
      </c>
    </row>
    <row r="259" spans="1:5" x14ac:dyDescent="0.25">
      <c r="A259" t="s">
        <v>3</v>
      </c>
      <c r="B259" t="s">
        <v>1</v>
      </c>
      <c r="C259" t="s">
        <v>9</v>
      </c>
      <c r="D259">
        <v>0.79725271463394098</v>
      </c>
      <c r="E259">
        <v>3</v>
      </c>
    </row>
    <row r="260" spans="1:5" x14ac:dyDescent="0.25">
      <c r="A260" t="s">
        <v>3</v>
      </c>
      <c r="B260" t="s">
        <v>1</v>
      </c>
      <c r="C260" t="s">
        <v>5</v>
      </c>
      <c r="D260">
        <v>0.79725271463394098</v>
      </c>
      <c r="E260">
        <v>4</v>
      </c>
    </row>
    <row r="261" spans="1:5" x14ac:dyDescent="0.25">
      <c r="A261" t="s">
        <v>0</v>
      </c>
      <c r="B261" t="s">
        <v>1</v>
      </c>
      <c r="C261" t="s">
        <v>5</v>
      </c>
      <c r="D261">
        <v>0.58985304832458496</v>
      </c>
      <c r="E261">
        <v>5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permutation_results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Lim</cp:lastModifiedBy>
  <dcterms:created xsi:type="dcterms:W3CDTF">2023-12-06T12:45:04Z</dcterms:created>
  <dcterms:modified xsi:type="dcterms:W3CDTF">2023-12-06T12:54:16Z</dcterms:modified>
</cp:coreProperties>
</file>